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Box\市町村財政課\G_財政指導\00G_002_010_公会計\R08年度\04_地方公会計の整備により得られるストック情報に関する調査について\06_総務省から分析欄記載依頼\04　市町村のデータとりまとめ\"/>
    </mc:Choice>
  </mc:AlternateContent>
  <xr:revisionPtr revIDLastSave="0" documentId="13_ncr:1_{B78A3FE1-15E0-43D6-9706-91092C15153F}" xr6:coauthVersionLast="47" xr6:coauthVersionMax="47" xr10:uidLastSave="{00000000-0000-0000-0000-000000000000}"/>
  <bookViews>
    <workbookView xWindow="28690" yWindow="-1070" windowWidth="29020" windowHeight="15700" tabRatio="831"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C35" i="10"/>
  <c r="CO34" i="10"/>
  <c r="BW34" i="10"/>
  <c r="BW35" i="10" s="1"/>
  <c r="BW36" i="10" s="1"/>
  <c r="BW37" i="10" s="1"/>
  <c r="BW38" i="10" s="1"/>
  <c r="BW39" i="10" s="1"/>
  <c r="BW40" i="10" s="1"/>
  <c r="BW41" i="10" s="1"/>
  <c r="BW42" i="10" s="1"/>
  <c r="BW43" i="10" s="1"/>
  <c r="BE34" i="10"/>
  <c r="U34" i="10"/>
  <c r="U35" i="10" s="1"/>
  <c r="U36" i="10" s="1"/>
  <c r="C34" i="10"/>
  <c r="AM34" i="10" l="1"/>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<sst xmlns="http://schemas.openxmlformats.org/spreadsheetml/2006/main" count="1118" uniqueCount="572">
  <si>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</si>
  <si>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</si>
  <si>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</si>
  <si>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</si>
  <si>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</si>
  <si>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</si>
  <si>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</si>
  <si>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</si>
  <si>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</si>
  <si>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</si>
  <si>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</si>
  <si>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</si>
  <si>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</si>
  <si>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</si>
  <si>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</si>
  <si>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</si>
  <si>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</si>
  <si>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</si>
  <si>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</si>
  <si>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</si>
  <si>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</si>
  <si>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</si>
  <si>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</si>
  <si>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</si>
  <si>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</si>
  <si>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</si>
  <si>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</si>
  <si>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</si>
  <si>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</si>
  <si>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</si>
  <si>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</si>
  <si>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</si>
  <si>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</si>
  <si>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</si>
  <si>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</si>
  <si>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</si>
  <si>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</si>
  <si>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</si>
  <si>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</si>
  <si>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</si>
  <si>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</si>
  <si>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</si>
  <si>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</si>
  <si>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</si>
  <si>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</si>
  <si>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</si>
  <si>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</si>
  <si>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</si>
  <si>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</si>
  <si>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(当該欄に積立額が多い上位５基金の基金名を入力して下さい(R06年度末現在))</t>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</si>
  <si>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</si>
  <si>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</si>
  <si>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</si>
  <si>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</si>
  <si>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</si>
  <si>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</si>
  <si>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</si>
  <si>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</si>
  <si>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</si>
  <si>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</si>
  <si>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</si>
  <si>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</si>
  <si>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</si>
  <si>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</si>
  <si>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</si>
  <si>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</si>
  <si>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</si>
  <si>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</si>
  <si>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</si>
  <si>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</si>
  <si>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</si>
  <si>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</si>
  <si>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</si>
  <si>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</si>
  <si>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</si>
  <si>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</si>
  <si>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</si>
  <si>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</si>
  <si>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</si>
  <si>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</si>
  <si>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福島県</t>
    <phoneticPr fontId="5"/>
  </si>
  <si>
    <t>市町村類型</t>
    <phoneticPr fontId="5"/>
  </si>
  <si>
    <t>Ⅲ－１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</si>
  <si>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</si>
  <si>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</si>
  <si>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</si>
  <si>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</si>
  <si>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</si>
  <si>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</si>
  <si>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</si>
  <si>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</si>
  <si>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</si>
  <si>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</si>
  <si>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</si>
  <si>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</si>
  <si>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桑折町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</si>
  <si>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</si>
  <si>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</si>
  <si>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</si>
  <si>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</si>
  <si>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</si>
  <si>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</si>
  <si>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</si>
  <si>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</si>
  <si>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</si>
  <si>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</si>
  <si>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</si>
  <si>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</si>
  <si>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</si>
  <si>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</si>
  <si>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</si>
  <si>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</si>
  <si>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</si>
  <si>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</si>
  <si>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</si>
  <si>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</si>
  <si>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</si>
  <si>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</si>
  <si>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</si>
  <si>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</si>
  <si>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</si>
  <si>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</si>
  <si>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</si>
  <si>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</si>
  <si>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</si>
  <si>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</si>
  <si>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</si>
  <si>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</si>
  <si>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</si>
  <si>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</si>
  <si>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</si>
  <si>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</si>
  <si>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</si>
  <si>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</si>
  <si>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</si>
  <si>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</si>
  <si>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</si>
  <si>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</si>
  <si>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</si>
  <si>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</si>
  <si>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</si>
  <si>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</si>
  <si>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-0.9</t>
    <phoneticPr fontId="5"/>
  </si>
  <si>
    <t>基準財政需要額</t>
    <phoneticPr fontId="25"/>
  </si>
  <si>
    <t>うち日本人(％)</t>
    <phoneticPr fontId="5"/>
  </si>
  <si>
    <t>-1.1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</si>
  <si>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</si>
  <si>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</si>
  <si>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</si>
  <si>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</si>
  <si>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</si>
  <si>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</si>
  <si>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</si>
  <si>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</si>
  <si>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</si>
  <si>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</si>
  <si>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</si>
  <si>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</si>
  <si>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</si>
  <si>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</si>
  <si>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</si>
  <si>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</si>
  <si>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</si>
  <si>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</si>
  <si>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</si>
  <si>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</si>
  <si>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</si>
  <si>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</si>
  <si>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</si>
  <si>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</si>
  <si>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</si>
  <si>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</si>
  <si>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</si>
  <si>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</si>
  <si>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</si>
  <si>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</si>
  <si>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</si>
  <si>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</si>
  <si>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</si>
  <si>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</si>
  <si>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</si>
  <si>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</si>
  <si>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</si>
  <si>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</si>
  <si>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</si>
  <si>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</si>
  <si>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</si>
  <si>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</si>
  <si>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</si>
  <si>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</si>
  <si>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</si>
  <si>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</si>
  <si>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</si>
  <si>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</si>
  <si>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</si>
  <si>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</si>
  <si>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</si>
  <si>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</si>
  <si>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</si>
  <si>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</si>
  <si>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</si>
  <si>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</si>
  <si>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</si>
  <si>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</si>
  <si>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福島県桑折町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</si>
  <si>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</si>
  <si>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</si>
  <si>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</si>
  <si>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</si>
  <si>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</si>
  <si>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</si>
  <si>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</si>
  <si>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</si>
  <si>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</si>
  <si>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</si>
  <si>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</si>
  <si>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</si>
  <si>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</si>
  <si>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</si>
  <si>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</si>
  <si>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</si>
  <si>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</si>
  <si>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</si>
  <si>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</si>
  <si>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</si>
  <si>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</si>
  <si>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</si>
  <si>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</si>
  <si>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</si>
  <si>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</si>
  <si>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</si>
  <si>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</si>
  <si>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</si>
  <si>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</si>
  <si>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</si>
  <si>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</si>
  <si>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</si>
  <si>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</si>
  <si>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</si>
  <si>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</si>
  <si>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</si>
  <si>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</si>
  <si>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</si>
  <si>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</si>
  <si>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</si>
  <si>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</si>
  <si>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</si>
  <si>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</si>
  <si>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</si>
  <si>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</si>
  <si>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</si>
  <si>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</si>
  <si>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</si>
  <si>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</si>
  <si>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</si>
  <si>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</si>
  <si>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</si>
  <si>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</si>
  <si>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</si>
  <si>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</si>
  <si>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</si>
  <si>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</si>
  <si>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</si>
  <si>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</si>
  <si>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</si>
  <si>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</si>
  <si>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</si>
  <si>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</si>
  <si>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</si>
  <si>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</si>
  <si>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</si>
  <si>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</si>
  <si>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</si>
  <si>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</si>
  <si>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</si>
  <si>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</si>
  <si>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</si>
  <si>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</si>
  <si>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</si>
  <si>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</si>
  <si>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</si>
  <si>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</si>
  <si>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</si>
  <si>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</si>
  <si>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</si>
  <si>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</si>
  <si>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</si>
  <si>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</si>
  <si>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</si>
  <si>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</si>
  <si>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</si>
  <si>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</si>
  <si>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</si>
  <si>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</si>
  <si>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</si>
  <si>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</si>
  <si>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</si>
  <si>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</si>
  <si>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</si>
  <si>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</si>
  <si>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</si>
  <si>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</si>
  <si>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</si>
  <si>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</si>
  <si>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</si>
  <si>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</si>
  <si>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</si>
  <si>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</si>
  <si>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</si>
  <si>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</si>
  <si>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</si>
  <si>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</si>
  <si>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</si>
  <si>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</si>
  <si>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</si>
  <si>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</si>
  <si>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</si>
  <si>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</si>
  <si>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</si>
  <si>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</si>
  <si>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</si>
  <si>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</si>
  <si>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</si>
  <si>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</si>
  <si>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</si>
  <si>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</si>
  <si>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</si>
  <si>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</si>
  <si>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</si>
  <si>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</si>
  <si>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</si>
  <si>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</si>
  <si>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</si>
  <si>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</si>
  <si>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</si>
  <si>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</si>
  <si>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</si>
  <si>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</si>
  <si>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</si>
  <si>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</si>
  <si>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</si>
  <si>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</si>
  <si>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</si>
  <si>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</si>
  <si>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</si>
  <si>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</si>
  <si>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</si>
  <si>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</si>
  <si>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</si>
  <si>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</si>
  <si>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</si>
  <si>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</si>
  <si>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</si>
  <si>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</si>
  <si>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</si>
  <si>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福島県桑折町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</si>
  <si>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</si>
  <si>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</si>
  <si>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</si>
  <si>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</si>
  <si>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</si>
  <si>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</si>
  <si>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</si>
  <si>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</si>
  <si>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</si>
  <si>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</si>
  <si>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</si>
  <si>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</si>
  <si>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</si>
  <si>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</si>
  <si>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</si>
  <si>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</si>
  <si>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</si>
  <si>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</si>
  <si>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</si>
  <si>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</si>
  <si>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</si>
  <si>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</si>
  <si>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</si>
  <si>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</si>
  <si>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</si>
  <si>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</si>
  <si>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</si>
  <si>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</si>
  <si>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</si>
  <si>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</si>
  <si>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</si>
  <si>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</si>
  <si>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</si>
  <si>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国民健康保険特別会計（事業勘定）</t>
    <phoneticPr fontId="5"/>
  </si>
  <si>
    <t>介護保険特別会計（保険事業勘定）</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</si>
  <si>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</si>
  <si>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</si>
  <si>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</si>
  <si>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</si>
  <si>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</si>
  <si>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</si>
  <si>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</si>
  <si>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</si>
  <si>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</si>
  <si>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</si>
  <si>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</si>
  <si>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</si>
  <si>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</si>
  <si>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</si>
  <si>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</si>
  <si>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</si>
  <si>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</si>
  <si>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</si>
  <si>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</si>
  <si>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</si>
  <si>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</si>
  <si>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</si>
  <si>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</si>
  <si>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</si>
  <si>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</si>
  <si>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</si>
  <si>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</si>
  <si>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</si>
  <si>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</si>
  <si>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</si>
  <si>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</si>
  <si>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</si>
  <si>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</si>
  <si>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</si>
  <si>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</si>
  <si>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</si>
  <si>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</si>
  <si>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</si>
  <si>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</si>
  <si>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</si>
  <si>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</si>
  <si>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</si>
  <si>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</si>
  <si>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</si>
  <si>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</si>
  <si>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</si>
  <si>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</si>
  <si>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</si>
  <si>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</si>
  <si>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</si>
  <si>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</si>
  <si>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</si>
  <si>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</si>
  <si>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</si>
  <si>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</si>
  <si>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</si>
  <si>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</si>
  <si>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</si>
  <si>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</si>
  <si>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</si>
  <si>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</si>
  <si>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</si>
  <si>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</si>
  <si>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</si>
  <si>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</si>
  <si>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</si>
  <si>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</si>
  <si>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</si>
  <si>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</si>
  <si>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</si>
  <si>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</si>
  <si>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</si>
  <si>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</si>
  <si>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</si>
  <si>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</si>
  <si>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</si>
  <si>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</si>
  <si>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</si>
  <si>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</si>
  <si>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</si>
  <si>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</si>
  <si>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</si>
  <si>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</si>
  <si>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</si>
  <si>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</si>
  <si>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</si>
  <si>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</si>
  <si>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</si>
  <si>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</si>
  <si>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</si>
  <si>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</si>
  <si>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</si>
  <si>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</si>
  <si>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</si>
  <si>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</si>
  <si>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</si>
  <si>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</si>
  <si>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</si>
  <si>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</si>
  <si>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</si>
  <si>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</si>
  <si>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</si>
  <si>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</si>
  <si>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</si>
  <si>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</si>
  <si>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</si>
  <si>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</si>
  <si>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</si>
  <si>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</si>
  <si>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</si>
  <si>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</si>
  <si>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</si>
  <si>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</si>
  <si>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</si>
  <si>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</si>
  <si>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</si>
  <si>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</si>
  <si>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</si>
  <si>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</si>
  <si>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</si>
  <si>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</si>
  <si>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</si>
  <si>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</si>
  <si>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</si>
  <si>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</si>
  <si>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</si>
  <si>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</si>
  <si>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</si>
  <si>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</si>
  <si>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</si>
  <si>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</si>
  <si>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</si>
  <si>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</si>
  <si>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</si>
  <si>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</si>
  <si>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</si>
  <si>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</si>
  <si>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</si>
  <si>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</si>
  <si>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2.41</t>
  </si>
  <si>
    <t>▲ 3.95</t>
  </si>
  <si>
    <t>▲ 7.36</t>
  </si>
  <si>
    <t>水道事業会計</t>
  </si>
  <si>
    <t>一般会計</t>
  </si>
  <si>
    <t>介護保険特別会計（保険事業勘定）</t>
  </si>
  <si>
    <t>下水道事業会計</t>
  </si>
  <si>
    <t>国民健康保険特別会計（事業勘定）</t>
  </si>
  <si>
    <t>後期高齢者医療特別会計</t>
  </si>
  <si>
    <t>その他会計（赤字）</t>
  </si>
  <si>
    <t>その他会計（黒字）</t>
  </si>
  <si>
    <t>R02</t>
    <phoneticPr fontId="5"/>
  </si>
  <si>
    <t>R03</t>
    <phoneticPr fontId="5"/>
  </si>
  <si>
    <t>R04</t>
    <phoneticPr fontId="5"/>
  </si>
  <si>
    <t>R05</t>
    <phoneticPr fontId="5"/>
  </si>
  <si>
    <t>R06</t>
    <phoneticPr fontId="5"/>
  </si>
  <si>
    <t>公立藤田病院組合 病院事業会計</t>
  </si>
  <si>
    <t>伊達地方消防組合 一般会計</t>
  </si>
  <si>
    <t>伊達地方衛生処理組合 一般会計</t>
  </si>
  <si>
    <t>伊達地方衛生処理組合 し尿処理事業特別会計</t>
  </si>
  <si>
    <t>伊達地方衛生処理組合 ごみ処理事業特別会計</t>
  </si>
  <si>
    <t>福島地方水道用水供給企業団 福島地方水道企業団会計</t>
  </si>
  <si>
    <t>福島県後期高齢者医療広域連合 一般会計</t>
  </si>
  <si>
    <t>福島県後期高齢者医療広域連合 後期高齢者医療特別会計</t>
  </si>
  <si>
    <t>福島県市町村総合事務組合
一般会計</t>
  </si>
  <si>
    <t>福島県市町村総合事務組合
消防補償等特別会計</t>
  </si>
  <si>
    <t>福島県市町村総合事務組合
消防賞じゅつ金特別会計</t>
  </si>
  <si>
    <t>福島県市町村総合事務組合
非常勤職員公務災害補償特別会計</t>
  </si>
  <si>
    <t>福島県市町村総合事務組合
自治会館管理特別会計</t>
  </si>
  <si>
    <t>(一財)桑折町振興公社</t>
  </si>
  <si>
    <t>福島地方土地開発公社</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</si>
  <si>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</si>
  <si>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</si>
  <si>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については、既地方債の着実な償還により地方債残高が減少したことに加え、水道事業及び下水道事業の元金残高の減により公営企業債等繰入見込額が減少したことにより、分子がマイナスとなったことで昨年と同様算出されなかった一方で、有形固定資産減価償却率は事業用資産やインフラ資産の老朽化に伴い、前年度に比べ上昇した。依然としてインフラ工作物やインフラ建物の減価償却率は高い傾向にあり、施設の老朽化が進んできていると言える。今後は、将来の財政負担の軽減等を図るため、「公共施設等総合管理計画」をもとに、更新・統廃合、長寿命化等を進めていく必要があ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</si>
  <si>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</si>
  <si>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</si>
  <si>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</si>
  <si>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</si>
  <si>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</si>
  <si>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</si>
  <si>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は類似団体と比較して高いものの、前年度と比べ低くなっている。これはR4年度同意等債災害復旧事業債・公共事業等債・緊急防災減災事業債の償還開始により分子が増となった一方で、地方債の償還終了により元利償還金の額が減となったことに加え、普通交付税などが増加したことにより改善した。将来負担比率については、既地方債の着実な償還により地方債残高が減少したことに加え、水道事業及び下水道事業の元金残高の減により公営企業債等繰入見込額が減少したことにより、分子がマイナスとなったことで昨年と同様算出されなかった。今後については伊達桑折IC周辺インフラ整備事業や観光交流センター整備事業により地方債の増加が見込まれることから、実質公債費比率と将来負担比率ともに一時的に上昇するものと考えられるため、これまで以上に公債費の適正化に取り組んでいく必要がある。</t>
    <rPh sb="29" eb="30">
      <t>ヒク</t>
    </rPh>
    <rPh sb="42" eb="44">
      <t>ネンド</t>
    </rPh>
    <rPh sb="47" eb="48">
      <t>サイ</t>
    </rPh>
    <rPh sb="83" eb="84">
      <t>ゾウ</t>
    </rPh>
    <rPh sb="88" eb="90">
      <t>イッポウ</t>
    </rPh>
    <rPh sb="119" eb="120">
      <t>クワ</t>
    </rPh>
    <rPh sb="122" eb="124">
      <t>フツウ</t>
    </rPh>
    <rPh sb="124" eb="127">
      <t>コウフゼイ</t>
    </rPh>
    <rPh sb="130" eb="132">
      <t>ゾウカ</t>
    </rPh>
    <rPh sb="139" eb="141">
      <t>カイゼン</t>
    </rPh>
    <rPh sb="156" eb="157">
      <t>キ</t>
    </rPh>
    <rPh sb="157" eb="160">
      <t>チホウサイ</t>
    </rPh>
    <rPh sb="182" eb="183">
      <t>クワ</t>
    </rPh>
    <rPh sb="185" eb="187">
      <t>スイドウ</t>
    </rPh>
    <rPh sb="187" eb="189">
      <t>ジギョウ</t>
    </rPh>
    <rPh sb="189" eb="190">
      <t>オヨ</t>
    </rPh>
    <rPh sb="191" eb="194">
      <t>ゲスイドウ</t>
    </rPh>
    <rPh sb="194" eb="196">
      <t>ジギョウ</t>
    </rPh>
    <rPh sb="197" eb="199">
      <t>ガンキン</t>
    </rPh>
    <rPh sb="199" eb="201">
      <t>ザンダカ</t>
    </rPh>
    <rPh sb="202" eb="203">
      <t>ゲン</t>
    </rPh>
    <rPh sb="206" eb="208">
      <t>コウエイ</t>
    </rPh>
    <rPh sb="208" eb="210">
      <t>キギョウ</t>
    </rPh>
    <rPh sb="210" eb="211">
      <t>サイ</t>
    </rPh>
    <rPh sb="211" eb="212">
      <t>トウ</t>
    </rPh>
    <rPh sb="212" eb="214">
      <t>クリイレ</t>
    </rPh>
    <rPh sb="214" eb="216">
      <t>ミコミ</t>
    </rPh>
    <rPh sb="216" eb="217">
      <t>ガク</t>
    </rPh>
    <rPh sb="218" eb="220">
      <t>ゲンショウ</t>
    </rPh>
    <rPh sb="245" eb="247">
      <t>ドウヨウ</t>
    </rPh>
    <rPh sb="247" eb="249">
      <t>サンシュツ</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</si>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</sst>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8C54D7B1-C687-47AB-9BB2-D8EC20FDC72F}"/>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94796</c:v>
                </c:pt>
                <c:pt idx="1">
                  <c:v>85942</c:v>
                </c:pt>
                <c:pt idx="2">
                  <c:v>95007</c:v>
                </c:pt>
                <c:pt idx="3">
                  <c:v>98176</c:v>
                </c:pt>
                <c:pt idx="4">
                  <c:v>119283</c:v>
                </c:pt>
              </c:numCache>
            </c:numRef>
          </c:val>
          <c:smooth val="0"/>
          <c:extLst>
            <c:ext xmlns:c16="http://schemas.microsoft.com/office/drawing/2014/chart" uri="{C3380CC4-5D6E-409C-BE32-E72D297353CC}">
              <c16:uniqueId val="{00000000-A2E8-4F9F-B5A0-8E5F3A63499B}"/>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167724</c:v>
                </c:pt>
                <c:pt idx="1">
                  <c:v>27574</c:v>
                </c:pt>
                <c:pt idx="2">
                  <c:v>58428</c:v>
                </c:pt>
                <c:pt idx="3">
                  <c:v>40509</c:v>
                </c:pt>
                <c:pt idx="4">
                  <c:v>74941</c:v>
                </c:pt>
              </c:numCache>
            </c:numRef>
          </c:val>
          <c:smooth val="0"/>
          <c:extLst>
            <c:ext xmlns:c16="http://schemas.microsoft.com/office/drawing/2014/chart" uri="{C3380CC4-5D6E-409C-BE32-E72D297353CC}">
              <c16:uniqueId val="{00000001-A2E8-4F9F-B5A0-8E5F3A63499B}"/>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6.12</c:v>
                </c:pt>
                <c:pt idx="1">
                  <c:v>15.13</c:v>
                </c:pt>
                <c:pt idx="2">
                  <c:v>11.52</c:v>
                </c:pt>
                <c:pt idx="3">
                  <c:v>3.98</c:v>
                </c:pt>
                <c:pt idx="4">
                  <c:v>6.54</c:v>
                </c:pt>
              </c:numCache>
            </c:numRef>
          </c:val>
          <c:extLst>
            <c:ext xmlns:c16="http://schemas.microsoft.com/office/drawing/2014/chart" uri="{C3380CC4-5D6E-409C-BE32-E72D297353CC}">
              <c16:uniqueId val="{00000000-9963-42EE-8309-F42ACD38AC8A}"/>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27.83</c:v>
                </c:pt>
                <c:pt idx="1">
                  <c:v>29.13</c:v>
                </c:pt>
                <c:pt idx="2">
                  <c:v>37.72</c:v>
                </c:pt>
                <c:pt idx="3">
                  <c:v>43.03</c:v>
                </c:pt>
                <c:pt idx="4">
                  <c:v>43.99</c:v>
                </c:pt>
              </c:numCache>
            </c:numRef>
          </c:val>
          <c:extLst>
            <c:ext xmlns:c16="http://schemas.microsoft.com/office/drawing/2014/chart" uri="{C3380CC4-5D6E-409C-BE32-E72D297353CC}">
              <c16:uniqueId val="{00000001-9963-42EE-8309-F42ACD38AC8A}"/>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-2.41</c:v>
                </c:pt>
                <c:pt idx="1">
                  <c:v>9.42</c:v>
                </c:pt>
                <c:pt idx="2">
                  <c:v>-3.95</c:v>
                </c:pt>
                <c:pt idx="3">
                  <c:v>-7.36</c:v>
                </c:pt>
                <c:pt idx="4">
                  <c:v>2.69</c:v>
                </c:pt>
              </c:numCache>
            </c:numRef>
          </c:val>
          <c:smooth val="0"/>
          <c:extLst>
            <c:ext xmlns:c16="http://schemas.microsoft.com/office/drawing/2014/chart" uri="{C3380CC4-5D6E-409C-BE32-E72D297353CC}">
              <c16:uniqueId val="{00000002-9963-42EE-8309-F42ACD38AC8A}"/>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0.27</c:v>
                </c:pt>
                <c:pt idx="2">
                  <c:v>#N/A</c:v>
                </c:pt>
                <c:pt idx="3">
                  <c:v>0.57999999999999996</c:v>
                </c:pt>
                <c:pt idx="4">
                  <c:v>#N/A</c:v>
                </c:pt>
                <c:pt idx="5">
                  <c:v>0.37</c:v>
                </c:pt>
                <c:pt idx="6">
                  <c:v>#N/A</c:v>
                </c:pt>
                <c:pt idx="7">
                  <c:v>0.85</c:v>
                </c:pt>
                <c:pt idx="8">
                  <c:v>0</c:v>
                </c:pt>
                <c:pt idx="9">
                  <c:v>0</c:v>
                </c:pt>
              </c:numCache>
            </c:numRef>
          </c:val>
          <c:extLst>
            <c:ext xmlns:c16="http://schemas.microsoft.com/office/drawing/2014/chart" uri="{C3380CC4-5D6E-409C-BE32-E72D297353CC}">
              <c16:uniqueId val="{00000000-B5B5-495D-AA04-37EB0724F05E}"/>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B5B5-495D-AA04-37EB0724F05E}"/>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B5B5-495D-AA04-37EB0724F05E}"/>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B5B5-495D-AA04-37EB0724F05E}"/>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0.05</c:v>
                </c:pt>
                <c:pt idx="4">
                  <c:v>#N/A</c:v>
                </c:pt>
                <c:pt idx="5">
                  <c:v>0.13</c:v>
                </c:pt>
                <c:pt idx="6">
                  <c:v>#N/A</c:v>
                </c:pt>
                <c:pt idx="7">
                  <c:v>0.01</c:v>
                </c:pt>
                <c:pt idx="8">
                  <c:v>#N/A</c:v>
                </c:pt>
                <c:pt idx="9">
                  <c:v>0.03</c:v>
                </c:pt>
              </c:numCache>
            </c:numRef>
          </c:val>
          <c:extLst>
            <c:ext xmlns:c16="http://schemas.microsoft.com/office/drawing/2014/chart" uri="{C3380CC4-5D6E-409C-BE32-E72D297353CC}">
              <c16:uniqueId val="{00000004-B5B5-495D-AA04-37EB0724F05E}"/>
            </c:ext>
          </c:extLst>
        </c:ser>
        <c:ser>
          <c:idx val="5"/>
          <c:order val="5"/>
          <c:tx>
            <c:strRef>
              <c:f>データシート!$A$32</c:f>
              <c:strCache>
                <c:ptCount val="1"/>
                <c:pt idx="0">
                  <c:v>国民健康保険特別会計（事業勘定）</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1.4</c:v>
                </c:pt>
                <c:pt idx="2">
                  <c:v>#N/A</c:v>
                </c:pt>
                <c:pt idx="3">
                  <c:v>1.07</c:v>
                </c:pt>
                <c:pt idx="4">
                  <c:v>#N/A</c:v>
                </c:pt>
                <c:pt idx="5">
                  <c:v>1.38</c:v>
                </c:pt>
                <c:pt idx="6">
                  <c:v>#N/A</c:v>
                </c:pt>
                <c:pt idx="7">
                  <c:v>1.45</c:v>
                </c:pt>
                <c:pt idx="8">
                  <c:v>#N/A</c:v>
                </c:pt>
                <c:pt idx="9">
                  <c:v>1.44</c:v>
                </c:pt>
              </c:numCache>
            </c:numRef>
          </c:val>
          <c:extLst>
            <c:ext xmlns:c16="http://schemas.microsoft.com/office/drawing/2014/chart" uri="{C3380CC4-5D6E-409C-BE32-E72D297353CC}">
              <c16:uniqueId val="{00000005-B5B5-495D-AA04-37EB0724F05E}"/>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0</c:v>
                </c:pt>
                <c:pt idx="7">
                  <c:v>0</c:v>
                </c:pt>
                <c:pt idx="8">
                  <c:v>#N/A</c:v>
                </c:pt>
                <c:pt idx="9">
                  <c:v>1.56</c:v>
                </c:pt>
              </c:numCache>
            </c:numRef>
          </c:val>
          <c:extLst>
            <c:ext xmlns:c16="http://schemas.microsoft.com/office/drawing/2014/chart" uri="{C3380CC4-5D6E-409C-BE32-E72D297353CC}">
              <c16:uniqueId val="{00000006-B5B5-495D-AA04-37EB0724F05E}"/>
            </c:ext>
          </c:extLst>
        </c:ser>
        <c:ser>
          <c:idx val="7"/>
          <c:order val="7"/>
          <c:tx>
            <c:strRef>
              <c:f>データシート!$A$34</c:f>
              <c:strCache>
                <c:ptCount val="1"/>
                <c:pt idx="0">
                  <c:v>介護保険特別会計（保険事業勘定）</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1.25</c:v>
                </c:pt>
                <c:pt idx="2">
                  <c:v>#N/A</c:v>
                </c:pt>
                <c:pt idx="3">
                  <c:v>1.63</c:v>
                </c:pt>
                <c:pt idx="4">
                  <c:v>#N/A</c:v>
                </c:pt>
                <c:pt idx="5">
                  <c:v>4.0999999999999996</c:v>
                </c:pt>
                <c:pt idx="6">
                  <c:v>#N/A</c:v>
                </c:pt>
                <c:pt idx="7">
                  <c:v>4.53</c:v>
                </c:pt>
                <c:pt idx="8">
                  <c:v>#N/A</c:v>
                </c:pt>
                <c:pt idx="9">
                  <c:v>4.5599999999999996</c:v>
                </c:pt>
              </c:numCache>
            </c:numRef>
          </c:val>
          <c:extLst>
            <c:ext xmlns:c16="http://schemas.microsoft.com/office/drawing/2014/chart" uri="{C3380CC4-5D6E-409C-BE32-E72D297353CC}">
              <c16:uniqueId val="{00000007-B5B5-495D-AA04-37EB0724F05E}"/>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6.12</c:v>
                </c:pt>
                <c:pt idx="2">
                  <c:v>#N/A</c:v>
                </c:pt>
                <c:pt idx="3">
                  <c:v>15.12</c:v>
                </c:pt>
                <c:pt idx="4">
                  <c:v>#N/A</c:v>
                </c:pt>
                <c:pt idx="5">
                  <c:v>11.52</c:v>
                </c:pt>
                <c:pt idx="6">
                  <c:v>#N/A</c:v>
                </c:pt>
                <c:pt idx="7">
                  <c:v>3.97</c:v>
                </c:pt>
                <c:pt idx="8">
                  <c:v>#N/A</c:v>
                </c:pt>
                <c:pt idx="9">
                  <c:v>6.54</c:v>
                </c:pt>
              </c:numCache>
            </c:numRef>
          </c:val>
          <c:extLst>
            <c:ext xmlns:c16="http://schemas.microsoft.com/office/drawing/2014/chart" uri="{C3380CC4-5D6E-409C-BE32-E72D297353CC}">
              <c16:uniqueId val="{00000008-B5B5-495D-AA04-37EB0724F05E}"/>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16.46</c:v>
                </c:pt>
                <c:pt idx="2">
                  <c:v>#N/A</c:v>
                </c:pt>
                <c:pt idx="3">
                  <c:v>15.9</c:v>
                </c:pt>
                <c:pt idx="4">
                  <c:v>#N/A</c:v>
                </c:pt>
                <c:pt idx="5">
                  <c:v>16.760000000000002</c:v>
                </c:pt>
                <c:pt idx="6">
                  <c:v>#N/A</c:v>
                </c:pt>
                <c:pt idx="7">
                  <c:v>17.89</c:v>
                </c:pt>
                <c:pt idx="8">
                  <c:v>#N/A</c:v>
                </c:pt>
                <c:pt idx="9">
                  <c:v>18.579999999999998</c:v>
                </c:pt>
              </c:numCache>
            </c:numRef>
          </c:val>
          <c:extLst>
            <c:ext xmlns:c16="http://schemas.microsoft.com/office/drawing/2014/chart" uri="{C3380CC4-5D6E-409C-BE32-E72D297353CC}">
              <c16:uniqueId val="{00000009-B5B5-495D-AA04-37EB0724F05E}"/>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379</c:v>
                </c:pt>
                <c:pt idx="5">
                  <c:v>386</c:v>
                </c:pt>
                <c:pt idx="8">
                  <c:v>388</c:v>
                </c:pt>
                <c:pt idx="11">
                  <c:v>398</c:v>
                </c:pt>
                <c:pt idx="14">
                  <c:v>391</c:v>
                </c:pt>
              </c:numCache>
            </c:numRef>
          </c:val>
          <c:extLst>
            <c:ext xmlns:c16="http://schemas.microsoft.com/office/drawing/2014/chart" uri="{C3380CC4-5D6E-409C-BE32-E72D297353CC}">
              <c16:uniqueId val="{00000000-521A-4ABD-AC7F-9D1A32ADE332}"/>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521A-4ABD-AC7F-9D1A32ADE332}"/>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521A-4ABD-AC7F-9D1A32ADE332}"/>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76</c:v>
                </c:pt>
                <c:pt idx="3">
                  <c:v>75</c:v>
                </c:pt>
                <c:pt idx="6">
                  <c:v>82</c:v>
                </c:pt>
                <c:pt idx="9">
                  <c:v>82</c:v>
                </c:pt>
                <c:pt idx="12">
                  <c:v>79</c:v>
                </c:pt>
              </c:numCache>
            </c:numRef>
          </c:val>
          <c:extLst>
            <c:ext xmlns:c16="http://schemas.microsoft.com/office/drawing/2014/chart" uri="{C3380CC4-5D6E-409C-BE32-E72D297353CC}">
              <c16:uniqueId val="{00000003-521A-4ABD-AC7F-9D1A32ADE332}"/>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146</c:v>
                </c:pt>
                <c:pt idx="3">
                  <c:v>159</c:v>
                </c:pt>
                <c:pt idx="6">
                  <c:v>161</c:v>
                </c:pt>
                <c:pt idx="9">
                  <c:v>160</c:v>
                </c:pt>
                <c:pt idx="12">
                  <c:v>132</c:v>
                </c:pt>
              </c:numCache>
            </c:numRef>
          </c:val>
          <c:extLst>
            <c:ext xmlns:c16="http://schemas.microsoft.com/office/drawing/2014/chart" uri="{C3380CC4-5D6E-409C-BE32-E72D297353CC}">
              <c16:uniqueId val="{00000004-521A-4ABD-AC7F-9D1A32ADE332}"/>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21A-4ABD-AC7F-9D1A32ADE332}"/>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521A-4ABD-AC7F-9D1A32ADE332}"/>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451</c:v>
                </c:pt>
                <c:pt idx="3">
                  <c:v>468</c:v>
                </c:pt>
                <c:pt idx="6">
                  <c:v>473</c:v>
                </c:pt>
                <c:pt idx="9">
                  <c:v>486</c:v>
                </c:pt>
                <c:pt idx="12">
                  <c:v>443</c:v>
                </c:pt>
              </c:numCache>
            </c:numRef>
          </c:val>
          <c:extLst>
            <c:ext xmlns:c16="http://schemas.microsoft.com/office/drawing/2014/chart" uri="{C3380CC4-5D6E-409C-BE32-E72D297353CC}">
              <c16:uniqueId val="{00000007-521A-4ABD-AC7F-9D1A32ADE332}"/>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294</c:v>
                </c:pt>
                <c:pt idx="2">
                  <c:v>#N/A</c:v>
                </c:pt>
                <c:pt idx="3">
                  <c:v>#N/A</c:v>
                </c:pt>
                <c:pt idx="4">
                  <c:v>316</c:v>
                </c:pt>
                <c:pt idx="5">
                  <c:v>#N/A</c:v>
                </c:pt>
                <c:pt idx="6">
                  <c:v>#N/A</c:v>
                </c:pt>
                <c:pt idx="7">
                  <c:v>328</c:v>
                </c:pt>
                <c:pt idx="8">
                  <c:v>#N/A</c:v>
                </c:pt>
                <c:pt idx="9">
                  <c:v>#N/A</c:v>
                </c:pt>
                <c:pt idx="10">
                  <c:v>330</c:v>
                </c:pt>
                <c:pt idx="11">
                  <c:v>#N/A</c:v>
                </c:pt>
                <c:pt idx="12">
                  <c:v>#N/A</c:v>
                </c:pt>
                <c:pt idx="13">
                  <c:v>263</c:v>
                </c:pt>
                <c:pt idx="14">
                  <c:v>#N/A</c:v>
                </c:pt>
              </c:numCache>
            </c:numRef>
          </c:val>
          <c:smooth val="0"/>
          <c:extLst>
            <c:ext xmlns:c16="http://schemas.microsoft.com/office/drawing/2014/chart" uri="{C3380CC4-5D6E-409C-BE32-E72D297353CC}">
              <c16:uniqueId val="{00000008-521A-4ABD-AC7F-9D1A32ADE332}"/>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4324</c:v>
                </c:pt>
                <c:pt idx="5">
                  <c:v>4198</c:v>
                </c:pt>
                <c:pt idx="8">
                  <c:v>4107</c:v>
                </c:pt>
                <c:pt idx="11">
                  <c:v>3841</c:v>
                </c:pt>
                <c:pt idx="14">
                  <c:v>3651</c:v>
                </c:pt>
              </c:numCache>
            </c:numRef>
          </c:val>
          <c:extLst>
            <c:ext xmlns:c16="http://schemas.microsoft.com/office/drawing/2014/chart" uri="{C3380CC4-5D6E-409C-BE32-E72D297353CC}">
              <c16:uniqueId val="{00000000-5FF6-420C-8C2B-28706AE4F64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10</c:v>
                </c:pt>
                <c:pt idx="5">
                  <c:v>233</c:v>
                </c:pt>
                <c:pt idx="8">
                  <c:v>240</c:v>
                </c:pt>
                <c:pt idx="11">
                  <c:v>232</c:v>
                </c:pt>
                <c:pt idx="14">
                  <c:v>219</c:v>
                </c:pt>
              </c:numCache>
            </c:numRef>
          </c:val>
          <c:extLst>
            <c:ext xmlns:c16="http://schemas.microsoft.com/office/drawing/2014/chart" uri="{C3380CC4-5D6E-409C-BE32-E72D297353CC}">
              <c16:uniqueId val="{00000001-5FF6-420C-8C2B-28706AE4F64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2130</c:v>
                </c:pt>
                <c:pt idx="5">
                  <c:v>2374</c:v>
                </c:pt>
                <c:pt idx="8">
                  <c:v>2530</c:v>
                </c:pt>
                <c:pt idx="11">
                  <c:v>3167</c:v>
                </c:pt>
                <c:pt idx="14">
                  <c:v>3203</c:v>
                </c:pt>
              </c:numCache>
            </c:numRef>
          </c:val>
          <c:extLst>
            <c:ext xmlns:c16="http://schemas.microsoft.com/office/drawing/2014/chart" uri="{C3380CC4-5D6E-409C-BE32-E72D297353CC}">
              <c16:uniqueId val="{00000002-5FF6-420C-8C2B-28706AE4F64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FF6-420C-8C2B-28706AE4F64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5FF6-420C-8C2B-28706AE4F64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FF6-420C-8C2B-28706AE4F64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522</c:v>
                </c:pt>
                <c:pt idx="3">
                  <c:v>479</c:v>
                </c:pt>
                <c:pt idx="6">
                  <c:v>434</c:v>
                </c:pt>
                <c:pt idx="9">
                  <c:v>495</c:v>
                </c:pt>
                <c:pt idx="12">
                  <c:v>449</c:v>
                </c:pt>
              </c:numCache>
            </c:numRef>
          </c:val>
          <c:extLst>
            <c:ext xmlns:c16="http://schemas.microsoft.com/office/drawing/2014/chart" uri="{C3380CC4-5D6E-409C-BE32-E72D297353CC}">
              <c16:uniqueId val="{00000006-5FF6-420C-8C2B-28706AE4F64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667</c:v>
                </c:pt>
                <c:pt idx="3">
                  <c:v>619</c:v>
                </c:pt>
                <c:pt idx="6">
                  <c:v>580</c:v>
                </c:pt>
                <c:pt idx="9">
                  <c:v>520</c:v>
                </c:pt>
                <c:pt idx="12">
                  <c:v>522</c:v>
                </c:pt>
              </c:numCache>
            </c:numRef>
          </c:val>
          <c:extLst>
            <c:ext xmlns:c16="http://schemas.microsoft.com/office/drawing/2014/chart" uri="{C3380CC4-5D6E-409C-BE32-E72D297353CC}">
              <c16:uniqueId val="{00000007-5FF6-420C-8C2B-28706AE4F64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1268</c:v>
                </c:pt>
                <c:pt idx="3">
                  <c:v>1217</c:v>
                </c:pt>
                <c:pt idx="6">
                  <c:v>1172</c:v>
                </c:pt>
                <c:pt idx="9">
                  <c:v>1158</c:v>
                </c:pt>
                <c:pt idx="12">
                  <c:v>1052</c:v>
                </c:pt>
              </c:numCache>
            </c:numRef>
          </c:val>
          <c:extLst>
            <c:ext xmlns:c16="http://schemas.microsoft.com/office/drawing/2014/chart" uri="{C3380CC4-5D6E-409C-BE32-E72D297353CC}">
              <c16:uniqueId val="{00000008-5FF6-420C-8C2B-28706AE4F64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168</c:v>
                </c:pt>
                <c:pt idx="3">
                  <c:v>136</c:v>
                </c:pt>
                <c:pt idx="6">
                  <c:v>106</c:v>
                </c:pt>
                <c:pt idx="9">
                  <c:v>76</c:v>
                </c:pt>
                <c:pt idx="12">
                  <c:v>50</c:v>
                </c:pt>
              </c:numCache>
            </c:numRef>
          </c:val>
          <c:extLst>
            <c:ext xmlns:c16="http://schemas.microsoft.com/office/drawing/2014/chart" uri="{C3380CC4-5D6E-409C-BE32-E72D297353CC}">
              <c16:uniqueId val="{00000009-5FF6-420C-8C2B-28706AE4F64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5036</c:v>
                </c:pt>
                <c:pt idx="3">
                  <c:v>4846</c:v>
                </c:pt>
                <c:pt idx="6">
                  <c:v>4771</c:v>
                </c:pt>
                <c:pt idx="9">
                  <c:v>4354</c:v>
                </c:pt>
                <c:pt idx="12">
                  <c:v>4085</c:v>
                </c:pt>
              </c:numCache>
            </c:numRef>
          </c:val>
          <c:extLst>
            <c:ext xmlns:c16="http://schemas.microsoft.com/office/drawing/2014/chart" uri="{C3380CC4-5D6E-409C-BE32-E72D297353CC}">
              <c16:uniqueId val="{0000000A-5FF6-420C-8C2B-28706AE4F64D}"/>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1197</c:v>
                </c:pt>
                <c:pt idx="2">
                  <c:v>#N/A</c:v>
                </c:pt>
                <c:pt idx="3">
                  <c:v>#N/A</c:v>
                </c:pt>
                <c:pt idx="4">
                  <c:v>493</c:v>
                </c:pt>
                <c:pt idx="5">
                  <c:v>#N/A</c:v>
                </c:pt>
                <c:pt idx="6">
                  <c:v>#N/A</c:v>
                </c:pt>
                <c:pt idx="7">
                  <c:v>186</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5FF6-420C-8C2B-28706AE4F64D}"/>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1421</c:v>
                </c:pt>
                <c:pt idx="1">
                  <c:v>1642</c:v>
                </c:pt>
                <c:pt idx="2">
                  <c:v>1719</c:v>
                </c:pt>
              </c:numCache>
            </c:numRef>
          </c:val>
          <c:extLst>
            <c:ext xmlns:c16="http://schemas.microsoft.com/office/drawing/2014/chart" uri="{C3380CC4-5D6E-409C-BE32-E72D297353CC}">
              <c16:uniqueId val="{00000000-05A0-4B5C-8B61-5488BB46AC39}"/>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134</c:v>
                </c:pt>
                <c:pt idx="1">
                  <c:v>134</c:v>
                </c:pt>
                <c:pt idx="2">
                  <c:v>134</c:v>
                </c:pt>
              </c:numCache>
            </c:numRef>
          </c:val>
          <c:extLst>
            <c:ext xmlns:c16="http://schemas.microsoft.com/office/drawing/2014/chart" uri="{C3380CC4-5D6E-409C-BE32-E72D297353CC}">
              <c16:uniqueId val="{00000001-05A0-4B5C-8B61-5488BB46AC39}"/>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969</c:v>
                </c:pt>
                <c:pt idx="1">
                  <c:v>1209</c:v>
                </c:pt>
                <c:pt idx="2">
                  <c:v>1156</c:v>
                </c:pt>
              </c:numCache>
            </c:numRef>
          </c:val>
          <c:extLst>
            <c:ext xmlns:c16="http://schemas.microsoft.com/office/drawing/2014/chart" uri="{C3380CC4-5D6E-409C-BE32-E72D297353CC}">
              <c16:uniqueId val="{00000002-05A0-4B5C-8B61-5488BB46AC39}"/>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{009BAC89-8A0A-40DA-A52A-5D5BCF27487A}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F3DE-4378-8BB7-BE14BF6399E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{A823A804-F4BD-4E0A-B0C1-D2E492DF65E9}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3DE-4378-8BB7-BE14BF6399E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{B5335A07-5125-496A-95FA-45EB64A1C8F7}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3DE-4378-8BB7-BE14BF6399E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{7C24EE0E-8BF2-4AEB-8F3E-1E784B3D3EA6}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3DE-4378-8BB7-BE14BF6399E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{D765C6F0-D7BE-45DA-AD0F-53CE7F7E4585}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3DE-4378-8BB7-BE14BF6399E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{C0681A4A-C0B3-4D56-A507-218A9DE97BCB}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F3DE-4378-8BB7-BE14BF6399E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{5C16D2AD-C779-49F8-8681-2A0C2880DCD5}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F3DE-4378-8BB7-BE14BF6399E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{37F53BA8-0637-470C-9488-CCD3B063EF43}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F3DE-4378-8BB7-BE14BF6399E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{3F795898-F2ED-4203-9767-AB4F1DE5667E}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F3DE-4378-8BB7-BE14BF6399E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59.8</c:v>
                </c:pt>
                <c:pt idx="8">
                  <c:v>61.6</c:v>
                </c:pt>
                <c:pt idx="16">
                  <c:v>62.9</c:v>
                </c:pt>
                <c:pt idx="24">
                  <c:v>64.7</c:v>
                </c:pt>
                <c:pt idx="32">
                  <c:v>66.599999999999994</c:v>
                </c:pt>
              </c:numCache>
            </c:numRef>
          </c:xVal>
          <c:yVal>
            <c:numRef>
              <c:f>公会計指標分析・財政指標組合せ分析表!$BP$51:$DC$51</c:f>
              <c:numCache>
                <c:formatCode>#,##0.0;"▲ "#,##0.0</c:formatCode>
                <c:ptCount val="40"/>
                <c:pt idx="0">
                  <c:v>36.6</c:v>
                </c:pt>
                <c:pt idx="8">
                  <c:v>14</c:v>
                </c:pt>
                <c:pt idx="16">
                  <c:v>5.4</c:v>
                </c:pt>
              </c:numCache>
            </c:numRef>
          </c:yVal>
          <c:smooth val="0"/>
          <c:extLst>
            <c:ext xmlns:c16="http://schemas.microsoft.com/office/drawing/2014/chart" uri="{C3380CC4-5D6E-409C-BE32-E72D297353CC}">
              <c16:uniqueId val="{00000009-F3DE-4378-8BB7-BE14BF6399EB}"/>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{B34062A0-3F29-4BFD-A183-48A2F9E360A0}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F3DE-4378-8BB7-BE14BF6399EB}"/>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{FB684224-9AA4-4AB0-9BA6-F418B9947E0F}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3DE-4378-8BB7-BE14BF6399E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{E3BCF57F-F11B-4726-AD82-3483D191D85B}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3DE-4378-8BB7-BE14BF6399E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{F4437C57-C35F-4F6F-9D07-4B3AF598B34E}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3DE-4378-8BB7-BE14BF6399E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{1A0A7E33-4896-4552-AB0F-59133C0953F2}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3DE-4378-8BB7-BE14BF6399E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{FBEB48AB-E2CF-4DDC-A6CB-033D95B38A52}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F3DE-4378-8BB7-BE14BF6399E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{502B77D2-148C-4988-BB66-0D216F52B6AF}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F3DE-4378-8BB7-BE14BF6399E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{958CFC5B-4AFA-40C1-9FFE-AD37C143D793}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F3DE-4378-8BB7-BE14BF6399E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{43D2CD4E-FEAA-4944-B559-AB00DBE86555}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F3DE-4378-8BB7-BE14BF6399E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61.6</c:v>
                </c:pt>
                <c:pt idx="16">
                  <c:v>63</c:v>
                </c:pt>
                <c:pt idx="24">
                  <c:v>63.9</c:v>
                </c:pt>
                <c:pt idx="32">
                  <c:v>64.2</c:v>
                </c:pt>
              </c:numCache>
            </c:numRef>
          </c:xVal>
          <c:yVal>
            <c:numRef>
              <c:f>公会計指標分析・財政指標組合せ分析表!$BP$55:$DC$55</c:f>
              <c:numCache>
                <c:formatCode>#,##0.0;"▲ "#,##0.0</c:formatCode>
                <c:ptCount val="40"/>
                <c:pt idx="0">
                  <c:v>23.5</c:v>
                </c:pt>
                <c:pt idx="8">
                  <c:v>8.5</c:v>
                </c:pt>
                <c:pt idx="16">
                  <c:v>0</c:v>
                </c:pt>
                <c:pt idx="24">
                  <c:v>0</c:v>
                </c:pt>
                <c:pt idx="32">
                  <c:v>0</c:v>
                </c:pt>
              </c:numCache>
            </c:numRef>
          </c:yVal>
          <c:smooth val="0"/>
          <c:extLst>
            <c:ext xmlns:c16="http://schemas.microsoft.com/office/drawing/2014/chart" uri="{C3380CC4-5D6E-409C-BE32-E72D297353CC}">
              <c16:uniqueId val="{00000013-F3DE-4378-8BB7-BE14BF6399EB}"/>
            </c:ext>
          </c:extLst>
        </c:ser>
        <c:dLbls>
          <c:showLegendKey val="0"/>
          <c:showVal val="1"/>
          <c:showCatName val="0"/>
          <c:showSerName val="0"/>
          <c:showPercent val="0"/>
          <c:showBubbleSize val="0"/>
        </c:dLbls>
        <c:axId val="46179840"/>
        <c:axId val="46181760"/>
      </c:scatterChart>
      <c:valAx>
        <c:axId val="46179840"/>
        <c:scaling>
          <c:orientation val="maxMin"/>
          <c:max val="65"/>
          <c:min val="59"/>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{8C0B4231-1B21-4655-8AF0-D48DEB0C27F6}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5742-42E4-A91E-DA9ED62DF93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{D7540DB7-2355-410B-9A27-086B346B6D9A}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742-42E4-A91E-DA9ED62DF93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{BCF31A33-F44B-418C-BECA-1B39CD0C5800}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742-42E4-A91E-DA9ED62DF93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{2DBAD941-CFD8-4DD3-BF18-F8B3AF3087F4}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742-42E4-A91E-DA9ED62DF93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{4422F987-8BCF-4BEE-B220-369268AD9E1D}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742-42E4-A91E-DA9ED62DF931}"/>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{BF9E9B29-BFE7-4869-8142-6F76BAA91785}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5742-42E4-A91E-DA9ED62DF931}"/>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{450AE547-F2B5-41F8-A856-9A306FDE76B3}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5742-42E4-A91E-DA9ED62DF931}"/>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{A4834FCA-6F47-4F9E-815A-F802FE5E1F4A}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5742-42E4-A91E-DA9ED62DF931}"/>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{022198A9-0CAC-4679-9842-A92EFB43F35E}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5742-42E4-A91E-DA9ED62DF93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9.6</c:v>
                </c:pt>
                <c:pt idx="8">
                  <c:v>9.1999999999999993</c:v>
                </c:pt>
                <c:pt idx="16">
                  <c:v>9.1999999999999993</c:v>
                </c:pt>
                <c:pt idx="24">
                  <c:v>9.4</c:v>
                </c:pt>
                <c:pt idx="32">
                  <c:v>8.8000000000000007</c:v>
                </c:pt>
              </c:numCache>
            </c:numRef>
          </c:xVal>
          <c:yVal>
            <c:numRef>
              <c:f>公会計指標分析・財政指標組合せ分析表!$BP$73:$DC$73</c:f>
              <c:numCache>
                <c:formatCode>#,##0.0;"▲ "#,##0.0</c:formatCode>
                <c:ptCount val="40"/>
                <c:pt idx="0">
                  <c:v>36.6</c:v>
                </c:pt>
                <c:pt idx="8">
                  <c:v>14</c:v>
                </c:pt>
                <c:pt idx="16">
                  <c:v>5.4</c:v>
                </c:pt>
              </c:numCache>
            </c:numRef>
          </c:yVal>
          <c:smooth val="0"/>
          <c:extLst>
            <c:ext xmlns:c16="http://schemas.microsoft.com/office/drawing/2014/chart" uri="{C3380CC4-5D6E-409C-BE32-E72D297353CC}">
              <c16:uniqueId val="{00000009-5742-42E4-A91E-DA9ED62DF931}"/>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{42600AC9-90AC-48D3-8D1F-9101ACAAE798}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5742-42E4-A91E-DA9ED62DF931}"/>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{6C2348AB-C102-4415-9AAA-A185E100D45E}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742-42E4-A91E-DA9ED62DF93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{335D3CDB-A06B-4FE3-B1BF-02824D588FA0}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742-42E4-A91E-DA9ED62DF93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{5D57A4B1-57B7-48E3-BE69-97B459CC4C23}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742-42E4-A91E-DA9ED62DF93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{CB93D5CD-F046-4621-A025-A543C358EFC6}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742-42E4-A91E-DA9ED62DF931}"/>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{41AB07AA-95E3-4317-8C9D-81C91A5C7BE3}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5742-42E4-A91E-DA9ED62DF931}"/>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{6A34A2F6-F469-470B-BDA1-8C80663762DF}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5742-42E4-A91E-DA9ED62DF931}"/>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{CD318B86-E34E-4339-95ED-2345662891A8}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5742-42E4-A91E-DA9ED62DF931}"/>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{3834A09D-5D91-4378-BDCE-46495B1C64C3}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5742-42E4-A91E-DA9ED62DF93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8.1999999999999993</c:v>
                </c:pt>
                <c:pt idx="16">
                  <c:v>8.4</c:v>
                </c:pt>
                <c:pt idx="24">
                  <c:v>8.5</c:v>
                </c:pt>
                <c:pt idx="32">
                  <c:v>8.1999999999999993</c:v>
                </c:pt>
              </c:numCache>
            </c:numRef>
          </c:xVal>
          <c:yVal>
            <c:numRef>
              <c:f>公会計指標分析・財政指標組合せ分析表!$BP$77:$DC$77</c:f>
              <c:numCache>
                <c:formatCode>#,##0.0;"▲ "#,##0.0</c:formatCode>
                <c:ptCount val="40"/>
                <c:pt idx="0">
                  <c:v>23.5</c:v>
                </c:pt>
                <c:pt idx="8">
                  <c:v>8.5</c:v>
                </c:pt>
                <c:pt idx="16">
                  <c:v>0</c:v>
                </c:pt>
                <c:pt idx="24">
                  <c:v>0</c:v>
                </c:pt>
                <c:pt idx="32">
                  <c:v>0</c:v>
                </c:pt>
              </c:numCache>
            </c:numRef>
          </c:yVal>
          <c:smooth val="0"/>
          <c:extLst>
            <c:ext xmlns:c16="http://schemas.microsoft.com/office/drawing/2014/chart" uri="{C3380CC4-5D6E-409C-BE32-E72D297353CC}">
              <c16:uniqueId val="{00000013-5742-42E4-A91E-DA9ED62DF931}"/>
            </c:ext>
          </c:extLst>
        </c:ser>
        <c:dLbls>
          <c:showLegendKey val="0"/>
          <c:showVal val="1"/>
          <c:showCatName val="0"/>
          <c:showSerName val="0"/>
          <c:showPercent val="0"/>
          <c:showBubbleSize val="0"/>
        </c:dLbls>
        <c:axId val="84219776"/>
        <c:axId val="84234240"/>
      </c:scatterChart>
      <c:valAx>
        <c:axId val="84219776"/>
        <c:scaling>
          <c:orientation val="maxMin"/>
          <c:max val="10"/>
          <c:min val="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福島県桑折町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10,951
10,890
42.97
6,652,547
6,376,830
255,613
3,907,891
4,085,151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財政力指数については、建替え等に伴う新築家屋の増</a:t>
          </a:r>
          <a:r>
            <a:rPr kumimoji="1" lang="ja-JP" altLang="en-US" sz="1100">
              <a:solidFill>
                <a:schemeClr val="dk1"/>
              </a:solidFill>
              <a:effectLst/>
              <a:latin typeface="+mn-lt"/>
              <a:ea typeface="+mn-ea"/>
              <a:cs typeface="+mn-cs"/>
            </a:rPr>
            <a:t>や機械及び装置の課税標準額の増等</a:t>
          </a:r>
          <a:r>
            <a:rPr kumimoji="1" lang="ja-JP" altLang="ja-JP" sz="1100">
              <a:solidFill>
                <a:schemeClr val="dk1"/>
              </a:solidFill>
              <a:effectLst/>
              <a:latin typeface="+mn-lt"/>
              <a:ea typeface="+mn-ea"/>
              <a:cs typeface="+mn-cs"/>
            </a:rPr>
            <a:t>による固定資産税の増があったものの、</a:t>
          </a:r>
          <a:r>
            <a:rPr kumimoji="1" lang="ja-JP" altLang="en-US" sz="1100">
              <a:solidFill>
                <a:schemeClr val="dk1"/>
              </a:solidFill>
              <a:effectLst/>
              <a:latin typeface="+mn-lt"/>
              <a:ea typeface="+mn-ea"/>
              <a:cs typeface="+mn-cs"/>
            </a:rPr>
            <a:t>前年度と同値であり、</a:t>
          </a:r>
          <a:r>
            <a:rPr kumimoji="1" lang="ja-JP" altLang="ja-JP" sz="1100">
              <a:solidFill>
                <a:schemeClr val="dk1"/>
              </a:solidFill>
              <a:effectLst/>
              <a:latin typeface="+mn-lt"/>
              <a:ea typeface="+mn-ea"/>
              <a:cs typeface="+mn-cs"/>
            </a:rPr>
            <a:t>類似団体平均値を</a:t>
          </a:r>
          <a:r>
            <a:rPr kumimoji="1" lang="en-US" altLang="ja-JP" sz="1100">
              <a:solidFill>
                <a:schemeClr val="dk1"/>
              </a:solidFill>
              <a:effectLst/>
              <a:latin typeface="+mn-lt"/>
              <a:ea typeface="+mn-ea"/>
              <a:cs typeface="+mn-cs"/>
            </a:rPr>
            <a:t>0.3</a:t>
          </a:r>
          <a:r>
            <a:rPr kumimoji="1" lang="ja-JP" altLang="en-US" sz="1100">
              <a:solidFill>
                <a:schemeClr val="dk1"/>
              </a:solidFill>
              <a:effectLst/>
              <a:latin typeface="+mn-lt"/>
              <a:ea typeface="+mn-ea"/>
              <a:cs typeface="+mn-cs"/>
            </a:rPr>
            <a:t>ポイント</a:t>
          </a:r>
          <a:r>
            <a:rPr kumimoji="1" lang="ja-JP" altLang="ja-JP" sz="1100">
              <a:solidFill>
                <a:schemeClr val="dk1"/>
              </a:solidFill>
              <a:effectLst/>
              <a:latin typeface="+mn-lt"/>
              <a:ea typeface="+mn-ea"/>
              <a:cs typeface="+mn-cs"/>
            </a:rPr>
            <a:t>下回った。今後も引き続き、企業誘致や移住定住の推進による税収の確保など、さらなる歳入の確保に努めるとともに、事務事業の見直しや効率化・重点化など、歳出抑制に取り組み、財政基盤の強化を図っていく。</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94403</xdr:rowOff>
    </xdr:from>
    <xdr:to>
      <xdr:col>23</xdr:col>
      <xdr:colOff>133350</xdr:colOff>
      <xdr:row>44</xdr:row>
      <xdr:rowOff>100754</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438053"/>
          <a:ext cx="0" cy="120650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72831</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16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100754</xdr:rowOff>
    </xdr:from>
    <xdr:to>
      <xdr:col>24</xdr:col>
      <xdr:colOff>12700</xdr:colOff>
      <xdr:row>44</xdr:row>
      <xdr:rowOff>100754</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644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9330</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6181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94403</xdr:rowOff>
    </xdr:from>
    <xdr:to>
      <xdr:col>24</xdr:col>
      <xdr:colOff>12700</xdr:colOff>
      <xdr:row>37</xdr:row>
      <xdr:rowOff>94403</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438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79163</xdr:rowOff>
    </xdr:from>
    <xdr:to>
      <xdr:col>23</xdr:col>
      <xdr:colOff>133350</xdr:colOff>
      <xdr:row>43</xdr:row>
      <xdr:rowOff>79163</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45151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4673</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2055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159596</xdr:rowOff>
    </xdr:from>
    <xdr:to>
      <xdr:col>23</xdr:col>
      <xdr:colOff>184150</xdr:colOff>
      <xdr:row>43</xdr:row>
      <xdr:rowOff>89746</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360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63077</xdr:rowOff>
    </xdr:from>
    <xdr:to>
      <xdr:col>19</xdr:col>
      <xdr:colOff>133350</xdr:colOff>
      <xdr:row>43</xdr:row>
      <xdr:rowOff>79163</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435427"/>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167640</xdr:rowOff>
    </xdr:from>
    <xdr:to>
      <xdr:col>19</xdr:col>
      <xdr:colOff>184150</xdr:colOff>
      <xdr:row>43</xdr:row>
      <xdr:rowOff>97790</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368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107967</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137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55033</xdr:rowOff>
    </xdr:from>
    <xdr:to>
      <xdr:col>15</xdr:col>
      <xdr:colOff>82550</xdr:colOff>
      <xdr:row>43</xdr:row>
      <xdr:rowOff>63077</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427383"/>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12277</xdr:rowOff>
    </xdr:from>
    <xdr:to>
      <xdr:col>15</xdr:col>
      <xdr:colOff>133350</xdr:colOff>
      <xdr:row>43</xdr:row>
      <xdr:rowOff>113877</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38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98654</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4710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46990</xdr:rowOff>
    </xdr:from>
    <xdr:to>
      <xdr:col>11</xdr:col>
      <xdr:colOff>31750</xdr:colOff>
      <xdr:row>43</xdr:row>
      <xdr:rowOff>55033</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419340"/>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4233</xdr:rowOff>
    </xdr:from>
    <xdr:to>
      <xdr:col>11</xdr:col>
      <xdr:colOff>82550</xdr:colOff>
      <xdr:row>43</xdr:row>
      <xdr:rowOff>105833</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90610</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4233</xdr:rowOff>
    </xdr:from>
    <xdr:to>
      <xdr:col>7</xdr:col>
      <xdr:colOff>31750</xdr:colOff>
      <xdr:row>43</xdr:row>
      <xdr:rowOff>105833</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90610</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28363</xdr:rowOff>
    </xdr:from>
    <xdr:to>
      <xdr:col>23</xdr:col>
      <xdr:colOff>184150</xdr:colOff>
      <xdr:row>43</xdr:row>
      <xdr:rowOff>129963</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40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440</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372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28363</xdr:rowOff>
    </xdr:from>
    <xdr:to>
      <xdr:col>19</xdr:col>
      <xdr:colOff>184150</xdr:colOff>
      <xdr:row>43</xdr:row>
      <xdr:rowOff>129963</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40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114740</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4870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12277</xdr:rowOff>
    </xdr:from>
    <xdr:to>
      <xdr:col>15</xdr:col>
      <xdr:colOff>133350</xdr:colOff>
      <xdr:row>43</xdr:row>
      <xdr:rowOff>113877</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384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124054</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1535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4233</xdr:rowOff>
    </xdr:from>
    <xdr:to>
      <xdr:col>11</xdr:col>
      <xdr:colOff>82550</xdr:colOff>
      <xdr:row>43</xdr:row>
      <xdr:rowOff>105833</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116010</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145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167640</xdr:rowOff>
    </xdr:from>
    <xdr:to>
      <xdr:col>7</xdr:col>
      <xdr:colOff>31750</xdr:colOff>
      <xdr:row>43</xdr:row>
      <xdr:rowOff>97790</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36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107967</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137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経常収支比率については、前年度と比較し</a:t>
          </a:r>
          <a:r>
            <a:rPr kumimoji="1" lang="en-US" altLang="ja-JP" sz="1100">
              <a:solidFill>
                <a:schemeClr val="dk1"/>
              </a:solidFill>
              <a:effectLst/>
              <a:latin typeface="+mn-lt"/>
              <a:ea typeface="+mn-ea"/>
              <a:cs typeface="+mn-cs"/>
            </a:rPr>
            <a:t>0.9</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し、類似団体平均値を</a:t>
          </a:r>
          <a:r>
            <a:rPr kumimoji="1" lang="en-US" altLang="ja-JP" sz="1100">
              <a:solidFill>
                <a:schemeClr val="dk1"/>
              </a:solidFill>
              <a:effectLst/>
              <a:latin typeface="+mn-lt"/>
              <a:ea typeface="+mn-ea"/>
              <a:cs typeface="+mn-cs"/>
            </a:rPr>
            <a:t>0.3</a:t>
          </a:r>
          <a:r>
            <a:rPr kumimoji="1" lang="ja-JP" altLang="en-US" sz="1100">
              <a:solidFill>
                <a:schemeClr val="dk1"/>
              </a:solidFill>
              <a:effectLst/>
              <a:latin typeface="+mn-lt"/>
              <a:ea typeface="+mn-ea"/>
              <a:cs typeface="+mn-cs"/>
            </a:rPr>
            <a:t>ポイント下</a:t>
          </a:r>
          <a:r>
            <a:rPr kumimoji="1" lang="ja-JP" altLang="ja-JP" sz="1100">
              <a:solidFill>
                <a:schemeClr val="dk1"/>
              </a:solidFill>
              <a:effectLst/>
              <a:latin typeface="+mn-lt"/>
              <a:ea typeface="+mn-ea"/>
              <a:cs typeface="+mn-cs"/>
            </a:rPr>
            <a:t>回った。分母について</a:t>
          </a:r>
          <a:r>
            <a:rPr kumimoji="1" lang="ja-JP" altLang="en-US" sz="1100">
              <a:solidFill>
                <a:schemeClr val="dk1"/>
              </a:solidFill>
              <a:effectLst/>
              <a:latin typeface="+mn-lt"/>
              <a:ea typeface="+mn-ea"/>
              <a:cs typeface="+mn-cs"/>
            </a:rPr>
            <a:t>都道府県支出による臨時的特定財源の増により事業を実施できたことから、経常経費を抑えられ、結果として前年度と比較して減少したものとみられる。</a:t>
          </a:r>
          <a:r>
            <a:rPr kumimoji="1" lang="ja-JP" altLang="ja-JP" sz="1100">
              <a:solidFill>
                <a:sysClr val="windowText" lastClr="000000"/>
              </a:solidFill>
              <a:effectLst/>
              <a:latin typeface="+mn-lt"/>
              <a:ea typeface="+mn-ea"/>
              <a:cs typeface="+mn-cs"/>
            </a:rPr>
            <a:t>今後も引き続きより一層の経常経費の節減に努めていく必要がある。</a:t>
          </a:r>
          <a:endParaRPr lang="ja-JP" altLang="ja-JP" sz="1400">
            <a:solidFill>
              <a:sysClr val="windowText" lastClr="000000"/>
            </a:solidFill>
            <a:effectLst/>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16002</xdr:rowOff>
    </xdr:from>
    <xdr:to>
      <xdr:col>23</xdr:col>
      <xdr:colOff>133350</xdr:colOff>
      <xdr:row>65</xdr:row>
      <xdr:rowOff>128524</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9960102"/>
          <a:ext cx="0" cy="13126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100601</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244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65</xdr:row>
      <xdr:rowOff>128524</xdr:rowOff>
    </xdr:from>
    <xdr:to>
      <xdr:col>24</xdr:col>
      <xdr:colOff>12700</xdr:colOff>
      <xdr:row>65</xdr:row>
      <xdr:rowOff>128524</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272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102379</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7035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16002</xdr:rowOff>
    </xdr:from>
    <xdr:to>
      <xdr:col>24</xdr:col>
      <xdr:colOff>12700</xdr:colOff>
      <xdr:row>58</xdr:row>
      <xdr:rowOff>16002</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9960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59</xdr:row>
      <xdr:rowOff>160655</xdr:rowOff>
    </xdr:from>
    <xdr:to>
      <xdr:col>23</xdr:col>
      <xdr:colOff>133350</xdr:colOff>
      <xdr:row>60</xdr:row>
      <xdr:rowOff>10922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114800" y="10276205"/>
          <a:ext cx="838200" cy="21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89171</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2047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117094</xdr:rowOff>
    </xdr:from>
    <xdr:to>
      <xdr:col>23</xdr:col>
      <xdr:colOff>184150</xdr:colOff>
      <xdr:row>60</xdr:row>
      <xdr:rowOff>47244</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232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59</xdr:row>
      <xdr:rowOff>138938</xdr:rowOff>
    </xdr:from>
    <xdr:to>
      <xdr:col>19</xdr:col>
      <xdr:colOff>133350</xdr:colOff>
      <xdr:row>60</xdr:row>
      <xdr:rowOff>10922</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0254488"/>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59</xdr:row>
      <xdr:rowOff>105029</xdr:rowOff>
    </xdr:from>
    <xdr:to>
      <xdr:col>19</xdr:col>
      <xdr:colOff>184150</xdr:colOff>
      <xdr:row>60</xdr:row>
      <xdr:rowOff>35179</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220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45356</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99894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138938</xdr:rowOff>
    </xdr:from>
    <xdr:to>
      <xdr:col>15</xdr:col>
      <xdr:colOff>82550</xdr:colOff>
      <xdr:row>59</xdr:row>
      <xdr:rowOff>151003</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2336800" y="10254488"/>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59</xdr:row>
      <xdr:rowOff>64008</xdr:rowOff>
    </xdr:from>
    <xdr:to>
      <xdr:col>15</xdr:col>
      <xdr:colOff>133350</xdr:colOff>
      <xdr:row>59</xdr:row>
      <xdr:rowOff>165608</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179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4335</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9948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148590</xdr:rowOff>
    </xdr:from>
    <xdr:to>
      <xdr:col>11</xdr:col>
      <xdr:colOff>31750</xdr:colOff>
      <xdr:row>59</xdr:row>
      <xdr:rowOff>151003</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1447800" y="10264140"/>
          <a:ext cx="889000" cy="2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58</xdr:row>
      <xdr:rowOff>165481</xdr:rowOff>
    </xdr:from>
    <xdr:to>
      <xdr:col>11</xdr:col>
      <xdr:colOff>82550</xdr:colOff>
      <xdr:row>59</xdr:row>
      <xdr:rowOff>95631</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109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105808</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9878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92964</xdr:rowOff>
    </xdr:from>
    <xdr:to>
      <xdr:col>7</xdr:col>
      <xdr:colOff>31750</xdr:colOff>
      <xdr:row>60</xdr:row>
      <xdr:rowOff>23114</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20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33291</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9977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109855</xdr:rowOff>
    </xdr:from>
    <xdr:to>
      <xdr:col>23</xdr:col>
      <xdr:colOff>184150</xdr:colOff>
      <xdr:row>60</xdr:row>
      <xdr:rowOff>40005</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225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58</xdr:row>
      <xdr:rowOff>126382</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0070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59</xdr:row>
      <xdr:rowOff>131572</xdr:rowOff>
    </xdr:from>
    <xdr:to>
      <xdr:col>19</xdr:col>
      <xdr:colOff>184150</xdr:colOff>
      <xdr:row>60</xdr:row>
      <xdr:rowOff>61722</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247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46499</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03334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88138</xdr:rowOff>
    </xdr:from>
    <xdr:to>
      <xdr:col>15</xdr:col>
      <xdr:colOff>133350</xdr:colOff>
      <xdr:row>60</xdr:row>
      <xdr:rowOff>18288</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203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3065</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0290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100203</xdr:rowOff>
    </xdr:from>
    <xdr:to>
      <xdr:col>11</xdr:col>
      <xdr:colOff>82550</xdr:colOff>
      <xdr:row>60</xdr:row>
      <xdr:rowOff>30353</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215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15130</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03021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97790</xdr:rowOff>
    </xdr:from>
    <xdr:to>
      <xdr:col>7</xdr:col>
      <xdr:colOff>31750</xdr:colOff>
      <xdr:row>60</xdr:row>
      <xdr:rowOff>27940</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21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12717</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0299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[243,414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202,990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人件費・物件費等については、前年度比で</a:t>
          </a:r>
          <a:r>
            <a:rPr kumimoji="1" lang="en-US" altLang="ja-JP" sz="1100">
              <a:solidFill>
                <a:schemeClr val="dk1"/>
              </a:solidFill>
              <a:effectLst/>
              <a:latin typeface="+mn-lt"/>
              <a:ea typeface="+mn-ea"/>
              <a:cs typeface="+mn-cs"/>
            </a:rPr>
            <a:t>22,485</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a:t>
          </a:r>
          <a:r>
            <a:rPr kumimoji="1" lang="ja-JP" altLang="en-US" sz="1100">
              <a:solidFill>
                <a:schemeClr val="dk1"/>
              </a:solidFill>
              <a:effectLst/>
              <a:latin typeface="+mn-lt"/>
              <a:ea typeface="+mn-ea"/>
              <a:cs typeface="+mn-cs"/>
            </a:rPr>
            <a:t>たものの</a:t>
          </a:r>
          <a:r>
            <a:rPr kumimoji="1" lang="ja-JP" altLang="ja-JP" sz="1100">
              <a:solidFill>
                <a:schemeClr val="dk1"/>
              </a:solidFill>
              <a:effectLst/>
              <a:latin typeface="+mn-lt"/>
              <a:ea typeface="+mn-ea"/>
              <a:cs typeface="+mn-cs"/>
            </a:rPr>
            <a:t>、類似団体平均値を下回った。これは、給与改定による給料月額の増及び期末勤勉手当の支給月数の引き上げなどによ</a:t>
          </a:r>
          <a:r>
            <a:rPr kumimoji="1" lang="ja-JP" altLang="en-US" sz="1100">
              <a:solidFill>
                <a:schemeClr val="dk1"/>
              </a:solidFill>
              <a:effectLst/>
              <a:latin typeface="+mn-lt"/>
              <a:ea typeface="+mn-ea"/>
              <a:cs typeface="+mn-cs"/>
            </a:rPr>
            <a:t>り</a:t>
          </a:r>
          <a:r>
            <a:rPr kumimoji="1" lang="ja-JP" altLang="ja-JP" sz="1100">
              <a:solidFill>
                <a:schemeClr val="dk1"/>
              </a:solidFill>
              <a:effectLst/>
              <a:latin typeface="+mn-lt"/>
              <a:ea typeface="+mn-ea"/>
              <a:cs typeface="+mn-cs"/>
            </a:rPr>
            <a:t>人件費が増加</a:t>
          </a:r>
          <a:r>
            <a:rPr kumimoji="1" lang="ja-JP" altLang="en-US" sz="1100">
              <a:solidFill>
                <a:schemeClr val="dk1"/>
              </a:solidFill>
              <a:effectLst/>
              <a:latin typeface="+mn-lt"/>
              <a:ea typeface="+mn-ea"/>
              <a:cs typeface="+mn-cs"/>
            </a:rPr>
            <a:t>したこと、並びに衆議院議員総選挙事務の実施等により物件費が増額した</a:t>
          </a:r>
          <a:r>
            <a:rPr kumimoji="1" lang="ja-JP" altLang="ja-JP" sz="1100">
              <a:solidFill>
                <a:schemeClr val="dk1"/>
              </a:solidFill>
              <a:effectLst/>
              <a:latin typeface="+mn-lt"/>
              <a:ea typeface="+mn-ea"/>
              <a:cs typeface="+mn-cs"/>
            </a:rPr>
            <a:t>ことによるものである。引き続き</a:t>
          </a:r>
          <a:r>
            <a:rPr kumimoji="1" lang="en-US" altLang="ja-JP" sz="1100">
              <a:solidFill>
                <a:schemeClr val="dk1"/>
              </a:solidFill>
              <a:effectLst/>
              <a:latin typeface="+mn-lt"/>
              <a:ea typeface="+mn-ea"/>
              <a:cs typeface="+mn-cs"/>
            </a:rPr>
            <a:t>DX</a:t>
          </a:r>
          <a:r>
            <a:rPr kumimoji="1" lang="ja-JP" altLang="ja-JP" sz="1100">
              <a:solidFill>
                <a:schemeClr val="dk1"/>
              </a:solidFill>
              <a:effectLst/>
              <a:latin typeface="+mn-lt"/>
              <a:ea typeface="+mn-ea"/>
              <a:cs typeface="+mn-cs"/>
            </a:rPr>
            <a:t>推進など業務効率化を図り、経費の縮減に努める。</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79375</xdr:rowOff>
    </xdr:from>
    <xdr:to>
      <xdr:col>27</xdr:col>
      <xdr:colOff>184150</xdr:colOff>
      <xdr:row>90</xdr:row>
      <xdr:rowOff>79375</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50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108602</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36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161925</xdr:rowOff>
    </xdr:from>
    <xdr:to>
      <xdr:col>27</xdr:col>
      <xdr:colOff>184150</xdr:colOff>
      <xdr:row>86</xdr:row>
      <xdr:rowOff>161925</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90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19702</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6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73025</xdr:rowOff>
    </xdr:from>
    <xdr:to>
      <xdr:col>27</xdr:col>
      <xdr:colOff>184150</xdr:colOff>
      <xdr:row>83</xdr:row>
      <xdr:rowOff>73025</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30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102252</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1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79</xdr:row>
      <xdr:rowOff>155575</xdr:rowOff>
    </xdr:from>
    <xdr:to>
      <xdr:col>27</xdr:col>
      <xdr:colOff>184150</xdr:colOff>
      <xdr:row>79</xdr:row>
      <xdr:rowOff>155575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70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13352</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55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0" name="人件費・物件費等の状況グラフ枠">
          <a:extLst>
            <a:ext uri="{FF2B5EF4-FFF2-40B4-BE49-F238E27FC236}">
              <a16:creationId xmlns:a16="http://schemas.microsoft.com/office/drawing/2014/main" id="{00000000-0008-0000-0300-0000BE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158934</xdr:rowOff>
    </xdr:from>
    <xdr:to>
      <xdr:col>23</xdr:col>
      <xdr:colOff>133350</xdr:colOff>
      <xdr:row>89</xdr:row>
      <xdr:rowOff>60258</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flipV="1">
          <a:off x="4953000" y="13874934"/>
          <a:ext cx="0" cy="144437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32335</xdr:rowOff>
    </xdr:from>
    <xdr:ext cx="762000" cy="259045"/>
    <xdr:sp macro="" textlink="">
      <xdr:nvSpPr>
        <xdr:cNvPr id="192" name="人件費・物件費等の状況最小値テキスト">
          <a:extLst>
            <a:ext uri="{FF2B5EF4-FFF2-40B4-BE49-F238E27FC236}">
              <a16:creationId xmlns:a16="http://schemas.microsoft.com/office/drawing/2014/main" id="{00000000-0008-0000-0300-0000C0000000}"/>
            </a:ext>
          </a:extLst>
        </xdr:cNvPr>
        <xdr:cNvSpPr txBox="1"/>
      </xdr:nvSpPr>
      <xdr:spPr>
        <a:xfrm>
          <a:off x="5041900" y="15291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636,820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60258</xdr:rowOff>
    </xdr:from>
    <xdr:to>
      <xdr:col>24</xdr:col>
      <xdr:colOff>12700</xdr:colOff>
      <xdr:row>89</xdr:row>
      <xdr:rowOff>60258</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864100" y="15319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73861</xdr:rowOff>
    </xdr:from>
    <xdr:ext cx="762000" cy="259045"/>
    <xdr:sp macro="" textlink="">
      <xdr:nvSpPr>
        <xdr:cNvPr id="194" name="人件費・物件費等の状況最大値テキスト">
          <a:extLst>
            <a:ext uri="{FF2B5EF4-FFF2-40B4-BE49-F238E27FC236}">
              <a16:creationId xmlns:a16="http://schemas.microsoft.com/office/drawing/2014/main" id="{00000000-0008-0000-0300-0000C2000000}"/>
            </a:ext>
          </a:extLst>
        </xdr:cNvPr>
        <xdr:cNvSpPr txBox="1"/>
      </xdr:nvSpPr>
      <xdr:spPr>
        <a:xfrm>
          <a:off x="5041900" y="13618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157,956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158934</xdr:rowOff>
    </xdr:from>
    <xdr:to>
      <xdr:col>24</xdr:col>
      <xdr:colOff>12700</xdr:colOff>
      <xdr:row>80</xdr:row>
      <xdr:rowOff>158934</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864100" y="13874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5976</xdr:rowOff>
    </xdr:from>
    <xdr:to>
      <xdr:col>23</xdr:col>
      <xdr:colOff>133350</xdr:colOff>
      <xdr:row>82</xdr:row>
      <xdr:rowOff>73797</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114800" y="14064876"/>
          <a:ext cx="838200" cy="67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340</xdr:rowOff>
    </xdr:from>
    <xdr:ext cx="762000" cy="259045"/>
    <xdr:sp macro="" textlink="">
      <xdr:nvSpPr>
        <xdr:cNvPr id="197" name="人件費・物件費等の状況平均値テキスト">
          <a:extLst>
            <a:ext uri="{FF2B5EF4-FFF2-40B4-BE49-F238E27FC236}">
              <a16:creationId xmlns:a16="http://schemas.microsoft.com/office/drawing/2014/main" id="{00000000-0008-0000-0300-0000C5000000}"/>
            </a:ext>
          </a:extLst>
        </xdr:cNvPr>
        <xdr:cNvSpPr txBox="1"/>
      </xdr:nvSpPr>
      <xdr:spPr>
        <a:xfrm>
          <a:off x="5041900" y="140592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245,160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28263</xdr:rowOff>
    </xdr:from>
    <xdr:to>
      <xdr:col>23</xdr:col>
      <xdr:colOff>184150</xdr:colOff>
      <xdr:row>82</xdr:row>
      <xdr:rowOff>129863</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4902200" y="14087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5976</xdr:rowOff>
    </xdr:from>
    <xdr:to>
      <xdr:col>19</xdr:col>
      <xdr:colOff>133350</xdr:colOff>
      <xdr:row>82</xdr:row>
      <xdr:rowOff>55663</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flipV="1">
          <a:off x="3225800" y="14064876"/>
          <a:ext cx="889000" cy="49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130339</xdr:rowOff>
    </xdr:from>
    <xdr:to>
      <xdr:col>19</xdr:col>
      <xdr:colOff>184150</xdr:colOff>
      <xdr:row>82</xdr:row>
      <xdr:rowOff>60489</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4064000" y="14017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45266</xdr:rowOff>
    </xdr:from>
    <xdr:ext cx="7366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3733800" y="141041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170816</xdr:rowOff>
    </xdr:from>
    <xdr:to>
      <xdr:col>15</xdr:col>
      <xdr:colOff>82550</xdr:colOff>
      <xdr:row>82</xdr:row>
      <xdr:rowOff>55663</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2336800" y="14058266"/>
          <a:ext cx="889000" cy="56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102552</xdr:rowOff>
    </xdr:from>
    <xdr:to>
      <xdr:col>15</xdr:col>
      <xdr:colOff>133350</xdr:colOff>
      <xdr:row>82</xdr:row>
      <xdr:rowOff>32702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3175000" y="13990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42879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844800" y="13758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158189</xdr:rowOff>
    </xdr:from>
    <xdr:to>
      <xdr:col>11</xdr:col>
      <xdr:colOff>31750</xdr:colOff>
      <xdr:row>81</xdr:row>
      <xdr:rowOff>170816</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1447800" y="14045639"/>
          <a:ext cx="889000" cy="12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78336</xdr:rowOff>
    </xdr:from>
    <xdr:to>
      <xdr:col>11</xdr:col>
      <xdr:colOff>82550</xdr:colOff>
      <xdr:row>82</xdr:row>
      <xdr:rowOff>8486</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2286000" y="13965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18663</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955800" y="13734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45845</xdr:rowOff>
    </xdr:from>
    <xdr:to>
      <xdr:col>7</xdr:col>
      <xdr:colOff>31750</xdr:colOff>
      <xdr:row>81</xdr:row>
      <xdr:rowOff>147445</xdr:rowOff>
    </xdr:to>
    <xdr:sp macro="" textlink="">
      <xdr:nvSpPr>
        <xdr:cNvPr id="208" name="フローチャート: 判断 207">
          <a:extLst>
            <a:ext uri="{FF2B5EF4-FFF2-40B4-BE49-F238E27FC236}">
              <a16:creationId xmlns:a16="http://schemas.microsoft.com/office/drawing/2014/main" id="{00000000-0008-0000-0300-0000D0000000}"/>
            </a:ext>
          </a:extLst>
        </xdr:cNvPr>
        <xdr:cNvSpPr/>
      </xdr:nvSpPr>
      <xdr:spPr>
        <a:xfrm>
          <a:off x="1397000" y="1393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157622</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066800" y="13702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22997</xdr:rowOff>
    </xdr:from>
    <xdr:to>
      <xdr:col>23</xdr:col>
      <xdr:colOff>184150</xdr:colOff>
      <xdr:row>82</xdr:row>
      <xdr:rowOff>124597</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4902200" y="14081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39524</xdr:rowOff>
    </xdr:from>
    <xdr:ext cx="762000" cy="259045"/>
    <xdr:sp macro="" textlink="">
      <xdr:nvSpPr>
        <xdr:cNvPr id="216" name="人件費・物件費等の状況該当値テキスト">
          <a:extLst>
            <a:ext uri="{FF2B5EF4-FFF2-40B4-BE49-F238E27FC236}">
              <a16:creationId xmlns:a16="http://schemas.microsoft.com/office/drawing/2014/main" id="{00000000-0008-0000-0300-0000D8000000}"/>
            </a:ext>
          </a:extLst>
        </xdr:cNvPr>
        <xdr:cNvSpPr txBox="1"/>
      </xdr:nvSpPr>
      <xdr:spPr>
        <a:xfrm>
          <a:off x="5041900" y="139269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126626</xdr:rowOff>
    </xdr:from>
    <xdr:to>
      <xdr:col>19</xdr:col>
      <xdr:colOff>184150</xdr:colOff>
      <xdr:row>82</xdr:row>
      <xdr:rowOff>56776</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4064000" y="14014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66953</xdr:rowOff>
    </xdr:from>
    <xdr:ext cx="7366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3733800" y="137829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4863</xdr:rowOff>
    </xdr:from>
    <xdr:to>
      <xdr:col>15</xdr:col>
      <xdr:colOff>133350</xdr:colOff>
      <xdr:row>82</xdr:row>
      <xdr:rowOff>106463</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3175000" y="14063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91240</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2844800" y="14150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120016</xdr:rowOff>
    </xdr:from>
    <xdr:to>
      <xdr:col>11</xdr:col>
      <xdr:colOff>82550</xdr:colOff>
      <xdr:row>82</xdr:row>
      <xdr:rowOff>50166</xdr:rowOff>
    </xdr:to>
    <xdr:sp macro="" textlink="">
      <xdr:nvSpPr>
        <xdr:cNvPr id="221" name="楕円 220">
          <a:extLst>
            <a:ext uri="{FF2B5EF4-FFF2-40B4-BE49-F238E27FC236}">
              <a16:creationId xmlns:a16="http://schemas.microsoft.com/office/drawing/2014/main" id="{00000000-0008-0000-0300-0000DD000000}"/>
            </a:ext>
          </a:extLst>
        </xdr:cNvPr>
        <xdr:cNvSpPr/>
      </xdr:nvSpPr>
      <xdr:spPr>
        <a:xfrm>
          <a:off x="2286000" y="14007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34943</xdr:rowOff>
    </xdr:from>
    <xdr:ext cx="762000" cy="259045"/>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955800" y="14093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107389</xdr:rowOff>
    </xdr:from>
    <xdr:to>
      <xdr:col>7</xdr:col>
      <xdr:colOff>31750</xdr:colOff>
      <xdr:row>82</xdr:row>
      <xdr:rowOff>37539</xdr:rowOff>
    </xdr:to>
    <xdr:sp macro="" textlink="">
      <xdr:nvSpPr>
        <xdr:cNvPr id="223" name="楕円 222">
          <a:extLst>
            <a:ext uri="{FF2B5EF4-FFF2-40B4-BE49-F238E27FC236}">
              <a16:creationId xmlns:a16="http://schemas.microsoft.com/office/drawing/2014/main" id="{00000000-0008-0000-0300-0000DF000000}"/>
            </a:ext>
          </a:extLst>
        </xdr:cNvPr>
        <xdr:cNvSpPr/>
      </xdr:nvSpPr>
      <xdr:spPr>
        <a:xfrm>
          <a:off x="1397000" y="1399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22316</xdr:rowOff>
    </xdr:from>
    <xdr:ext cx="762000" cy="259045"/>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066800" y="14081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ラスパイレス指数については、昨年に引き続き町独自の給与削減措置を実施により、前年度と比べ</a:t>
          </a:r>
          <a:r>
            <a:rPr kumimoji="1" lang="en-US" altLang="ja-JP" sz="1100">
              <a:solidFill>
                <a:schemeClr val="dk1"/>
              </a:solidFill>
              <a:effectLst/>
              <a:latin typeface="+mn-lt"/>
              <a:ea typeface="+mn-ea"/>
              <a:cs typeface="+mn-cs"/>
            </a:rPr>
            <a:t>0.2</a:t>
          </a:r>
          <a:r>
            <a:rPr kumimoji="1" lang="ja-JP" altLang="ja-JP" sz="1100">
              <a:solidFill>
                <a:schemeClr val="dk1"/>
              </a:solidFill>
              <a:effectLst/>
              <a:latin typeface="+mn-lt"/>
              <a:ea typeface="+mn-ea"/>
              <a:cs typeface="+mn-cs"/>
            </a:rPr>
            <a:t>ポイントと</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した。今後も国及び地方公共団体の給与状況を踏まえながら、給与の適正化に努める。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1" name="テキスト ボックス 250">
          <a:extLst>
            <a:ext uri="{FF2B5EF4-FFF2-40B4-BE49-F238E27FC236}">
              <a16:creationId xmlns:a16="http://schemas.microsoft.com/office/drawing/2014/main" id="{00000000-0008-0000-0300-0000FB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2" name="給与水準   （国との比較）グラフ枠">
          <a:extLst>
            <a:ext uri="{FF2B5EF4-FFF2-40B4-BE49-F238E27FC236}">
              <a16:creationId xmlns:a16="http://schemas.microsoft.com/office/drawing/2014/main" id="{00000000-0008-0000-0300-0000FC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162278</xdr:rowOff>
    </xdr:from>
    <xdr:to>
      <xdr:col>81</xdr:col>
      <xdr:colOff>44450</xdr:colOff>
      <xdr:row>89</xdr:row>
      <xdr:rowOff>43039</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7018000" y="13706828"/>
          <a:ext cx="0" cy="159526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15116</xdr:rowOff>
    </xdr:from>
    <xdr:ext cx="762000" cy="259045"/>
    <xdr:sp macro="" textlink="">
      <xdr:nvSpPr>
        <xdr:cNvPr id="254" name="給与水準   （国との比較）最小値テキスト">
          <a:extLst>
            <a:ext uri="{FF2B5EF4-FFF2-40B4-BE49-F238E27FC236}">
              <a16:creationId xmlns:a16="http://schemas.microsoft.com/office/drawing/2014/main" id="{00000000-0008-0000-0300-0000FE000000}"/>
            </a:ext>
          </a:extLst>
        </xdr:cNvPr>
        <xdr:cNvSpPr txBox="1"/>
      </xdr:nvSpPr>
      <xdr:spPr>
        <a:xfrm>
          <a:off x="17106900" y="15274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43039</xdr:rowOff>
    </xdr:from>
    <xdr:to>
      <xdr:col>81</xdr:col>
      <xdr:colOff>133350</xdr:colOff>
      <xdr:row>89</xdr:row>
      <xdr:rowOff>43039</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5302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77205</xdr:rowOff>
    </xdr:from>
    <xdr:ext cx="762000" cy="259045"/>
    <xdr:sp macro="" textlink="">
      <xdr:nvSpPr>
        <xdr:cNvPr id="256" name="給与水準   （国との比較）最大値テキスト">
          <a:extLst>
            <a:ext uri="{FF2B5EF4-FFF2-40B4-BE49-F238E27FC236}">
              <a16:creationId xmlns:a16="http://schemas.microsoft.com/office/drawing/2014/main" id="{00000000-0008-0000-0300-000000010000}"/>
            </a:ext>
          </a:extLst>
        </xdr:cNvPr>
        <xdr:cNvSpPr txBox="1"/>
      </xdr:nvSpPr>
      <xdr:spPr>
        <a:xfrm>
          <a:off x="17106900" y="13450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162278</xdr:rowOff>
    </xdr:from>
    <xdr:to>
      <xdr:col>81</xdr:col>
      <xdr:colOff>133350</xdr:colOff>
      <xdr:row>79</xdr:row>
      <xdr:rowOff>162278</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929100" y="13706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131234</xdr:rowOff>
    </xdr:from>
    <xdr:to>
      <xdr:col>81</xdr:col>
      <xdr:colOff>44450</xdr:colOff>
      <xdr:row>87</xdr:row>
      <xdr:rowOff>158045</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6179800" y="15047384"/>
          <a:ext cx="8382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118127</xdr:rowOff>
    </xdr:from>
    <xdr:ext cx="762000" cy="259045"/>
    <xdr:sp macro="" textlink="">
      <xdr:nvSpPr>
        <xdr:cNvPr id="259" name="給与水準   （国との比較）平均値テキスト">
          <a:extLst>
            <a:ext uri="{FF2B5EF4-FFF2-40B4-BE49-F238E27FC236}">
              <a16:creationId xmlns:a16="http://schemas.microsoft.com/office/drawing/2014/main" id="{00000000-0008-0000-0300-000003010000}"/>
            </a:ext>
          </a:extLst>
        </xdr:cNvPr>
        <xdr:cNvSpPr txBox="1"/>
      </xdr:nvSpPr>
      <xdr:spPr>
        <a:xfrm>
          <a:off x="17106900" y="1451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101600</xdr:rowOff>
    </xdr:from>
    <xdr:to>
      <xdr:col>81</xdr:col>
      <xdr:colOff>95250</xdr:colOff>
      <xdr:row>86</xdr:row>
      <xdr:rowOff>31750</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9672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45155</xdr:rowOff>
    </xdr:from>
    <xdr:to>
      <xdr:col>77</xdr:col>
      <xdr:colOff>44450</xdr:colOff>
      <xdr:row>87</xdr:row>
      <xdr:rowOff>158045</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5290800" y="14618405"/>
          <a:ext cx="889000" cy="455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101600</xdr:rowOff>
    </xdr:from>
    <xdr:to>
      <xdr:col>77</xdr:col>
      <xdr:colOff>95250</xdr:colOff>
      <xdr:row>86</xdr:row>
      <xdr:rowOff>31750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6129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41927</xdr:rowOff>
    </xdr:from>
    <xdr:ext cx="7366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5798800" y="1444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133350</xdr:rowOff>
    </xdr:from>
    <xdr:to>
      <xdr:col>72</xdr:col>
      <xdr:colOff>203200</xdr:colOff>
      <xdr:row>85</xdr:row>
      <xdr:rowOff>45155</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4401800" y="14363700"/>
          <a:ext cx="889000" cy="254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88195</xdr:rowOff>
    </xdr:from>
    <xdr:to>
      <xdr:col>73</xdr:col>
      <xdr:colOff>44450</xdr:colOff>
      <xdr:row>86</xdr:row>
      <xdr:rowOff>18345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5240000" y="1466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3122</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909800" y="14747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133350</xdr:rowOff>
    </xdr:from>
    <xdr:to>
      <xdr:col>68</xdr:col>
      <xdr:colOff>152400</xdr:colOff>
      <xdr:row>87</xdr:row>
      <xdr:rowOff>91016</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flipV="1">
          <a:off x="13512800" y="14363700"/>
          <a:ext cx="889000" cy="643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74789</xdr:rowOff>
    </xdr:from>
    <xdr:to>
      <xdr:col>68</xdr:col>
      <xdr:colOff>203200</xdr:colOff>
      <xdr:row>86</xdr:row>
      <xdr:rowOff>4939</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4351000" y="14648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161166</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020800" y="14734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47978</xdr:rowOff>
    </xdr:from>
    <xdr:to>
      <xdr:col>64</xdr:col>
      <xdr:colOff>152400</xdr:colOff>
      <xdr:row>85</xdr:row>
      <xdr:rowOff>149578</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34620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159755</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131800" y="1439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80434</xdr:rowOff>
    </xdr:from>
    <xdr:to>
      <xdr:col>81</xdr:col>
      <xdr:colOff>95250</xdr:colOff>
      <xdr:row>88</xdr:row>
      <xdr:rowOff>10584</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967200" y="14996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52511</xdr:rowOff>
    </xdr:from>
    <xdr:ext cx="762000" cy="259045"/>
    <xdr:sp macro="" textlink="">
      <xdr:nvSpPr>
        <xdr:cNvPr id="278" name="給与水準   （国との比較）該当値テキスト">
          <a:extLst>
            <a:ext uri="{FF2B5EF4-FFF2-40B4-BE49-F238E27FC236}">
              <a16:creationId xmlns:a16="http://schemas.microsoft.com/office/drawing/2014/main" id="{00000000-0008-0000-0300-000016010000}"/>
            </a:ext>
          </a:extLst>
        </xdr:cNvPr>
        <xdr:cNvSpPr txBox="1"/>
      </xdr:nvSpPr>
      <xdr:spPr>
        <a:xfrm>
          <a:off x="17106900" y="14968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107245</xdr:rowOff>
    </xdr:from>
    <xdr:to>
      <xdr:col>77</xdr:col>
      <xdr:colOff>95250</xdr:colOff>
      <xdr:row>88</xdr:row>
      <xdr:rowOff>37395</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6129000" y="1502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22172</xdr:rowOff>
    </xdr:from>
    <xdr:ext cx="7366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798800" y="151097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165805</xdr:rowOff>
    </xdr:from>
    <xdr:to>
      <xdr:col>73</xdr:col>
      <xdr:colOff>44450</xdr:colOff>
      <xdr:row>85</xdr:row>
      <xdr:rowOff>95955</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5240000" y="1456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106132</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909800" y="14336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82550</xdr:rowOff>
    </xdr:from>
    <xdr:to>
      <xdr:col>68</xdr:col>
      <xdr:colOff>203200</xdr:colOff>
      <xdr:row>84</xdr:row>
      <xdr:rowOff>12700</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43510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22877</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40208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40216</xdr:rowOff>
    </xdr:from>
    <xdr:to>
      <xdr:col>64</xdr:col>
      <xdr:colOff>152400</xdr:colOff>
      <xdr:row>87</xdr:row>
      <xdr:rowOff>141816</xdr:rowOff>
    </xdr:to>
    <xdr:sp macro="" textlink="">
      <xdr:nvSpPr>
        <xdr:cNvPr id="285" name="楕円 284">
          <a:extLst>
            <a:ext uri="{FF2B5EF4-FFF2-40B4-BE49-F238E27FC236}">
              <a16:creationId xmlns:a16="http://schemas.microsoft.com/office/drawing/2014/main" id="{00000000-0008-0000-0300-00001D010000}"/>
            </a:ext>
          </a:extLst>
        </xdr:cNvPr>
        <xdr:cNvSpPr/>
      </xdr:nvSpPr>
      <xdr:spPr>
        <a:xfrm>
          <a:off x="13462000" y="14956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126593</xdr:rowOff>
    </xdr:from>
    <xdr:ext cx="762000" cy="259045"/>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131800" y="15042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人口</a:t>
          </a:r>
          <a:r>
            <a:rPr kumimoji="1" lang="en-US" altLang="ja-JP" sz="1100">
              <a:solidFill>
                <a:schemeClr val="dk1"/>
              </a:solidFill>
              <a:effectLst/>
              <a:latin typeface="+mn-lt"/>
              <a:ea typeface="+mn-ea"/>
              <a:cs typeface="+mn-cs"/>
            </a:rPr>
            <a:t>1,000</a:t>
          </a:r>
          <a:r>
            <a:rPr kumimoji="1" lang="ja-JP" altLang="ja-JP" sz="1100">
              <a:solidFill>
                <a:schemeClr val="dk1"/>
              </a:solidFill>
              <a:effectLst/>
              <a:latin typeface="+mn-lt"/>
              <a:ea typeface="+mn-ea"/>
              <a:cs typeface="+mn-cs"/>
            </a:rPr>
            <a:t>人当たりの職員数については、前年より</a:t>
          </a:r>
          <a:r>
            <a:rPr kumimoji="1" lang="en-US" altLang="ja-JP" sz="1100">
              <a:solidFill>
                <a:schemeClr val="dk1"/>
              </a:solidFill>
              <a:effectLst/>
              <a:latin typeface="+mn-lt"/>
              <a:ea typeface="+mn-ea"/>
              <a:cs typeface="+mn-cs"/>
            </a:rPr>
            <a:t>0.09</a:t>
          </a:r>
          <a:r>
            <a:rPr kumimoji="1" lang="ja-JP" altLang="ja-JP" sz="1100">
              <a:solidFill>
                <a:schemeClr val="dk1"/>
              </a:solidFill>
              <a:effectLst/>
              <a:latin typeface="+mn-lt"/>
              <a:ea typeface="+mn-ea"/>
              <a:cs typeface="+mn-cs"/>
            </a:rPr>
            <a:t>人減少し、類似団体と比較して</a:t>
          </a:r>
          <a:r>
            <a:rPr kumimoji="1" lang="en-US" altLang="ja-JP" sz="1100">
              <a:solidFill>
                <a:schemeClr val="dk1"/>
              </a:solidFill>
              <a:effectLst/>
              <a:latin typeface="+mn-lt"/>
              <a:ea typeface="+mn-ea"/>
              <a:cs typeface="+mn-cs"/>
            </a:rPr>
            <a:t>1.17</a:t>
          </a:r>
          <a:r>
            <a:rPr kumimoji="1" lang="ja-JP" altLang="ja-JP" sz="1100">
              <a:solidFill>
                <a:schemeClr val="dk1"/>
              </a:solidFill>
              <a:effectLst/>
              <a:latin typeface="+mn-lt"/>
              <a:ea typeface="+mn-ea"/>
              <a:cs typeface="+mn-cs"/>
            </a:rPr>
            <a:t>人少ない状況となっている。今後も事務事業の見直し・整理を進め、定員の適正化に努めていく。</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4" name="テキスト ボックス 313">
          <a:extLst>
            <a:ext uri="{FF2B5EF4-FFF2-40B4-BE49-F238E27FC236}">
              <a16:creationId xmlns:a16="http://schemas.microsoft.com/office/drawing/2014/main" id="{00000000-0008-0000-0300-00003A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6" name="テキスト ボックス 315">
          <a:extLst>
            <a:ext uri="{FF2B5EF4-FFF2-40B4-BE49-F238E27FC236}">
              <a16:creationId xmlns:a16="http://schemas.microsoft.com/office/drawing/2014/main" id="{00000000-0008-0000-0300-00003C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7" name="定員管理の状況グラフ枠">
          <a:extLst>
            <a:ext uri="{FF2B5EF4-FFF2-40B4-BE49-F238E27FC236}">
              <a16:creationId xmlns:a16="http://schemas.microsoft.com/office/drawing/2014/main" id="{00000000-0008-0000-0300-00003D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105168</xdr:rowOff>
    </xdr:from>
    <xdr:to>
      <xdr:col>81</xdr:col>
      <xdr:colOff>44450</xdr:colOff>
      <xdr:row>67</xdr:row>
      <xdr:rowOff>107587</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flipV="1">
          <a:off x="17018000" y="10049268"/>
          <a:ext cx="0" cy="15454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79664</xdr:rowOff>
    </xdr:from>
    <xdr:ext cx="762000" cy="259045"/>
    <xdr:sp macro="" textlink="">
      <xdr:nvSpPr>
        <xdr:cNvPr id="319" name="定員管理の状況最小値テキスト">
          <a:extLst>
            <a:ext uri="{FF2B5EF4-FFF2-40B4-BE49-F238E27FC236}">
              <a16:creationId xmlns:a16="http://schemas.microsoft.com/office/drawing/2014/main" id="{00000000-0008-0000-0300-00003F010000}"/>
            </a:ext>
          </a:extLst>
        </xdr:cNvPr>
        <xdr:cNvSpPr txBox="1"/>
      </xdr:nvSpPr>
      <xdr:spPr>
        <a:xfrm>
          <a:off x="17106900" y="11566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107587</xdr:rowOff>
    </xdr:from>
    <xdr:to>
      <xdr:col>81</xdr:col>
      <xdr:colOff>133350</xdr:colOff>
      <xdr:row>67</xdr:row>
      <xdr:rowOff>107587</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929100" y="11594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20095</xdr:rowOff>
    </xdr:from>
    <xdr:ext cx="762000" cy="259045"/>
    <xdr:sp macro="" textlink="">
      <xdr:nvSpPr>
        <xdr:cNvPr id="321" name="定員管理の状況最大値テキスト">
          <a:extLst>
            <a:ext uri="{FF2B5EF4-FFF2-40B4-BE49-F238E27FC236}">
              <a16:creationId xmlns:a16="http://schemas.microsoft.com/office/drawing/2014/main" id="{00000000-0008-0000-0300-000041010000}"/>
            </a:ext>
          </a:extLst>
        </xdr:cNvPr>
        <xdr:cNvSpPr txBox="1"/>
      </xdr:nvSpPr>
      <xdr:spPr>
        <a:xfrm>
          <a:off x="17106900" y="9792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105168</xdr:rowOff>
    </xdr:from>
    <xdr:to>
      <xdr:col>81</xdr:col>
      <xdr:colOff>133350</xdr:colOff>
      <xdr:row>58</xdr:row>
      <xdr:rowOff>105168</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929100" y="100492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89746</xdr:rowOff>
    </xdr:from>
    <xdr:to>
      <xdr:col>81</xdr:col>
      <xdr:colOff>44450</xdr:colOff>
      <xdr:row>60</xdr:row>
      <xdr:rowOff>100088</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6179800" y="10376746"/>
          <a:ext cx="838200" cy="10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145463</xdr:rowOff>
    </xdr:from>
    <xdr:ext cx="762000" cy="259045"/>
    <xdr:sp macro="" textlink="">
      <xdr:nvSpPr>
        <xdr:cNvPr id="324" name="定員管理の状況平均値テキスト">
          <a:extLst>
            <a:ext uri="{FF2B5EF4-FFF2-40B4-BE49-F238E27FC236}">
              <a16:creationId xmlns:a16="http://schemas.microsoft.com/office/drawing/2014/main" id="{00000000-0008-0000-0300-000044010000}"/>
            </a:ext>
          </a:extLst>
        </xdr:cNvPr>
        <xdr:cNvSpPr txBox="1"/>
      </xdr:nvSpPr>
      <xdr:spPr>
        <a:xfrm>
          <a:off x="17106900" y="104324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1936</xdr:rowOff>
    </xdr:from>
    <xdr:to>
      <xdr:col>81</xdr:col>
      <xdr:colOff>95250</xdr:colOff>
      <xdr:row>61</xdr:row>
      <xdr:rowOff>103536</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6967200" y="10460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100088</xdr:rowOff>
    </xdr:from>
    <xdr:to>
      <xdr:col>77</xdr:col>
      <xdr:colOff>44450</xdr:colOff>
      <xdr:row>60</xdr:row>
      <xdr:rowOff>112728</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flipV="1">
          <a:off x="15290800" y="10387088"/>
          <a:ext cx="889000" cy="12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149255</xdr:rowOff>
    </xdr:from>
    <xdr:to>
      <xdr:col>77</xdr:col>
      <xdr:colOff>95250</xdr:colOff>
      <xdr:row>61</xdr:row>
      <xdr:rowOff>79405</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6129000" y="1043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64182</xdr:rowOff>
    </xdr:from>
    <xdr:ext cx="7366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5798800" y="105226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112728</xdr:rowOff>
    </xdr:from>
    <xdr:to>
      <xdr:col>72</xdr:col>
      <xdr:colOff>203200</xdr:colOff>
      <xdr:row>60</xdr:row>
      <xdr:rowOff>133410</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flipV="1">
          <a:off x="14401800" y="10399728"/>
          <a:ext cx="889000" cy="20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119380</xdr:rowOff>
    </xdr:from>
    <xdr:to>
      <xdr:col>73</xdr:col>
      <xdr:colOff>44450</xdr:colOff>
      <xdr:row>61</xdr:row>
      <xdr:rowOff>49530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5240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34307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909800" y="1049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118473</xdr:rowOff>
    </xdr:from>
    <xdr:to>
      <xdr:col>68</xdr:col>
      <xdr:colOff>152400</xdr:colOff>
      <xdr:row>60</xdr:row>
      <xdr:rowOff>133410</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3512800" y="10405473"/>
          <a:ext cx="889000" cy="14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106741</xdr:rowOff>
    </xdr:from>
    <xdr:to>
      <xdr:col>68</xdr:col>
      <xdr:colOff>203200</xdr:colOff>
      <xdr:row>61</xdr:row>
      <xdr:rowOff>36891</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4351000" y="10393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21668</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020800" y="104801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73418</xdr:rowOff>
    </xdr:from>
    <xdr:to>
      <xdr:col>64</xdr:col>
      <xdr:colOff>152400</xdr:colOff>
      <xdr:row>61</xdr:row>
      <xdr:rowOff>3568</xdr:rowOff>
    </xdr:to>
    <xdr:sp macro="" textlink="">
      <xdr:nvSpPr>
        <xdr:cNvPr id="335" name="フローチャート: 判断 334">
          <a:extLst>
            <a:ext uri="{FF2B5EF4-FFF2-40B4-BE49-F238E27FC236}">
              <a16:creationId xmlns:a16="http://schemas.microsoft.com/office/drawing/2014/main" id="{00000000-0008-0000-0300-00004F010000}"/>
            </a:ext>
          </a:extLst>
        </xdr:cNvPr>
        <xdr:cNvSpPr/>
      </xdr:nvSpPr>
      <xdr:spPr>
        <a:xfrm>
          <a:off x="13462000" y="10360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159795</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3131800" y="104467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38946</xdr:rowOff>
    </xdr:from>
    <xdr:to>
      <xdr:col>81</xdr:col>
      <xdr:colOff>95250</xdr:colOff>
      <xdr:row>60</xdr:row>
      <xdr:rowOff>140546</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6967200" y="10325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55473</xdr:rowOff>
    </xdr:from>
    <xdr:ext cx="762000" cy="259045"/>
    <xdr:sp macro="" textlink="">
      <xdr:nvSpPr>
        <xdr:cNvPr id="343" name="定員管理の状況該当値テキスト">
          <a:extLst>
            <a:ext uri="{FF2B5EF4-FFF2-40B4-BE49-F238E27FC236}">
              <a16:creationId xmlns:a16="http://schemas.microsoft.com/office/drawing/2014/main" id="{00000000-0008-0000-0300-000057010000}"/>
            </a:ext>
          </a:extLst>
        </xdr:cNvPr>
        <xdr:cNvSpPr txBox="1"/>
      </xdr:nvSpPr>
      <xdr:spPr>
        <a:xfrm>
          <a:off x="17106900" y="10171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49288</xdr:rowOff>
    </xdr:from>
    <xdr:to>
      <xdr:col>77</xdr:col>
      <xdr:colOff>95250</xdr:colOff>
      <xdr:row>60</xdr:row>
      <xdr:rowOff>150888</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6129000" y="10336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161065</xdr:rowOff>
    </xdr:from>
    <xdr:ext cx="7366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798800" y="101051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61928</xdr:rowOff>
    </xdr:from>
    <xdr:to>
      <xdr:col>73</xdr:col>
      <xdr:colOff>44450</xdr:colOff>
      <xdr:row>60</xdr:row>
      <xdr:rowOff>163528</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5240000" y="10348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2255</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4909800" y="10117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82610</xdr:rowOff>
    </xdr:from>
    <xdr:to>
      <xdr:col>68</xdr:col>
      <xdr:colOff>203200</xdr:colOff>
      <xdr:row>61</xdr:row>
      <xdr:rowOff>12760</xdr:rowOff>
    </xdr:to>
    <xdr:sp macro="" textlink="">
      <xdr:nvSpPr>
        <xdr:cNvPr id="348" name="楕円 347">
          <a:extLst>
            <a:ext uri="{FF2B5EF4-FFF2-40B4-BE49-F238E27FC236}">
              <a16:creationId xmlns:a16="http://schemas.microsoft.com/office/drawing/2014/main" id="{00000000-0008-0000-0300-00005C010000}"/>
            </a:ext>
          </a:extLst>
        </xdr:cNvPr>
        <xdr:cNvSpPr/>
      </xdr:nvSpPr>
      <xdr:spPr>
        <a:xfrm>
          <a:off x="14351000" y="10369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22937</xdr:rowOff>
    </xdr:from>
    <xdr:ext cx="762000" cy="259045"/>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4020800" y="10138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67673</xdr:rowOff>
    </xdr:from>
    <xdr:to>
      <xdr:col>64</xdr:col>
      <xdr:colOff>152400</xdr:colOff>
      <xdr:row>60</xdr:row>
      <xdr:rowOff>169273</xdr:rowOff>
    </xdr:to>
    <xdr:sp macro="" textlink="">
      <xdr:nvSpPr>
        <xdr:cNvPr id="350" name="楕円 349">
          <a:extLst>
            <a:ext uri="{FF2B5EF4-FFF2-40B4-BE49-F238E27FC236}">
              <a16:creationId xmlns:a16="http://schemas.microsoft.com/office/drawing/2014/main" id="{00000000-0008-0000-0300-00005E010000}"/>
            </a:ext>
          </a:extLst>
        </xdr:cNvPr>
        <xdr:cNvSpPr/>
      </xdr:nvSpPr>
      <xdr:spPr>
        <a:xfrm>
          <a:off x="13462000" y="10354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8000</xdr:rowOff>
    </xdr:from>
    <xdr:ext cx="762000" cy="259045"/>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3131800" y="101235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実質公債費比率については、分母である普通交付税が</a:t>
          </a:r>
          <a:r>
            <a:rPr kumimoji="1" lang="ja-JP" altLang="en-US" sz="1100">
              <a:solidFill>
                <a:sysClr val="windowText" lastClr="000000"/>
              </a:solidFill>
              <a:effectLst/>
              <a:latin typeface="+mn-lt"/>
              <a:ea typeface="+mn-ea"/>
              <a:cs typeface="+mn-cs"/>
            </a:rPr>
            <a:t>増加したこと</a:t>
          </a:r>
          <a:r>
            <a:rPr kumimoji="1" lang="ja-JP" altLang="ja-JP" sz="1100">
              <a:solidFill>
                <a:sysClr val="windowText" lastClr="000000"/>
              </a:solidFill>
              <a:effectLst/>
              <a:latin typeface="+mn-lt"/>
              <a:ea typeface="+mn-ea"/>
              <a:cs typeface="+mn-cs"/>
            </a:rPr>
            <a:t>、分子である元利償還金</a:t>
          </a:r>
          <a:r>
            <a:rPr kumimoji="1" lang="ja-JP" altLang="en-US" sz="1100">
              <a:solidFill>
                <a:sysClr val="windowText" lastClr="000000"/>
              </a:solidFill>
              <a:effectLst/>
              <a:latin typeface="+mn-lt"/>
              <a:ea typeface="+mn-ea"/>
              <a:cs typeface="+mn-cs"/>
            </a:rPr>
            <a:t>において臨時財政対策債等</a:t>
          </a:r>
          <a:r>
            <a:rPr kumimoji="1" lang="ja-JP" altLang="ja-JP" sz="1100">
              <a:solidFill>
                <a:sysClr val="windowText" lastClr="000000"/>
              </a:solidFill>
              <a:effectLst/>
              <a:latin typeface="+mn-lt"/>
              <a:ea typeface="+mn-ea"/>
              <a:cs typeface="+mn-cs"/>
            </a:rPr>
            <a:t>の償還が</a:t>
          </a:r>
          <a:r>
            <a:rPr kumimoji="1" lang="ja-JP" altLang="en-US" sz="1100">
              <a:solidFill>
                <a:sysClr val="windowText" lastClr="000000"/>
              </a:solidFill>
              <a:effectLst/>
              <a:latin typeface="+mn-lt"/>
              <a:ea typeface="+mn-ea"/>
              <a:cs typeface="+mn-cs"/>
            </a:rPr>
            <a:t>完了した</a:t>
          </a:r>
          <a:r>
            <a:rPr kumimoji="1" lang="ja-JP" altLang="ja-JP" sz="1100">
              <a:solidFill>
                <a:sysClr val="windowText" lastClr="000000"/>
              </a:solidFill>
              <a:effectLst/>
              <a:latin typeface="+mn-lt"/>
              <a:ea typeface="+mn-ea"/>
              <a:cs typeface="+mn-cs"/>
            </a:rPr>
            <a:t>ことにより</a:t>
          </a:r>
          <a:r>
            <a:rPr kumimoji="1" lang="ja-JP" altLang="en-US" sz="1100">
              <a:solidFill>
                <a:sysClr val="windowText" lastClr="000000"/>
              </a:solidFill>
              <a:effectLst/>
              <a:latin typeface="+mn-lt"/>
              <a:ea typeface="+mn-ea"/>
              <a:cs typeface="+mn-cs"/>
            </a:rPr>
            <a:t>減少</a:t>
          </a:r>
          <a:r>
            <a:rPr kumimoji="1" lang="ja-JP" altLang="ja-JP" sz="1100">
              <a:solidFill>
                <a:sysClr val="windowText" lastClr="000000"/>
              </a:solidFill>
              <a:effectLst/>
              <a:latin typeface="+mn-lt"/>
              <a:ea typeface="+mn-ea"/>
              <a:cs typeface="+mn-cs"/>
            </a:rPr>
            <a:t>したことで、前年度と比較し</a:t>
          </a:r>
          <a:r>
            <a:rPr kumimoji="1" lang="en-US" altLang="ja-JP" sz="1100">
              <a:solidFill>
                <a:sysClr val="windowText" lastClr="000000"/>
              </a:solidFill>
              <a:effectLst/>
              <a:latin typeface="+mn-lt"/>
              <a:ea typeface="+mn-ea"/>
              <a:cs typeface="+mn-cs"/>
            </a:rPr>
            <a:t>0.6</a:t>
          </a:r>
          <a:r>
            <a:rPr kumimoji="1" lang="ja-JP" altLang="ja-JP" sz="1100">
              <a:solidFill>
                <a:sysClr val="windowText" lastClr="000000"/>
              </a:solidFill>
              <a:effectLst/>
              <a:latin typeface="+mn-lt"/>
              <a:ea typeface="+mn-ea"/>
              <a:cs typeface="+mn-cs"/>
            </a:rPr>
            <a:t>ポイント</a:t>
          </a:r>
          <a:r>
            <a:rPr kumimoji="1" lang="ja-JP" altLang="en-US" sz="1100">
              <a:solidFill>
                <a:sysClr val="windowText" lastClr="000000"/>
              </a:solidFill>
              <a:effectLst/>
              <a:latin typeface="+mn-lt"/>
              <a:ea typeface="+mn-ea"/>
              <a:cs typeface="+mn-cs"/>
            </a:rPr>
            <a:t>減少</a:t>
          </a:r>
          <a:r>
            <a:rPr kumimoji="1" lang="ja-JP" altLang="ja-JP" sz="1100">
              <a:solidFill>
                <a:sysClr val="windowText" lastClr="000000"/>
              </a:solidFill>
              <a:effectLst/>
              <a:latin typeface="+mn-lt"/>
              <a:ea typeface="+mn-ea"/>
              <a:cs typeface="+mn-cs"/>
            </a:rPr>
            <a:t>した。今後数年の見通しとしては、一定程度控除はあるものの、（仮称）歴史観光交流センター整備事業等により地方債の増加が見込まれることから、単年度実質公債費率については</a:t>
          </a:r>
          <a:r>
            <a:rPr kumimoji="1" lang="en-US" altLang="ja-JP" sz="1100">
              <a:solidFill>
                <a:sysClr val="windowText" lastClr="000000"/>
              </a:solidFill>
              <a:effectLst/>
              <a:latin typeface="+mn-lt"/>
              <a:ea typeface="+mn-ea"/>
              <a:cs typeface="+mn-cs"/>
            </a:rPr>
            <a:t>9</a:t>
          </a:r>
          <a:r>
            <a:rPr kumimoji="1" lang="ja-JP" altLang="ja-JP" sz="1100">
              <a:solidFill>
                <a:sysClr val="windowText" lastClr="000000"/>
              </a:solidFill>
              <a:effectLst/>
              <a:latin typeface="+mn-lt"/>
              <a:ea typeface="+mn-ea"/>
              <a:cs typeface="+mn-cs"/>
            </a:rPr>
            <a:t>％後半から</a:t>
          </a:r>
          <a:r>
            <a:rPr kumimoji="1" lang="en-US" altLang="ja-JP" sz="1100">
              <a:solidFill>
                <a:sysClr val="windowText" lastClr="000000"/>
              </a:solidFill>
              <a:effectLst/>
              <a:latin typeface="+mn-lt"/>
              <a:ea typeface="+mn-ea"/>
              <a:cs typeface="+mn-cs"/>
            </a:rPr>
            <a:t>10</a:t>
          </a:r>
          <a:r>
            <a:rPr kumimoji="1" lang="ja-JP" altLang="ja-JP" sz="1100">
              <a:solidFill>
                <a:sysClr val="windowText" lastClr="000000"/>
              </a:solidFill>
              <a:effectLst/>
              <a:latin typeface="+mn-lt"/>
              <a:ea typeface="+mn-ea"/>
              <a:cs typeface="+mn-cs"/>
            </a:rPr>
            <a:t>％台の比率に上昇するものと考えられる。</a:t>
          </a:r>
          <a:endParaRPr lang="ja-JP" altLang="ja-JP" sz="1400">
            <a:solidFill>
              <a:sysClr val="windowText" lastClr="000000"/>
            </a:solidFill>
            <a:effectLst/>
          </a:endParaRPr>
        </a:p>
      </xdr:txBody>
    </xdr:sp>
    <xdr:clientData/>
  </xdr:twoCellAnchor>
  <xdr:oneCellAnchor>
    <xdr:from>
      <xdr:col>61</xdr:col>
      <xdr:colOff>6350</xdr:colOff>
      <xdr:row>32</xdr:row>
      <xdr:rowOff>101600</xdr:rowOff>
    </xdr:from>
    <xdr:ext cx="298543" cy="225703"/>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5" name="テキスト ボックス 374">
          <a:extLst>
            <a:ext uri="{FF2B5EF4-FFF2-40B4-BE49-F238E27FC236}">
              <a16:creationId xmlns:a16="http://schemas.microsoft.com/office/drawing/2014/main" id="{00000000-0008-0000-0300-000077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7" name="テキスト ボックス 376">
          <a:extLst>
            <a:ext uri="{FF2B5EF4-FFF2-40B4-BE49-F238E27FC236}">
              <a16:creationId xmlns:a16="http://schemas.microsoft.com/office/drawing/2014/main" id="{00000000-0008-0000-0300-000079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9" name="テキスト ボックス 378">
          <a:extLst>
            <a:ext uri="{FF2B5EF4-FFF2-40B4-BE49-F238E27FC236}">
              <a16:creationId xmlns:a16="http://schemas.microsoft.com/office/drawing/2014/main" id="{00000000-0008-0000-0300-00007B010000}"/>
            </a:ext>
          </a:extLst>
        </xdr:cNvPr>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157843</xdr:rowOff>
    </xdr:from>
    <xdr:to>
      <xdr:col>81</xdr:col>
      <xdr:colOff>44450</xdr:colOff>
      <xdr:row>45</xdr:row>
      <xdr:rowOff>154517</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7018000" y="6330043"/>
          <a:ext cx="0" cy="153972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126594</xdr:rowOff>
    </xdr:from>
    <xdr:ext cx="762000" cy="259045"/>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7106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154517</xdr:rowOff>
    </xdr:from>
    <xdr:to>
      <xdr:col>81</xdr:col>
      <xdr:colOff>133350</xdr:colOff>
      <xdr:row>45</xdr:row>
      <xdr:rowOff>154517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72770</xdr:rowOff>
    </xdr:from>
    <xdr:ext cx="762000" cy="259045"/>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7106900" y="607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157843</xdr:rowOff>
    </xdr:from>
    <xdr:to>
      <xdr:col>81</xdr:col>
      <xdr:colOff>133350</xdr:colOff>
      <xdr:row>36</xdr:row>
      <xdr:rowOff>157843</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633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104926</xdr:rowOff>
    </xdr:from>
    <xdr:to>
      <xdr:col>81</xdr:col>
      <xdr:colOff>44450</xdr:colOff>
      <xdr:row>42</xdr:row>
      <xdr:rowOff>2419</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6179800" y="7134376"/>
          <a:ext cx="8382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1710</xdr:rowOff>
    </xdr:from>
    <xdr:ext cx="762000" cy="259045"/>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7106900" y="68597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156633</xdr:rowOff>
    </xdr:from>
    <xdr:to>
      <xdr:col>81</xdr:col>
      <xdr:colOff>95250</xdr:colOff>
      <xdr:row>41</xdr:row>
      <xdr:rowOff>86783</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9672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150888</xdr:rowOff>
    </xdr:from>
    <xdr:to>
      <xdr:col>77</xdr:col>
      <xdr:colOff>44450</xdr:colOff>
      <xdr:row>42</xdr:row>
      <xdr:rowOff>2419</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5290800" y="7180338"/>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19655</xdr:rowOff>
    </xdr:from>
    <xdr:to>
      <xdr:col>77</xdr:col>
      <xdr:colOff>95250</xdr:colOff>
      <xdr:row>41</xdr:row>
      <xdr:rowOff>121255</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129000" y="704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131432</xdr:rowOff>
    </xdr:from>
    <xdr:ext cx="7366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798800" y="68179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150888</xdr:rowOff>
    </xdr:from>
    <xdr:to>
      <xdr:col>72</xdr:col>
      <xdr:colOff>203200</xdr:colOff>
      <xdr:row>41</xdr:row>
      <xdr:rowOff>150888</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a:off x="14401800" y="718033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8165</xdr:rowOff>
    </xdr:from>
    <xdr:to>
      <xdr:col>73</xdr:col>
      <xdr:colOff>44450</xdr:colOff>
      <xdr:row>41</xdr:row>
      <xdr:rowOff>109765</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5240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119942</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68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150888</xdr:rowOff>
    </xdr:from>
    <xdr:to>
      <xdr:col>68</xdr:col>
      <xdr:colOff>152400</xdr:colOff>
      <xdr:row>42</xdr:row>
      <xdr:rowOff>25400</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flipV="1">
          <a:off x="13512800" y="7180338"/>
          <a:ext cx="889000" cy="4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156633</xdr:rowOff>
    </xdr:from>
    <xdr:to>
      <xdr:col>68</xdr:col>
      <xdr:colOff>203200</xdr:colOff>
      <xdr:row>41</xdr:row>
      <xdr:rowOff>86783</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4351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96960</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020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31145</xdr:rowOff>
    </xdr:from>
    <xdr:to>
      <xdr:col>64</xdr:col>
      <xdr:colOff>152400</xdr:colOff>
      <xdr:row>41</xdr:row>
      <xdr:rowOff>132745</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3462000" y="706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142922</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131800" y="6829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54126</xdr:rowOff>
    </xdr:from>
    <xdr:to>
      <xdr:col>81</xdr:col>
      <xdr:colOff>95250</xdr:colOff>
      <xdr:row>41</xdr:row>
      <xdr:rowOff>155726</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967200" y="7083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26203</xdr:rowOff>
    </xdr:from>
    <xdr:ext cx="762000" cy="259045"/>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7106900" y="7055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123069</xdr:rowOff>
    </xdr:from>
    <xdr:to>
      <xdr:col>77</xdr:col>
      <xdr:colOff>95250</xdr:colOff>
      <xdr:row>42</xdr:row>
      <xdr:rowOff>53219</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129000" y="7152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37996</xdr:rowOff>
    </xdr:from>
    <xdr:ext cx="7366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798800" y="72388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100088</xdr:rowOff>
    </xdr:from>
    <xdr:to>
      <xdr:col>73</xdr:col>
      <xdr:colOff>44450</xdr:colOff>
      <xdr:row>42</xdr:row>
      <xdr:rowOff>30238</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5240000" y="7129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15015</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909800" y="7215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100088</xdr:rowOff>
    </xdr:from>
    <xdr:to>
      <xdr:col>68</xdr:col>
      <xdr:colOff>203200</xdr:colOff>
      <xdr:row>42</xdr:row>
      <xdr:rowOff>30238</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4351000" y="7129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15015</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020800" y="7215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146050</xdr:rowOff>
    </xdr:from>
    <xdr:to>
      <xdr:col>64</xdr:col>
      <xdr:colOff>152400</xdr:colOff>
      <xdr:row>42</xdr:row>
      <xdr:rowOff>76200</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3462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60977</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131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将来負担比率については、</a:t>
          </a:r>
          <a:r>
            <a:rPr kumimoji="1" lang="ja-JP" altLang="en-US" sz="1100">
              <a:solidFill>
                <a:schemeClr val="dk1"/>
              </a:solidFill>
              <a:effectLst/>
              <a:latin typeface="+mn-lt"/>
              <a:ea typeface="+mn-ea"/>
              <a:cs typeface="+mn-cs"/>
            </a:rPr>
            <a:t>前年度同様に</a:t>
          </a:r>
          <a:r>
            <a:rPr kumimoji="1" lang="en-US" altLang="ja-JP" sz="1100">
              <a:solidFill>
                <a:schemeClr val="dk1"/>
              </a:solidFill>
              <a:effectLst/>
              <a:latin typeface="+mn-lt"/>
              <a:ea typeface="+mn-ea"/>
              <a:cs typeface="+mn-cs"/>
            </a:rPr>
            <a:t>0</a:t>
          </a:r>
          <a:r>
            <a:rPr kumimoji="1" lang="ja-JP" altLang="en-US" sz="1100">
              <a:solidFill>
                <a:schemeClr val="dk1"/>
              </a:solidFill>
              <a:effectLst/>
              <a:latin typeface="+mn-lt"/>
              <a:ea typeface="+mn-ea"/>
              <a:cs typeface="+mn-cs"/>
            </a:rPr>
            <a:t>％であり</a:t>
          </a:r>
          <a:r>
            <a:rPr kumimoji="1" lang="ja-JP" altLang="ja-JP" sz="1100">
              <a:solidFill>
                <a:schemeClr val="dk1"/>
              </a:solidFill>
              <a:effectLst/>
              <a:latin typeface="+mn-lt"/>
              <a:ea typeface="+mn-ea"/>
              <a:cs typeface="+mn-cs"/>
            </a:rPr>
            <a:t>類似団体平均値と同等であった。これは既地方債の償還が着実に進展したことにより地方債残高が減少し、さらに公債費に充当可能な基金残高が増加したことによるものである。今後の見通しとしては、（仮称）歴史観光交流センター整備事業</a:t>
          </a:r>
          <a:r>
            <a:rPr kumimoji="1" lang="ja-JP" altLang="en-US" sz="1100">
              <a:solidFill>
                <a:schemeClr val="dk1"/>
              </a:solidFill>
              <a:effectLst/>
              <a:latin typeface="+mn-lt"/>
              <a:ea typeface="+mn-ea"/>
              <a:cs typeface="+mn-cs"/>
            </a:rPr>
            <a:t>や庫場団地長寿命化計画に基づく屋根・外壁等改修事業</a:t>
          </a:r>
          <a:r>
            <a:rPr kumimoji="1" lang="ja-JP" altLang="ja-JP" sz="1100">
              <a:solidFill>
                <a:schemeClr val="dk1"/>
              </a:solidFill>
              <a:effectLst/>
              <a:latin typeface="+mn-lt"/>
              <a:ea typeface="+mn-ea"/>
              <a:cs typeface="+mn-cs"/>
            </a:rPr>
            <a:t>等により地方債の増加が見込まれることから、一時的に上昇するものと考えられる。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121255</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7018000" y="2313214"/>
          <a:ext cx="0" cy="157994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93332</xdr:rowOff>
    </xdr:from>
    <xdr:ext cx="762000" cy="259045"/>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7106900" y="3865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121255</xdr:rowOff>
    </xdr:from>
    <xdr:to>
      <xdr:col>81</xdr:col>
      <xdr:colOff>133350</xdr:colOff>
      <xdr:row>22</xdr:row>
      <xdr:rowOff>121255</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3893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152400</xdr:colOff>
      <xdr:row>13</xdr:row>
      <xdr:rowOff>146413</xdr:rowOff>
    </xdr:from>
    <xdr:to>
      <xdr:col>72</xdr:col>
      <xdr:colOff>203200</xdr:colOff>
      <xdr:row>14</xdr:row>
      <xdr:rowOff>73781</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4401800" y="2375263"/>
          <a:ext cx="889000" cy="98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52" name="将来負担の状況平均値テキスト">
          <a:extLst>
            <a:ext uri="{FF2B5EF4-FFF2-40B4-BE49-F238E27FC236}">
              <a16:creationId xmlns:a16="http://schemas.microsoft.com/office/drawing/2014/main" id="{00000000-0008-0000-0300-0000C4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101600</xdr:colOff>
      <xdr:row>14</xdr:row>
      <xdr:rowOff>73781</xdr:rowOff>
    </xdr:from>
    <xdr:to>
      <xdr:col>68</xdr:col>
      <xdr:colOff>152400</xdr:colOff>
      <xdr:row>15</xdr:row>
      <xdr:rowOff>162016</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3512800" y="2474081"/>
          <a:ext cx="889000" cy="259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131233</xdr:rowOff>
    </xdr:from>
    <xdr:to>
      <xdr:col>68</xdr:col>
      <xdr:colOff>203200</xdr:colOff>
      <xdr:row>14</xdr:row>
      <xdr:rowOff>61383</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4351000" y="236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71560</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020800" y="2128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132140</xdr:rowOff>
    </xdr:from>
    <xdr:to>
      <xdr:col>64</xdr:col>
      <xdr:colOff>152400</xdr:colOff>
      <xdr:row>15</xdr:row>
      <xdr:rowOff>62290</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3462000" y="253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72467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131800" y="2301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95613</xdr:rowOff>
    </xdr:from>
    <xdr:to>
      <xdr:col>73</xdr:col>
      <xdr:colOff>44450</xdr:colOff>
      <xdr:row>14</xdr:row>
      <xdr:rowOff>25763</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5240000" y="2324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10540</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909800" y="2410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22981</xdr:rowOff>
    </xdr:from>
    <xdr:to>
      <xdr:col>68</xdr:col>
      <xdr:colOff>203200</xdr:colOff>
      <xdr:row>14</xdr:row>
      <xdr:rowOff>124581</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4351000" y="2423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109358</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4020800" y="2509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111216</xdr:rowOff>
    </xdr:from>
    <xdr:to>
      <xdr:col>64</xdr:col>
      <xdr:colOff>152400</xdr:colOff>
      <xdr:row>16</xdr:row>
      <xdr:rowOff>41366</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3462000" y="2682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26143</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3131800" y="2769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福島県桑折町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10,951
10,890
42.97
6,652,547
6,376,830
255,613
3,907,891
4,085,151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人件費については、前年度と比較し</a:t>
          </a:r>
          <a:r>
            <a:rPr kumimoji="1" lang="en-US" altLang="ja-JP" sz="1100">
              <a:solidFill>
                <a:schemeClr val="dk1"/>
              </a:solidFill>
              <a:effectLst/>
              <a:latin typeface="+mn-lt"/>
              <a:ea typeface="+mn-ea"/>
              <a:cs typeface="+mn-cs"/>
            </a:rPr>
            <a:t>2.1</a:t>
          </a:r>
          <a:r>
            <a:rPr kumimoji="1" lang="ja-JP" altLang="ja-JP" sz="1100">
              <a:solidFill>
                <a:schemeClr val="dk1"/>
              </a:solidFill>
              <a:effectLst/>
              <a:latin typeface="+mn-lt"/>
              <a:ea typeface="+mn-ea"/>
              <a:cs typeface="+mn-cs"/>
            </a:rPr>
            <a:t>ポイント増加し、類似団体平均値を上回った。これは、事業費支弁人件費が減少したことなどにより経常的人件費が増加したことによるものであり、引き続き町独自の給与削減措置の実施やＤＸ推進などによる業務効率化を図り、経費の縮減に努め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127000</xdr:rowOff>
    </xdr:from>
    <xdr:to>
      <xdr:col>26</xdr:col>
      <xdr:colOff>184150</xdr:colOff>
      <xdr:row>40</xdr:row>
      <xdr:rowOff>127000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156227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12700</xdr:rowOff>
    </xdr:from>
    <xdr:to>
      <xdr:col>26</xdr:col>
      <xdr:colOff>184150</xdr:colOff>
      <xdr:row>34</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6" name="人件費グラフ枠">
          <a:extLst>
            <a:ext uri="{FF2B5EF4-FFF2-40B4-BE49-F238E27FC236}">
              <a16:creationId xmlns:a16="http://schemas.microsoft.com/office/drawing/2014/main" id="{00000000-0008-0000-0400-000038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81280</xdr:rowOff>
    </xdr:from>
    <xdr:to>
      <xdr:col>24</xdr:col>
      <xdr:colOff>25400</xdr:colOff>
      <xdr:row>41</xdr:row>
      <xdr:rowOff>58420</xdr:rowOff>
    </xdr:to>
    <xdr:cxnSp macro="">
      <xdr:nvCxnSpPr>
        <xdr:cNvPr id="57" name="直線コネクタ 56">
          <a:extLst>
            <a:ext uri="{FF2B5EF4-FFF2-40B4-BE49-F238E27FC236}">
              <a16:creationId xmlns:a16="http://schemas.microsoft.com/office/drawing/2014/main" id="{00000000-0008-0000-0400-000039000000}"/>
            </a:ext>
          </a:extLst>
        </xdr:cNvPr>
        <xdr:cNvCxnSpPr/>
      </xdr:nvCxnSpPr>
      <xdr:spPr>
        <a:xfrm flipV="1">
          <a:off x="4826000" y="5739130"/>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30497</xdr:rowOff>
    </xdr:from>
    <xdr:ext cx="762000" cy="259045"/>
    <xdr:sp macro="" textlink="">
      <xdr:nvSpPr>
        <xdr:cNvPr id="58" name="人件費最小値テキスト">
          <a:extLst>
            <a:ext uri="{FF2B5EF4-FFF2-40B4-BE49-F238E27FC236}">
              <a16:creationId xmlns:a16="http://schemas.microsoft.com/office/drawing/2014/main" id="{00000000-0008-0000-0400-00003A000000}"/>
            </a:ext>
          </a:extLst>
        </xdr:cNvPr>
        <xdr:cNvSpPr txBox="1"/>
      </xdr:nvSpPr>
      <xdr:spPr>
        <a:xfrm>
          <a:off x="4914900" y="7059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58420</xdr:rowOff>
    </xdr:from>
    <xdr:to>
      <xdr:col>24</xdr:col>
      <xdr:colOff>114300</xdr:colOff>
      <xdr:row>41</xdr:row>
      <xdr:rowOff>58420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a:off x="4737100" y="708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167657</xdr:rowOff>
    </xdr:from>
    <xdr:ext cx="762000" cy="259045"/>
    <xdr:sp macro="" textlink="">
      <xdr:nvSpPr>
        <xdr:cNvPr id="60" name="人件費最大値テキスト">
          <a:extLst>
            <a:ext uri="{FF2B5EF4-FFF2-40B4-BE49-F238E27FC236}">
              <a16:creationId xmlns:a16="http://schemas.microsoft.com/office/drawing/2014/main" id="{00000000-0008-0000-0400-00003C000000}"/>
            </a:ext>
          </a:extLst>
        </xdr:cNvPr>
        <xdr:cNvSpPr txBox="1"/>
      </xdr:nvSpPr>
      <xdr:spPr>
        <a:xfrm>
          <a:off x="4914900" y="5482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81280</xdr:rowOff>
    </xdr:from>
    <xdr:to>
      <xdr:col>24</xdr:col>
      <xdr:colOff>114300</xdr:colOff>
      <xdr:row>33</xdr:row>
      <xdr:rowOff>81280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5739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167005</xdr:rowOff>
    </xdr:from>
    <xdr:to>
      <xdr:col>24</xdr:col>
      <xdr:colOff>25400</xdr:colOff>
      <xdr:row>37</xdr:row>
      <xdr:rowOff>115570</xdr:rowOff>
    </xdr:to>
    <xdr:cxnSp macro="">
      <xdr:nvCxnSpPr>
        <xdr:cNvPr id="62" name="直線コネクタ 61">
          <a:extLst>
            <a:ext uri="{FF2B5EF4-FFF2-40B4-BE49-F238E27FC236}">
              <a16:creationId xmlns:a16="http://schemas.microsoft.com/office/drawing/2014/main" id="{00000000-0008-0000-0400-00003E000000}"/>
            </a:ext>
          </a:extLst>
        </xdr:cNvPr>
        <xdr:cNvCxnSpPr/>
      </xdr:nvCxnSpPr>
      <xdr:spPr>
        <a:xfrm>
          <a:off x="3987800" y="6339205"/>
          <a:ext cx="838200" cy="120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87012</xdr:rowOff>
    </xdr:from>
    <xdr:ext cx="762000" cy="259045"/>
    <xdr:sp macro="" textlink="">
      <xdr:nvSpPr>
        <xdr:cNvPr id="63" name="人件費平均値テキスト">
          <a:extLst>
            <a:ext uri="{FF2B5EF4-FFF2-40B4-BE49-F238E27FC236}">
              <a16:creationId xmlns:a16="http://schemas.microsoft.com/office/drawing/2014/main" id="{00000000-0008-0000-0400-00003F000000}"/>
            </a:ext>
          </a:extLst>
        </xdr:cNvPr>
        <xdr:cNvSpPr txBox="1"/>
      </xdr:nvSpPr>
      <xdr:spPr>
        <a:xfrm>
          <a:off x="4914900" y="5916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70485</xdr:rowOff>
    </xdr:from>
    <xdr:to>
      <xdr:col>24</xdr:col>
      <xdr:colOff>76200</xdr:colOff>
      <xdr:row>36</xdr:row>
      <xdr:rowOff>635</xdr:rowOff>
    </xdr:to>
    <xdr:sp macro="" textlink="">
      <xdr:nvSpPr>
        <xdr:cNvPr id="64" name="フローチャート: 判断 63">
          <a:extLst>
            <a:ext uri="{FF2B5EF4-FFF2-40B4-BE49-F238E27FC236}">
              <a16:creationId xmlns:a16="http://schemas.microsoft.com/office/drawing/2014/main" id="{00000000-0008-0000-0400-000040000000}"/>
            </a:ext>
          </a:extLst>
        </xdr:cNvPr>
        <xdr:cNvSpPr/>
      </xdr:nvSpPr>
      <xdr:spPr>
        <a:xfrm>
          <a:off x="4775200" y="607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104140</xdr:rowOff>
    </xdr:from>
    <xdr:to>
      <xdr:col>19</xdr:col>
      <xdr:colOff>187325</xdr:colOff>
      <xdr:row>36</xdr:row>
      <xdr:rowOff>167005</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3098800" y="6276340"/>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13335</xdr:rowOff>
    </xdr:from>
    <xdr:to>
      <xdr:col>20</xdr:col>
      <xdr:colOff>38100</xdr:colOff>
      <xdr:row>35</xdr:row>
      <xdr:rowOff>114935</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3937000" y="601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125112</xdr:rowOff>
    </xdr:from>
    <xdr:ext cx="736600" cy="259045"/>
    <xdr:sp macro="" textlink="">
      <xdr:nvSpPr>
        <xdr:cNvPr id="67" name="テキスト ボックス 66">
          <a:extLst>
            <a:ext uri="{FF2B5EF4-FFF2-40B4-BE49-F238E27FC236}">
              <a16:creationId xmlns:a16="http://schemas.microsoft.com/office/drawing/2014/main" id="{00000000-0008-0000-0400-000043000000}"/>
            </a:ext>
          </a:extLst>
        </xdr:cNvPr>
        <xdr:cNvSpPr txBox="1"/>
      </xdr:nvSpPr>
      <xdr:spPr>
        <a:xfrm>
          <a:off x="3606800" y="5782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104140</xdr:rowOff>
    </xdr:from>
    <xdr:to>
      <xdr:col>15</xdr:col>
      <xdr:colOff>98425</xdr:colOff>
      <xdr:row>37</xdr:row>
      <xdr:rowOff>18415</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flipV="1">
          <a:off x="2209800" y="6276340"/>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34</xdr:row>
      <xdr:rowOff>156210</xdr:rowOff>
    </xdr:from>
    <xdr:to>
      <xdr:col>15</xdr:col>
      <xdr:colOff>149225</xdr:colOff>
      <xdr:row>35</xdr:row>
      <xdr:rowOff>86360</xdr:rowOff>
    </xdr:to>
    <xdr:sp macro="" textlink="">
      <xdr:nvSpPr>
        <xdr:cNvPr id="69" name="フローチャート: 判断 68">
          <a:extLst>
            <a:ext uri="{FF2B5EF4-FFF2-40B4-BE49-F238E27FC236}">
              <a16:creationId xmlns:a16="http://schemas.microsoft.com/office/drawing/2014/main" id="{00000000-0008-0000-0400-000045000000}"/>
            </a:ext>
          </a:extLst>
        </xdr:cNvPr>
        <xdr:cNvSpPr/>
      </xdr:nvSpPr>
      <xdr:spPr>
        <a:xfrm>
          <a:off x="3048000" y="5985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96537</xdr:rowOff>
    </xdr:from>
    <xdr:ext cx="762000" cy="259045"/>
    <xdr:sp macro="" textlink="">
      <xdr:nvSpPr>
        <xdr:cNvPr id="70" name="テキスト ボックス 69">
          <a:extLst>
            <a:ext uri="{FF2B5EF4-FFF2-40B4-BE49-F238E27FC236}">
              <a16:creationId xmlns:a16="http://schemas.microsoft.com/office/drawing/2014/main" id="{00000000-0008-0000-0400-000046000000}"/>
            </a:ext>
          </a:extLst>
        </xdr:cNvPr>
        <xdr:cNvSpPr txBox="1"/>
      </xdr:nvSpPr>
      <xdr:spPr>
        <a:xfrm>
          <a:off x="2717800" y="5754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149860</xdr:rowOff>
    </xdr:from>
    <xdr:to>
      <xdr:col>11</xdr:col>
      <xdr:colOff>9525</xdr:colOff>
      <xdr:row>37</xdr:row>
      <xdr:rowOff>18415</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a:off x="1320800" y="632206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34</xdr:row>
      <xdr:rowOff>133350</xdr:rowOff>
    </xdr:from>
    <xdr:to>
      <xdr:col>11</xdr:col>
      <xdr:colOff>60325</xdr:colOff>
      <xdr:row>35</xdr:row>
      <xdr:rowOff>63500</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2159000" y="5962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73677</xdr:rowOff>
    </xdr:from>
    <xdr:ext cx="7620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1828800" y="5731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30480</xdr:rowOff>
    </xdr:from>
    <xdr:to>
      <xdr:col>6</xdr:col>
      <xdr:colOff>171450</xdr:colOff>
      <xdr:row>35</xdr:row>
      <xdr:rowOff>132080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1270000" y="603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142257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939800" y="5800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64770</xdr:rowOff>
    </xdr:from>
    <xdr:to>
      <xdr:col>24</xdr:col>
      <xdr:colOff>76200</xdr:colOff>
      <xdr:row>37</xdr:row>
      <xdr:rowOff>166370</xdr:rowOff>
    </xdr:to>
    <xdr:sp macro="" textlink="">
      <xdr:nvSpPr>
        <xdr:cNvPr id="81" name="楕円 80">
          <a:extLst>
            <a:ext uri="{FF2B5EF4-FFF2-40B4-BE49-F238E27FC236}">
              <a16:creationId xmlns:a16="http://schemas.microsoft.com/office/drawing/2014/main" id="{00000000-0008-0000-0400-000051000000}"/>
            </a:ext>
          </a:extLst>
        </xdr:cNvPr>
        <xdr:cNvSpPr/>
      </xdr:nvSpPr>
      <xdr:spPr>
        <a:xfrm>
          <a:off x="47752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36847</xdr:rowOff>
    </xdr:from>
    <xdr:ext cx="762000" cy="259045"/>
    <xdr:sp macro="" textlink="">
      <xdr:nvSpPr>
        <xdr:cNvPr id="82" name="人件費該当値テキスト">
          <a:extLst>
            <a:ext uri="{FF2B5EF4-FFF2-40B4-BE49-F238E27FC236}">
              <a16:creationId xmlns:a16="http://schemas.microsoft.com/office/drawing/2014/main" id="{00000000-0008-0000-0400-000052000000}"/>
            </a:ext>
          </a:extLst>
        </xdr:cNvPr>
        <xdr:cNvSpPr txBox="1"/>
      </xdr:nvSpPr>
      <xdr:spPr>
        <a:xfrm>
          <a:off x="49149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116205</xdr:rowOff>
    </xdr:from>
    <xdr:to>
      <xdr:col>20</xdr:col>
      <xdr:colOff>38100</xdr:colOff>
      <xdr:row>37</xdr:row>
      <xdr:rowOff>46355</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3937000" y="6288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31132</xdr:rowOff>
    </xdr:from>
    <xdr:ext cx="7366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3606800" y="63747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53340</xdr:rowOff>
    </xdr:from>
    <xdr:to>
      <xdr:col>15</xdr:col>
      <xdr:colOff>149225</xdr:colOff>
      <xdr:row>36</xdr:row>
      <xdr:rowOff>154940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0480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139717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2717800" y="631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139065</xdr:rowOff>
    </xdr:from>
    <xdr:to>
      <xdr:col>11</xdr:col>
      <xdr:colOff>60325</xdr:colOff>
      <xdr:row>37</xdr:row>
      <xdr:rowOff>69215</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2159000" y="6311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53992</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1828800" y="6397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99060</xdr:rowOff>
    </xdr:from>
    <xdr:to>
      <xdr:col>6</xdr:col>
      <xdr:colOff>171450</xdr:colOff>
      <xdr:row>37</xdr:row>
      <xdr:rowOff>29210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12700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13987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939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1" name="正方形/長方形 90">
          <a:extLst>
            <a:ext uri="{FF2B5EF4-FFF2-40B4-BE49-F238E27FC236}">
              <a16:creationId xmlns:a16="http://schemas.microsoft.com/office/drawing/2014/main" id="{00000000-0008-0000-0400-00005B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2" name="正方形/長方形 91">
          <a:extLst>
            <a:ext uri="{FF2B5EF4-FFF2-40B4-BE49-F238E27FC236}">
              <a16:creationId xmlns:a16="http://schemas.microsoft.com/office/drawing/2014/main" id="{00000000-0008-0000-0400-00005C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1" name="テキスト ボックス 100">
          <a:extLst>
            <a:ext uri="{FF2B5EF4-FFF2-40B4-BE49-F238E27FC236}">
              <a16:creationId xmlns:a16="http://schemas.microsoft.com/office/drawing/2014/main" id="{00000000-0008-0000-0400-000065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物件費については、前年度と比較し</a:t>
          </a:r>
          <a:r>
            <a:rPr kumimoji="1" lang="en-US" altLang="ja-JP" sz="1100">
              <a:solidFill>
                <a:sysClr val="windowText" lastClr="000000"/>
              </a:solidFill>
              <a:effectLst/>
              <a:latin typeface="+mn-lt"/>
              <a:ea typeface="+mn-ea"/>
              <a:cs typeface="+mn-cs"/>
            </a:rPr>
            <a:t>0.5</a:t>
          </a:r>
          <a:r>
            <a:rPr kumimoji="1" lang="ja-JP" altLang="en-US" sz="1100">
              <a:solidFill>
                <a:sysClr val="windowText" lastClr="000000"/>
              </a:solidFill>
              <a:effectLst/>
              <a:latin typeface="+mn-lt"/>
              <a:ea typeface="+mn-ea"/>
              <a:cs typeface="+mn-cs"/>
            </a:rPr>
            <a:t>ポイント減少した</a:t>
          </a:r>
          <a:r>
            <a:rPr kumimoji="1" lang="ja-JP" altLang="ja-JP" sz="1100">
              <a:solidFill>
                <a:sysClr val="windowText" lastClr="000000"/>
              </a:solidFill>
              <a:effectLst/>
              <a:latin typeface="+mn-lt"/>
              <a:ea typeface="+mn-ea"/>
              <a:cs typeface="+mn-cs"/>
            </a:rPr>
            <a:t>が、類似団体平均値を上回った。これは、ふるさと納税寄附受入額増に伴う関連経費の増によるものである。一方で、インフラ及び公共施設の維持管理なども増加傾向にあるため、事務事業の整理統廃合を進め、経費の縮減を図っていく。</a:t>
          </a:r>
          <a:endParaRPr lang="ja-JP" altLang="ja-JP" sz="1400">
            <a:solidFill>
              <a:sysClr val="windowText" lastClr="000000"/>
            </a:solidFill>
            <a:effectLst/>
          </a:endParaRPr>
        </a:p>
      </xdr:txBody>
    </xdr:sp>
    <xdr:clientData/>
  </xdr:twoCellAnchor>
  <xdr:oneCellAnchor>
    <xdr:from>
      <xdr:col>62</xdr:col>
      <xdr:colOff>6350</xdr:colOff>
      <xdr:row>9</xdr:row>
      <xdr:rowOff>107950</xdr:rowOff>
    </xdr:from>
    <xdr:ext cx="298543" cy="225703"/>
    <xdr:sp macro="" textlink="">
      <xdr:nvSpPr>
        <xdr:cNvPr id="102" name="テキスト ボックス 101">
          <a:extLst>
            <a:ext uri="{FF2B5EF4-FFF2-40B4-BE49-F238E27FC236}">
              <a16:creationId xmlns:a16="http://schemas.microsoft.com/office/drawing/2014/main" id="{00000000-0008-0000-0400-000066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3" name="直線コネクタ 102">
          <a:extLst>
            <a:ext uri="{FF2B5EF4-FFF2-40B4-BE49-F238E27FC236}">
              <a16:creationId xmlns:a16="http://schemas.microsoft.com/office/drawing/2014/main" id="{00000000-0008-0000-0400-000067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10414</xdr:rowOff>
    </xdr:from>
    <xdr:to>
      <xdr:col>82</xdr:col>
      <xdr:colOff>107950</xdr:colOff>
      <xdr:row>19</xdr:row>
      <xdr:rowOff>88138</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239264"/>
          <a:ext cx="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60215</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317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19</xdr:row>
      <xdr:rowOff>88138</xdr:rowOff>
    </xdr:from>
    <xdr:to>
      <xdr:col>82</xdr:col>
      <xdr:colOff>196850</xdr:colOff>
      <xdr:row>19</xdr:row>
      <xdr:rowOff>88138</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345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96791</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1982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10414</xdr:rowOff>
    </xdr:from>
    <xdr:to>
      <xdr:col>82</xdr:col>
      <xdr:colOff>196850</xdr:colOff>
      <xdr:row>13</xdr:row>
      <xdr:rowOff>10414</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239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101854</xdr:rowOff>
    </xdr:from>
    <xdr:to>
      <xdr:col>82</xdr:col>
      <xdr:colOff>107950</xdr:colOff>
      <xdr:row>15</xdr:row>
      <xdr:rowOff>124714</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flipV="1">
          <a:off x="15671800" y="2673604"/>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92727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321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76200</xdr:rowOff>
    </xdr:from>
    <xdr:to>
      <xdr:col>82</xdr:col>
      <xdr:colOff>158750</xdr:colOff>
      <xdr:row>15</xdr:row>
      <xdr:rowOff>6350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47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124714</xdr:rowOff>
    </xdr:from>
    <xdr:to>
      <xdr:col>78</xdr:col>
      <xdr:colOff>69850</xdr:colOff>
      <xdr:row>15</xdr:row>
      <xdr:rowOff>124714</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69646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62484</xdr:rowOff>
    </xdr:from>
    <xdr:to>
      <xdr:col>78</xdr:col>
      <xdr:colOff>120650</xdr:colOff>
      <xdr:row>14</xdr:row>
      <xdr:rowOff>164084</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462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2811</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2316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159004</xdr:rowOff>
    </xdr:from>
    <xdr:to>
      <xdr:col>73</xdr:col>
      <xdr:colOff>180975</xdr:colOff>
      <xdr:row>15</xdr:row>
      <xdr:rowOff>124714</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559304"/>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25908</xdr:rowOff>
    </xdr:from>
    <xdr:to>
      <xdr:col>74</xdr:col>
      <xdr:colOff>31750</xdr:colOff>
      <xdr:row>14</xdr:row>
      <xdr:rowOff>127508</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426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137685</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195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159004</xdr:rowOff>
    </xdr:from>
    <xdr:to>
      <xdr:col>69</xdr:col>
      <xdr:colOff>92075</xdr:colOff>
      <xdr:row>15</xdr:row>
      <xdr:rowOff>19558</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559304"/>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13</xdr:row>
      <xdr:rowOff>147066</xdr:rowOff>
    </xdr:from>
    <xdr:to>
      <xdr:col>69</xdr:col>
      <xdr:colOff>142875</xdr:colOff>
      <xdr:row>14</xdr:row>
      <xdr:rowOff>77216</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375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87393</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144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165354</xdr:rowOff>
    </xdr:from>
    <xdr:to>
      <xdr:col>65</xdr:col>
      <xdr:colOff>53975</xdr:colOff>
      <xdr:row>14</xdr:row>
      <xdr:rowOff>95504</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394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105681</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163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51054</xdr:rowOff>
    </xdr:from>
    <xdr:to>
      <xdr:col>82</xdr:col>
      <xdr:colOff>158750</xdr:colOff>
      <xdr:row>15</xdr:row>
      <xdr:rowOff>152654</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622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23131</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594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73914</xdr:rowOff>
    </xdr:from>
    <xdr:to>
      <xdr:col>78</xdr:col>
      <xdr:colOff>120650</xdr:colOff>
      <xdr:row>16</xdr:row>
      <xdr:rowOff>4064</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645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160291</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7320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73914</xdr:rowOff>
    </xdr:from>
    <xdr:to>
      <xdr:col>74</xdr:col>
      <xdr:colOff>31750</xdr:colOff>
      <xdr:row>16</xdr:row>
      <xdr:rowOff>4064</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645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160291</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732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108204</xdr:rowOff>
    </xdr:from>
    <xdr:to>
      <xdr:col>69</xdr:col>
      <xdr:colOff>142875</xdr:colOff>
      <xdr:row>15</xdr:row>
      <xdr:rowOff>38354</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508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23131</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594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140208</xdr:rowOff>
    </xdr:from>
    <xdr:to>
      <xdr:col>65</xdr:col>
      <xdr:colOff>53975</xdr:colOff>
      <xdr:row>15</xdr:row>
      <xdr:rowOff>70358</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540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55135</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626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扶助費については、前年度と比較し</a:t>
          </a:r>
          <a:r>
            <a:rPr kumimoji="1" lang="en-US" altLang="ja-JP" sz="1100">
              <a:solidFill>
                <a:schemeClr val="dk1"/>
              </a:solidFill>
              <a:effectLst/>
              <a:latin typeface="+mn-lt"/>
              <a:ea typeface="+mn-ea"/>
              <a:cs typeface="+mn-cs"/>
            </a:rPr>
            <a:t>0.5</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ものの、類似団体平均値を下回った。今後については、国の社会保障費と同様に、増加していく見込みであるため、福祉行政のサービス低下にならないよう、適正な運営に努めるとともに、特定財源の確保に努めていく。</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a:extLst>
            <a:ext uri="{FF2B5EF4-FFF2-40B4-BE49-F238E27FC236}">
              <a16:creationId xmlns:a16="http://schemas.microsoft.com/office/drawing/2014/main" id="{00000000-0008-0000-0400-0000B0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50800</xdr:rowOff>
    </xdr:from>
    <xdr:to>
      <xdr:col>24</xdr:col>
      <xdr:colOff>25400</xdr:colOff>
      <xdr:row>62</xdr:row>
      <xdr:rowOff>69850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flipV="1">
          <a:off x="4826000" y="913765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41927</xdr:rowOff>
    </xdr:from>
    <xdr:ext cx="762000" cy="259045"/>
    <xdr:sp macro="" textlink="">
      <xdr:nvSpPr>
        <xdr:cNvPr id="178" name="扶助費最小値テキスト">
          <a:extLst>
            <a:ext uri="{FF2B5EF4-FFF2-40B4-BE49-F238E27FC236}">
              <a16:creationId xmlns:a16="http://schemas.microsoft.com/office/drawing/2014/main" id="{00000000-0008-0000-0400-0000B2000000}"/>
            </a:ext>
          </a:extLst>
        </xdr:cNvPr>
        <xdr:cNvSpPr txBox="1"/>
      </xdr:nvSpPr>
      <xdr:spPr>
        <a:xfrm>
          <a:off x="4914900" y="10671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69850</xdr:rowOff>
    </xdr:from>
    <xdr:to>
      <xdr:col>24</xdr:col>
      <xdr:colOff>114300</xdr:colOff>
      <xdr:row>62</xdr:row>
      <xdr:rowOff>69850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1069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137177</xdr:rowOff>
    </xdr:from>
    <xdr:ext cx="762000" cy="259045"/>
    <xdr:sp macro="" textlink="">
      <xdr:nvSpPr>
        <xdr:cNvPr id="180" name="扶助費最大値テキスト">
          <a:extLst>
            <a:ext uri="{FF2B5EF4-FFF2-40B4-BE49-F238E27FC236}">
              <a16:creationId xmlns:a16="http://schemas.microsoft.com/office/drawing/2014/main" id="{00000000-0008-0000-0400-0000B4000000}"/>
            </a:ext>
          </a:extLst>
        </xdr:cNvPr>
        <xdr:cNvSpPr txBox="1"/>
      </xdr:nvSpPr>
      <xdr:spPr>
        <a:xfrm>
          <a:off x="4914900" y="888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50800</xdr:rowOff>
    </xdr:from>
    <xdr:to>
      <xdr:col>24</xdr:col>
      <xdr:colOff>114300</xdr:colOff>
      <xdr:row>53</xdr:row>
      <xdr:rowOff>50800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9137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107950</xdr:rowOff>
    </xdr:from>
    <xdr:to>
      <xdr:col>24</xdr:col>
      <xdr:colOff>25400</xdr:colOff>
      <xdr:row>56</xdr:row>
      <xdr:rowOff>31750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flipV="1">
          <a:off x="3987800" y="9537700"/>
          <a:ext cx="8382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29227</xdr:rowOff>
    </xdr:from>
    <xdr:ext cx="762000" cy="259045"/>
    <xdr:sp macro="" textlink="">
      <xdr:nvSpPr>
        <xdr:cNvPr id="183" name="扶助費平均値テキスト">
          <a:extLst>
            <a:ext uri="{FF2B5EF4-FFF2-40B4-BE49-F238E27FC236}">
              <a16:creationId xmlns:a16="http://schemas.microsoft.com/office/drawing/2014/main" id="{00000000-0008-0000-0400-0000B7000000}"/>
            </a:ext>
          </a:extLst>
        </xdr:cNvPr>
        <xdr:cNvSpPr txBox="1"/>
      </xdr:nvSpPr>
      <xdr:spPr>
        <a:xfrm>
          <a:off x="4914900" y="9630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57150</xdr:rowOff>
    </xdr:from>
    <xdr:to>
      <xdr:col>24</xdr:col>
      <xdr:colOff>76200</xdr:colOff>
      <xdr:row>56</xdr:row>
      <xdr:rowOff>158750</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47752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146050</xdr:rowOff>
    </xdr:from>
    <xdr:to>
      <xdr:col>19</xdr:col>
      <xdr:colOff>187325</xdr:colOff>
      <xdr:row>56</xdr:row>
      <xdr:rowOff>31750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3098800" y="95758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38100</xdr:rowOff>
    </xdr:from>
    <xdr:to>
      <xdr:col>20</xdr:col>
      <xdr:colOff>38100</xdr:colOff>
      <xdr:row>56</xdr:row>
      <xdr:rowOff>139700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3937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124477</xdr:rowOff>
    </xdr:from>
    <xdr:ext cx="7366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3606800" y="9725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146050</xdr:rowOff>
    </xdr:from>
    <xdr:to>
      <xdr:col>15</xdr:col>
      <xdr:colOff>98425</xdr:colOff>
      <xdr:row>55</xdr:row>
      <xdr:rowOff>165100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2209800" y="95758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152400</xdr:rowOff>
    </xdr:from>
    <xdr:to>
      <xdr:col>15</xdr:col>
      <xdr:colOff>149225</xdr:colOff>
      <xdr:row>56</xdr:row>
      <xdr:rowOff>82550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048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67327</xdr:rowOff>
    </xdr:from>
    <xdr:ext cx="7620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2717800" y="966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31750</xdr:rowOff>
    </xdr:from>
    <xdr:to>
      <xdr:col>11</xdr:col>
      <xdr:colOff>9525</xdr:colOff>
      <xdr:row>55</xdr:row>
      <xdr:rowOff>165100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1320800" y="9461500"/>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152400</xdr:rowOff>
    </xdr:from>
    <xdr:to>
      <xdr:col>11</xdr:col>
      <xdr:colOff>60325</xdr:colOff>
      <xdr:row>56</xdr:row>
      <xdr:rowOff>82550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2159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67327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1828800" y="966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57150</xdr:rowOff>
    </xdr:from>
    <xdr:to>
      <xdr:col>6</xdr:col>
      <xdr:colOff>171450</xdr:colOff>
      <xdr:row>56</xdr:row>
      <xdr:rowOff>158750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12700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143527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939800" y="974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57150</xdr:rowOff>
    </xdr:from>
    <xdr:to>
      <xdr:col>24</xdr:col>
      <xdr:colOff>76200</xdr:colOff>
      <xdr:row>55</xdr:row>
      <xdr:rowOff>158750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47752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73677</xdr:rowOff>
    </xdr:from>
    <xdr:ext cx="762000" cy="259045"/>
    <xdr:sp macro="" textlink="">
      <xdr:nvSpPr>
        <xdr:cNvPr id="202" name="扶助費該当値テキスト">
          <a:extLst>
            <a:ext uri="{FF2B5EF4-FFF2-40B4-BE49-F238E27FC236}">
              <a16:creationId xmlns:a16="http://schemas.microsoft.com/office/drawing/2014/main" id="{00000000-0008-0000-0400-0000CA000000}"/>
            </a:ext>
          </a:extLst>
        </xdr:cNvPr>
        <xdr:cNvSpPr txBox="1"/>
      </xdr:nvSpPr>
      <xdr:spPr>
        <a:xfrm>
          <a:off x="49149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152400</xdr:rowOff>
    </xdr:from>
    <xdr:to>
      <xdr:col>20</xdr:col>
      <xdr:colOff>38100</xdr:colOff>
      <xdr:row>56</xdr:row>
      <xdr:rowOff>82550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937000" y="9582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92727</xdr:rowOff>
    </xdr:from>
    <xdr:ext cx="7366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3606800" y="9351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95250</xdr:rowOff>
    </xdr:from>
    <xdr:to>
      <xdr:col>15</xdr:col>
      <xdr:colOff>149225</xdr:colOff>
      <xdr:row>56</xdr:row>
      <xdr:rowOff>25400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048000" y="952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35577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717800" y="929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114300</xdr:rowOff>
    </xdr:from>
    <xdr:to>
      <xdr:col>11</xdr:col>
      <xdr:colOff>60325</xdr:colOff>
      <xdr:row>56</xdr:row>
      <xdr:rowOff>44450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2159000" y="954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54627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828800" y="9312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152400</xdr:rowOff>
    </xdr:from>
    <xdr:to>
      <xdr:col>6</xdr:col>
      <xdr:colOff>171450</xdr:colOff>
      <xdr:row>55</xdr:row>
      <xdr:rowOff>82550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12700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92727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939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その他に係る経常収支比率については、前年度と比較し</a:t>
          </a:r>
          <a:r>
            <a:rPr kumimoji="1" lang="en-US" altLang="ja-JP" sz="1100">
              <a:solidFill>
                <a:schemeClr val="dk1"/>
              </a:solidFill>
              <a:effectLst/>
              <a:latin typeface="+mn-lt"/>
              <a:ea typeface="+mn-ea"/>
              <a:cs typeface="+mn-cs"/>
            </a:rPr>
            <a:t>3.2</a:t>
          </a:r>
          <a:r>
            <a:rPr kumimoji="1" lang="ja-JP" altLang="ja-JP" sz="1100">
              <a:solidFill>
                <a:schemeClr val="dk1"/>
              </a:solidFill>
              <a:effectLst/>
              <a:latin typeface="+mn-lt"/>
              <a:ea typeface="+mn-ea"/>
              <a:cs typeface="+mn-cs"/>
            </a:rPr>
            <a:t>ポイント減少し、類似団体平均値を</a:t>
          </a:r>
          <a:r>
            <a:rPr kumimoji="1" lang="ja-JP" altLang="en-US" sz="1100">
              <a:solidFill>
                <a:schemeClr val="dk1"/>
              </a:solidFill>
              <a:effectLst/>
              <a:latin typeface="+mn-lt"/>
              <a:ea typeface="+mn-ea"/>
              <a:cs typeface="+mn-cs"/>
            </a:rPr>
            <a:t>下回</a:t>
          </a:r>
          <a:r>
            <a:rPr kumimoji="1" lang="ja-JP" altLang="ja-JP" sz="1100">
              <a:solidFill>
                <a:schemeClr val="dk1"/>
              </a:solidFill>
              <a:effectLst/>
              <a:latin typeface="+mn-lt"/>
              <a:ea typeface="+mn-ea"/>
              <a:cs typeface="+mn-cs"/>
            </a:rPr>
            <a:t>った。これは主に介護保険特別会計への繰出金の減少したことになるものである。今後</a:t>
          </a:r>
          <a:r>
            <a:rPr kumimoji="1" lang="ja-JP" altLang="en-US" sz="1100">
              <a:solidFill>
                <a:schemeClr val="dk1"/>
              </a:solidFill>
              <a:effectLst/>
              <a:latin typeface="+mn-lt"/>
              <a:ea typeface="+mn-ea"/>
              <a:cs typeface="+mn-cs"/>
            </a:rPr>
            <a:t>については、</a:t>
          </a:r>
          <a:r>
            <a:rPr kumimoji="1" lang="ja-JP" altLang="ja-JP" sz="1100">
              <a:solidFill>
                <a:schemeClr val="dk1"/>
              </a:solidFill>
              <a:effectLst/>
              <a:latin typeface="+mn-lt"/>
              <a:ea typeface="+mn-ea"/>
              <a:cs typeface="+mn-cs"/>
            </a:rPr>
            <a:t>団塊世代の高齢化進展などにより繰出金は増加していくことが見込まれるため、介護保険料の適正化や、介護予防の推進などにより、経費の縮減に努めていく。</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7" name="その他グラフ枠">
          <a:extLst>
            <a:ext uri="{FF2B5EF4-FFF2-40B4-BE49-F238E27FC236}">
              <a16:creationId xmlns:a16="http://schemas.microsoft.com/office/drawing/2014/main" id="{00000000-0008-0000-0400-0000ED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127000</xdr:rowOff>
    </xdr:from>
    <xdr:to>
      <xdr:col>82</xdr:col>
      <xdr:colOff>107950</xdr:colOff>
      <xdr:row>62</xdr:row>
      <xdr:rowOff>50800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flipV="1">
          <a:off x="16510000" y="9042400"/>
          <a:ext cx="0" cy="1638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62</xdr:row>
      <xdr:rowOff>22877</xdr:rowOff>
    </xdr:from>
    <xdr:ext cx="762000" cy="259045"/>
    <xdr:sp macro="" textlink="">
      <xdr:nvSpPr>
        <xdr:cNvPr id="239" name="その他最小値テキスト">
          <a:extLst>
            <a:ext uri="{FF2B5EF4-FFF2-40B4-BE49-F238E27FC236}">
              <a16:creationId xmlns:a16="http://schemas.microsoft.com/office/drawing/2014/main" id="{00000000-0008-0000-0400-0000EF000000}"/>
            </a:ext>
          </a:extLst>
        </xdr:cNvPr>
        <xdr:cNvSpPr txBox="1"/>
      </xdr:nvSpPr>
      <xdr:spPr>
        <a:xfrm>
          <a:off x="165989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50800</xdr:rowOff>
    </xdr:from>
    <xdr:to>
      <xdr:col>82</xdr:col>
      <xdr:colOff>196850</xdr:colOff>
      <xdr:row>62</xdr:row>
      <xdr:rowOff>50800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1068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41927</xdr:rowOff>
    </xdr:from>
    <xdr:ext cx="762000" cy="259045"/>
    <xdr:sp macro="" textlink="">
      <xdr:nvSpPr>
        <xdr:cNvPr id="241" name="その他最大値テキスト">
          <a:extLst>
            <a:ext uri="{FF2B5EF4-FFF2-40B4-BE49-F238E27FC236}">
              <a16:creationId xmlns:a16="http://schemas.microsoft.com/office/drawing/2014/main" id="{00000000-0008-0000-0400-0000F1000000}"/>
            </a:ext>
          </a:extLst>
        </xdr:cNvPr>
        <xdr:cNvSpPr txBox="1"/>
      </xdr:nvSpPr>
      <xdr:spPr>
        <a:xfrm>
          <a:off x="16598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127000</xdr:rowOff>
    </xdr:from>
    <xdr:to>
      <xdr:col>82</xdr:col>
      <xdr:colOff>196850</xdr:colOff>
      <xdr:row>52</xdr:row>
      <xdr:rowOff>127000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25400</xdr:rowOff>
    </xdr:from>
    <xdr:to>
      <xdr:col>82</xdr:col>
      <xdr:colOff>107950</xdr:colOff>
      <xdr:row>58</xdr:row>
      <xdr:rowOff>88900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flipV="1">
          <a:off x="15671800" y="9626600"/>
          <a:ext cx="838200" cy="406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48277</xdr:rowOff>
    </xdr:from>
    <xdr:ext cx="762000" cy="259045"/>
    <xdr:sp macro="" textlink="">
      <xdr:nvSpPr>
        <xdr:cNvPr id="244" name="その他平均値テキスト">
          <a:extLst>
            <a:ext uri="{FF2B5EF4-FFF2-40B4-BE49-F238E27FC236}">
              <a16:creationId xmlns:a16="http://schemas.microsoft.com/office/drawing/2014/main" id="{00000000-0008-0000-0400-0000F4000000}"/>
            </a:ext>
          </a:extLst>
        </xdr:cNvPr>
        <xdr:cNvSpPr txBox="1"/>
      </xdr:nvSpPr>
      <xdr:spPr>
        <a:xfrm>
          <a:off x="16598900" y="9649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76200</xdr:rowOff>
    </xdr:from>
    <xdr:to>
      <xdr:col>82</xdr:col>
      <xdr:colOff>158750</xdr:colOff>
      <xdr:row>57</xdr:row>
      <xdr:rowOff>6350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64592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50800</xdr:rowOff>
    </xdr:from>
    <xdr:to>
      <xdr:col>78</xdr:col>
      <xdr:colOff>69850</xdr:colOff>
      <xdr:row>58</xdr:row>
      <xdr:rowOff>88900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4782800" y="99949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107950</xdr:rowOff>
    </xdr:from>
    <xdr:to>
      <xdr:col>78</xdr:col>
      <xdr:colOff>120650</xdr:colOff>
      <xdr:row>58</xdr:row>
      <xdr:rowOff>38100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562100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48277</xdr:rowOff>
    </xdr:from>
    <xdr:ext cx="7366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5290800" y="9649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50800</xdr:rowOff>
    </xdr:from>
    <xdr:to>
      <xdr:col>73</xdr:col>
      <xdr:colOff>180975</xdr:colOff>
      <xdr:row>60</xdr:row>
      <xdr:rowOff>12700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3893800" y="9994900"/>
          <a:ext cx="889000" cy="30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63500</xdr:rowOff>
    </xdr:from>
    <xdr:to>
      <xdr:col>74</xdr:col>
      <xdr:colOff>31750</xdr:colOff>
      <xdr:row>58</xdr:row>
      <xdr:rowOff>165100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4732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149877</xdr:rowOff>
    </xdr:from>
    <xdr:ext cx="7620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4401800" y="1009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12700</xdr:rowOff>
    </xdr:from>
    <xdr:to>
      <xdr:col>69</xdr:col>
      <xdr:colOff>92075</xdr:colOff>
      <xdr:row>60</xdr:row>
      <xdr:rowOff>38100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3004800" y="102997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25400</xdr:rowOff>
    </xdr:from>
    <xdr:to>
      <xdr:col>69</xdr:col>
      <xdr:colOff>142875</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3843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137177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3512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152400</xdr:rowOff>
    </xdr:from>
    <xdr:to>
      <xdr:col>65</xdr:col>
      <xdr:colOff>53975</xdr:colOff>
      <xdr:row>59</xdr:row>
      <xdr:rowOff>82550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2954000" y="1009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92727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2623800" y="986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146050</xdr:rowOff>
    </xdr:from>
    <xdr:to>
      <xdr:col>82</xdr:col>
      <xdr:colOff>158750</xdr:colOff>
      <xdr:row>56</xdr:row>
      <xdr:rowOff>76200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6459200" y="957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162577</xdr:rowOff>
    </xdr:from>
    <xdr:ext cx="762000" cy="259045"/>
    <xdr:sp macro="" textlink="">
      <xdr:nvSpPr>
        <xdr:cNvPr id="263" name="その他該当値テキスト">
          <a:extLst>
            <a:ext uri="{FF2B5EF4-FFF2-40B4-BE49-F238E27FC236}">
              <a16:creationId xmlns:a16="http://schemas.microsoft.com/office/drawing/2014/main" id="{00000000-0008-0000-0400-000007010000}"/>
            </a:ext>
          </a:extLst>
        </xdr:cNvPr>
        <xdr:cNvSpPr txBox="1"/>
      </xdr:nvSpPr>
      <xdr:spPr>
        <a:xfrm>
          <a:off x="16598900" y="942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38100</xdr:rowOff>
    </xdr:from>
    <xdr:to>
      <xdr:col>78</xdr:col>
      <xdr:colOff>120650</xdr:colOff>
      <xdr:row>58</xdr:row>
      <xdr:rowOff>139700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5621000" y="99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124477</xdr:rowOff>
    </xdr:from>
    <xdr:ext cx="7366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5290800" y="10068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0</xdr:rowOff>
    </xdr:from>
    <xdr:to>
      <xdr:col>74</xdr:col>
      <xdr:colOff>31750</xdr:colOff>
      <xdr:row>58</xdr:row>
      <xdr:rowOff>101600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47320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111777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401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133350</xdr:rowOff>
    </xdr:from>
    <xdr:to>
      <xdr:col>69</xdr:col>
      <xdr:colOff>142875</xdr:colOff>
      <xdr:row>60</xdr:row>
      <xdr:rowOff>63500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3843000" y="1024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48277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3512800" y="1033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158750</xdr:rowOff>
    </xdr:from>
    <xdr:to>
      <xdr:col>65</xdr:col>
      <xdr:colOff>53975</xdr:colOff>
      <xdr:row>60</xdr:row>
      <xdr:rowOff>88900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2954000" y="1027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73677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623800" y="10360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補助費等については、前年度と比較し</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a:t>
          </a:r>
          <a:r>
            <a:rPr kumimoji="1" lang="ja-JP" altLang="en-US" sz="1100">
              <a:solidFill>
                <a:schemeClr val="dk1"/>
              </a:solidFill>
              <a:effectLst/>
              <a:latin typeface="+mn-lt"/>
              <a:ea typeface="+mn-ea"/>
              <a:cs typeface="+mn-cs"/>
            </a:rPr>
            <a:t>たものの</a:t>
          </a:r>
          <a:r>
            <a:rPr kumimoji="1" lang="ja-JP" altLang="ja-JP" sz="1100">
              <a:solidFill>
                <a:schemeClr val="dk1"/>
              </a:solidFill>
              <a:effectLst/>
              <a:latin typeface="+mn-lt"/>
              <a:ea typeface="+mn-ea"/>
              <a:cs typeface="+mn-cs"/>
            </a:rPr>
            <a:t>、類似団体平均値を下回った。今後、特に町単独の補助金については、恒常化を防ぐため終期を設定し、所期の目的を達成したものは積極的に廃止又圧縮するよう、引き続き補助事業のスクラップアンドビルドを徹底していく。</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85090</xdr:rowOff>
    </xdr:from>
    <xdr:to>
      <xdr:col>82</xdr:col>
      <xdr:colOff>107950</xdr:colOff>
      <xdr:row>42</xdr:row>
      <xdr:rowOff>43180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6510000" y="5742940"/>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42</xdr:row>
      <xdr:rowOff>15257</xdr:rowOff>
    </xdr:from>
    <xdr:ext cx="762000" cy="259045"/>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6598900" y="7216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42</xdr:row>
      <xdr:rowOff>43180</xdr:rowOff>
    </xdr:from>
    <xdr:to>
      <xdr:col>82</xdr:col>
      <xdr:colOff>196850</xdr:colOff>
      <xdr:row>42</xdr:row>
      <xdr:rowOff>43180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7244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17</xdr:rowOff>
    </xdr:from>
    <xdr:ext cx="762000" cy="259045"/>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6598900" y="5486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85090</xdr:rowOff>
    </xdr:from>
    <xdr:to>
      <xdr:col>82</xdr:col>
      <xdr:colOff>196850</xdr:colOff>
      <xdr:row>33</xdr:row>
      <xdr:rowOff>85090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5742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33</xdr:row>
      <xdr:rowOff>107950</xdr:rowOff>
    </xdr:from>
    <xdr:to>
      <xdr:col>82</xdr:col>
      <xdr:colOff>107950</xdr:colOff>
      <xdr:row>34</xdr:row>
      <xdr:rowOff>142240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5671800" y="5765800"/>
          <a:ext cx="838200" cy="205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63517</xdr:rowOff>
    </xdr:from>
    <xdr:ext cx="762000" cy="259045"/>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6598900" y="62357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91440</xdr:rowOff>
    </xdr:from>
    <xdr:to>
      <xdr:col>82</xdr:col>
      <xdr:colOff>158750</xdr:colOff>
      <xdr:row>37</xdr:row>
      <xdr:rowOff>21590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64592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33</xdr:row>
      <xdr:rowOff>107950</xdr:rowOff>
    </xdr:from>
    <xdr:to>
      <xdr:col>78</xdr:col>
      <xdr:colOff>69850</xdr:colOff>
      <xdr:row>33</xdr:row>
      <xdr:rowOff>115570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4782800" y="57658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118110</xdr:rowOff>
    </xdr:from>
    <xdr:to>
      <xdr:col>78</xdr:col>
      <xdr:colOff>120650</xdr:colOff>
      <xdr:row>36</xdr:row>
      <xdr:rowOff>48260</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5621000" y="611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33037</xdr:rowOff>
    </xdr:from>
    <xdr:ext cx="7366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5290800" y="6205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33</xdr:row>
      <xdr:rowOff>92710</xdr:rowOff>
    </xdr:from>
    <xdr:to>
      <xdr:col>73</xdr:col>
      <xdr:colOff>180975</xdr:colOff>
      <xdr:row>33</xdr:row>
      <xdr:rowOff>115570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3893800" y="57505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26670</xdr:rowOff>
    </xdr:from>
    <xdr:to>
      <xdr:col>74</xdr:col>
      <xdr:colOff>31750</xdr:colOff>
      <xdr:row>35</xdr:row>
      <xdr:rowOff>128270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732000" y="602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113047</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401800" y="611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33</xdr:row>
      <xdr:rowOff>85090</xdr:rowOff>
    </xdr:from>
    <xdr:to>
      <xdr:col>69</xdr:col>
      <xdr:colOff>92075</xdr:colOff>
      <xdr:row>33</xdr:row>
      <xdr:rowOff>92710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004800" y="57429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34</xdr:row>
      <xdr:rowOff>144780</xdr:rowOff>
    </xdr:from>
    <xdr:to>
      <xdr:col>69</xdr:col>
      <xdr:colOff>142875</xdr:colOff>
      <xdr:row>35</xdr:row>
      <xdr:rowOff>74930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843000" y="597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59707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512800" y="6060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11430</xdr:rowOff>
    </xdr:from>
    <xdr:to>
      <xdr:col>65</xdr:col>
      <xdr:colOff>53975</xdr:colOff>
      <xdr:row>35</xdr:row>
      <xdr:rowOff>113030</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2954000" y="601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97807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623800" y="609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91440</xdr:rowOff>
    </xdr:from>
    <xdr:to>
      <xdr:col>82</xdr:col>
      <xdr:colOff>158750</xdr:colOff>
      <xdr:row>35</xdr:row>
      <xdr:rowOff>21590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6459200" y="5920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107967</xdr:rowOff>
    </xdr:from>
    <xdr:ext cx="762000" cy="259045"/>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6598900" y="5765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33</xdr:row>
      <xdr:rowOff>57150</xdr:rowOff>
    </xdr:from>
    <xdr:to>
      <xdr:col>78</xdr:col>
      <xdr:colOff>120650</xdr:colOff>
      <xdr:row>33</xdr:row>
      <xdr:rowOff>158750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5621000" y="571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31</xdr:row>
      <xdr:rowOff>168927</xdr:rowOff>
    </xdr:from>
    <xdr:ext cx="7366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290800" y="5483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33</xdr:row>
      <xdr:rowOff>64770</xdr:rowOff>
    </xdr:from>
    <xdr:to>
      <xdr:col>74</xdr:col>
      <xdr:colOff>31750</xdr:colOff>
      <xdr:row>33</xdr:row>
      <xdr:rowOff>166370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4732000" y="572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5097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401800" y="5491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41910</xdr:rowOff>
    </xdr:from>
    <xdr:to>
      <xdr:col>69</xdr:col>
      <xdr:colOff>142875</xdr:colOff>
      <xdr:row>33</xdr:row>
      <xdr:rowOff>143510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3843000" y="5699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31</xdr:row>
      <xdr:rowOff>153687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512800" y="5468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34290</xdr:rowOff>
    </xdr:from>
    <xdr:to>
      <xdr:col>65</xdr:col>
      <xdr:colOff>53975</xdr:colOff>
      <xdr:row>33</xdr:row>
      <xdr:rowOff>135890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2954000" y="5692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31</xdr:row>
      <xdr:rowOff>146067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623800" y="546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公債費については、前年度と比較し</a:t>
          </a:r>
          <a:r>
            <a:rPr kumimoji="1" lang="en-US" altLang="ja-JP" sz="1100">
              <a:solidFill>
                <a:schemeClr val="dk1"/>
              </a:solidFill>
              <a:effectLst/>
              <a:latin typeface="+mn-lt"/>
              <a:ea typeface="+mn-ea"/>
              <a:cs typeface="+mn-cs"/>
            </a:rPr>
            <a:t>9.5</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減少し</a:t>
          </a:r>
          <a:r>
            <a:rPr kumimoji="1" lang="ja-JP" altLang="ja-JP" sz="1100">
              <a:solidFill>
                <a:schemeClr val="dk1"/>
              </a:solidFill>
              <a:effectLst/>
              <a:latin typeface="+mn-lt"/>
              <a:ea typeface="+mn-ea"/>
              <a:cs typeface="+mn-cs"/>
            </a:rPr>
            <a:t>、類似団体平均値を下回った。これは</a:t>
          </a:r>
          <a:r>
            <a:rPr kumimoji="1" lang="ja-JP" altLang="en-US" sz="1100">
              <a:solidFill>
                <a:schemeClr val="dk1"/>
              </a:solidFill>
              <a:effectLst/>
              <a:latin typeface="+mn-lt"/>
              <a:ea typeface="+mn-ea"/>
              <a:cs typeface="+mn-cs"/>
            </a:rPr>
            <a:t>臨時財政対策債等の完済により減少</a:t>
          </a:r>
          <a:r>
            <a:rPr kumimoji="1" lang="ja-JP" altLang="ja-JP" sz="1100">
              <a:solidFill>
                <a:schemeClr val="dk1"/>
              </a:solidFill>
              <a:effectLst/>
              <a:latin typeface="+mn-lt"/>
              <a:ea typeface="+mn-ea"/>
              <a:cs typeface="+mn-cs"/>
            </a:rPr>
            <a:t>したことによるものである。今後は（仮称）歴史観光交流センター整備事業</a:t>
          </a:r>
          <a:r>
            <a:rPr kumimoji="1" lang="ja-JP" altLang="en-US" sz="1100">
              <a:solidFill>
                <a:schemeClr val="dk1"/>
              </a:solidFill>
              <a:effectLst/>
              <a:latin typeface="+mn-lt"/>
              <a:ea typeface="+mn-ea"/>
              <a:cs typeface="+mn-cs"/>
            </a:rPr>
            <a:t>や</a:t>
          </a:r>
          <a:r>
            <a:rPr kumimoji="1" lang="ja-JP" altLang="ja-JP" sz="1100">
              <a:solidFill>
                <a:schemeClr val="dk1"/>
              </a:solidFill>
              <a:effectLst/>
              <a:latin typeface="+mn-lt"/>
              <a:ea typeface="+mn-ea"/>
              <a:cs typeface="+mn-cs"/>
            </a:rPr>
            <a:t>庫場団地長寿命化計画に基づく屋根・外壁等改修事業等の借入も予定されていることから、新規の地方債発行については、慎重に検討を進めながら、交付税措置が有利な地方債の活用に努め、健全な財政運営を図っていく。</a:t>
          </a:r>
          <a:endParaRPr kumimoji="1" lang="en-US" altLang="ja-JP" sz="1100">
            <a:solidFill>
              <a:schemeClr val="dk1"/>
            </a:solidFill>
            <a:effectLst/>
            <a:latin typeface="+mn-lt"/>
            <a:ea typeface="+mn-ea"/>
            <a:cs typeface="+mn-cs"/>
          </a:endParaRP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6" name="公債費グラフ枠">
          <a:extLst>
            <a:ext uri="{FF2B5EF4-FFF2-40B4-BE49-F238E27FC236}">
              <a16:creationId xmlns:a16="http://schemas.microsoft.com/office/drawing/2014/main" id="{00000000-0008-0000-0400-000064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49276</xdr:rowOff>
    </xdr:from>
    <xdr:to>
      <xdr:col>24</xdr:col>
      <xdr:colOff>25400</xdr:colOff>
      <xdr:row>79</xdr:row>
      <xdr:rowOff>161289</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flipV="1">
          <a:off x="4826000" y="12736576"/>
          <a:ext cx="0" cy="9692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133366</xdr:rowOff>
    </xdr:from>
    <xdr:ext cx="762000" cy="259045"/>
    <xdr:sp macro="" textlink="">
      <xdr:nvSpPr>
        <xdr:cNvPr id="358" name="公債費最小値テキスト">
          <a:extLst>
            <a:ext uri="{FF2B5EF4-FFF2-40B4-BE49-F238E27FC236}">
              <a16:creationId xmlns:a16="http://schemas.microsoft.com/office/drawing/2014/main" id="{00000000-0008-0000-0400-000066010000}"/>
            </a:ext>
          </a:extLst>
        </xdr:cNvPr>
        <xdr:cNvSpPr txBox="1"/>
      </xdr:nvSpPr>
      <xdr:spPr>
        <a:xfrm>
          <a:off x="4914900" y="13677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161289</xdr:rowOff>
    </xdr:from>
    <xdr:to>
      <xdr:col>24</xdr:col>
      <xdr:colOff>114300</xdr:colOff>
      <xdr:row>79</xdr:row>
      <xdr:rowOff>161289</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3705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135653</xdr:rowOff>
    </xdr:from>
    <xdr:ext cx="762000" cy="259045"/>
    <xdr:sp macro="" textlink="">
      <xdr:nvSpPr>
        <xdr:cNvPr id="360" name="公債費最大値テキスト">
          <a:extLst>
            <a:ext uri="{FF2B5EF4-FFF2-40B4-BE49-F238E27FC236}">
              <a16:creationId xmlns:a16="http://schemas.microsoft.com/office/drawing/2014/main" id="{00000000-0008-0000-0400-000068010000}"/>
            </a:ext>
          </a:extLst>
        </xdr:cNvPr>
        <xdr:cNvSpPr txBox="1"/>
      </xdr:nvSpPr>
      <xdr:spPr>
        <a:xfrm>
          <a:off x="4914900" y="1248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49276</xdr:rowOff>
    </xdr:from>
    <xdr:to>
      <xdr:col>24</xdr:col>
      <xdr:colOff>114300</xdr:colOff>
      <xdr:row>74</xdr:row>
      <xdr:rowOff>49276</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273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40132</xdr:rowOff>
    </xdr:from>
    <xdr:to>
      <xdr:col>24</xdr:col>
      <xdr:colOff>25400</xdr:colOff>
      <xdr:row>76</xdr:row>
      <xdr:rowOff>108713</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3987800" y="13070332"/>
          <a:ext cx="8382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107714</xdr:rowOff>
    </xdr:from>
    <xdr:ext cx="762000" cy="259045"/>
    <xdr:sp macro="" textlink="">
      <xdr:nvSpPr>
        <xdr:cNvPr id="363" name="公債費平均値テキスト">
          <a:extLst>
            <a:ext uri="{FF2B5EF4-FFF2-40B4-BE49-F238E27FC236}">
              <a16:creationId xmlns:a16="http://schemas.microsoft.com/office/drawing/2014/main" id="{00000000-0008-0000-0400-00006B010000}"/>
            </a:ext>
          </a:extLst>
        </xdr:cNvPr>
        <xdr:cNvSpPr txBox="1"/>
      </xdr:nvSpPr>
      <xdr:spPr>
        <a:xfrm>
          <a:off x="4914900" y="131379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135637</xdr:rowOff>
    </xdr:from>
    <xdr:to>
      <xdr:col>24</xdr:col>
      <xdr:colOff>76200</xdr:colOff>
      <xdr:row>77</xdr:row>
      <xdr:rowOff>65787</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4775200" y="131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99568</xdr:rowOff>
    </xdr:from>
    <xdr:to>
      <xdr:col>19</xdr:col>
      <xdr:colOff>187325</xdr:colOff>
      <xdr:row>76</xdr:row>
      <xdr:rowOff>108713</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3098800" y="13129768"/>
          <a:ext cx="8890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19050</xdr:rowOff>
    </xdr:from>
    <xdr:to>
      <xdr:col>20</xdr:col>
      <xdr:colOff>38100</xdr:colOff>
      <xdr:row>77</xdr:row>
      <xdr:rowOff>120650</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937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105427</xdr:rowOff>
    </xdr:from>
    <xdr:ext cx="7366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3606800" y="13307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90424</xdr:rowOff>
    </xdr:from>
    <xdr:to>
      <xdr:col>15</xdr:col>
      <xdr:colOff>98425</xdr:colOff>
      <xdr:row>76</xdr:row>
      <xdr:rowOff>99568</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2209800" y="1312062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23622</xdr:rowOff>
    </xdr:from>
    <xdr:to>
      <xdr:col>15</xdr:col>
      <xdr:colOff>149225</xdr:colOff>
      <xdr:row>77</xdr:row>
      <xdr:rowOff>125222</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3048000" y="132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109999</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717800" y="13311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90424</xdr:rowOff>
    </xdr:from>
    <xdr:to>
      <xdr:col>11</xdr:col>
      <xdr:colOff>9525</xdr:colOff>
      <xdr:row>76</xdr:row>
      <xdr:rowOff>113285</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1320800" y="13120624"/>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5335</xdr:rowOff>
    </xdr:from>
    <xdr:to>
      <xdr:col>11</xdr:col>
      <xdr:colOff>60325</xdr:colOff>
      <xdr:row>77</xdr:row>
      <xdr:rowOff>106935</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21590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91712</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1828800" y="13293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32765</xdr:rowOff>
    </xdr:from>
    <xdr:to>
      <xdr:col>6</xdr:col>
      <xdr:colOff>171450</xdr:colOff>
      <xdr:row>77</xdr:row>
      <xdr:rowOff>134365</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1270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119142</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939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160782</xdr:rowOff>
    </xdr:from>
    <xdr:to>
      <xdr:col>24</xdr:col>
      <xdr:colOff>76200</xdr:colOff>
      <xdr:row>76</xdr:row>
      <xdr:rowOff>90932</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4775200" y="13019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5859</xdr:rowOff>
    </xdr:from>
    <xdr:ext cx="762000" cy="259045"/>
    <xdr:sp macro="" textlink="">
      <xdr:nvSpPr>
        <xdr:cNvPr id="382" name="公債費該当値テキスト">
          <a:extLst>
            <a:ext uri="{FF2B5EF4-FFF2-40B4-BE49-F238E27FC236}">
              <a16:creationId xmlns:a16="http://schemas.microsoft.com/office/drawing/2014/main" id="{00000000-0008-0000-0400-00007E010000}"/>
            </a:ext>
          </a:extLst>
        </xdr:cNvPr>
        <xdr:cNvSpPr txBox="1"/>
      </xdr:nvSpPr>
      <xdr:spPr>
        <a:xfrm>
          <a:off x="4914900" y="12864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57913</xdr:rowOff>
    </xdr:from>
    <xdr:to>
      <xdr:col>20</xdr:col>
      <xdr:colOff>38100</xdr:colOff>
      <xdr:row>76</xdr:row>
      <xdr:rowOff>159513</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937000" y="13088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169689</xdr:rowOff>
    </xdr:from>
    <xdr:ext cx="7366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606800" y="128569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48768</xdr:rowOff>
    </xdr:from>
    <xdr:to>
      <xdr:col>15</xdr:col>
      <xdr:colOff>149225</xdr:colOff>
      <xdr:row>76</xdr:row>
      <xdr:rowOff>150368</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048000" y="13078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160545</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717800" y="12847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39624</xdr:rowOff>
    </xdr:from>
    <xdr:to>
      <xdr:col>11</xdr:col>
      <xdr:colOff>60325</xdr:colOff>
      <xdr:row>76</xdr:row>
      <xdr:rowOff>141224</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2159000" y="13069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151401</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828800" y="12838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62485</xdr:rowOff>
    </xdr:from>
    <xdr:to>
      <xdr:col>6</xdr:col>
      <xdr:colOff>171450</xdr:colOff>
      <xdr:row>76</xdr:row>
      <xdr:rowOff>164085</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1270000" y="13092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2811</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939800" y="12861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公債費以外の経常収支比率については、前年度と比較し</a:t>
          </a:r>
          <a:r>
            <a:rPr kumimoji="1" lang="en-US" altLang="ja-JP" sz="1100">
              <a:solidFill>
                <a:schemeClr val="dk1"/>
              </a:solidFill>
              <a:effectLst/>
              <a:latin typeface="+mn-lt"/>
              <a:ea typeface="+mn-ea"/>
              <a:cs typeface="+mn-cs"/>
            </a:rPr>
            <a:t>0.6</a:t>
          </a:r>
          <a:r>
            <a:rPr kumimoji="1" lang="ja-JP" altLang="ja-JP" sz="1100">
              <a:solidFill>
                <a:schemeClr val="dk1"/>
              </a:solidFill>
              <a:effectLst/>
              <a:latin typeface="+mn-lt"/>
              <a:ea typeface="+mn-ea"/>
              <a:cs typeface="+mn-cs"/>
            </a:rPr>
            <a:t>ポイント増加し、類似団体平均値を上回った。これは人件費や物件費の経常収支比率が高いことが要因として上げられる。ＤＸ推進や事務事業の整理統廃合による経費削減に努め、さらなる適正化・合理化を図っていく。</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00000000-0008-0000-0400-00009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140716</xdr:rowOff>
    </xdr:from>
    <xdr:to>
      <xdr:col>82</xdr:col>
      <xdr:colOff>107950</xdr:colOff>
      <xdr:row>81</xdr:row>
      <xdr:rowOff>12700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flipV="1">
          <a:off x="16510000" y="12656566"/>
          <a:ext cx="0" cy="12435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156227</xdr:rowOff>
    </xdr:from>
    <xdr:ext cx="762000" cy="259045"/>
    <xdr:sp macro="" textlink="">
      <xdr:nvSpPr>
        <xdr:cNvPr id="417" name="公債費以外最小値テキスト">
          <a:extLst>
            <a:ext uri="{FF2B5EF4-FFF2-40B4-BE49-F238E27FC236}">
              <a16:creationId xmlns:a16="http://schemas.microsoft.com/office/drawing/2014/main" id="{00000000-0008-0000-0400-0000A1010000}"/>
            </a:ext>
          </a:extLst>
        </xdr:cNvPr>
        <xdr:cNvSpPr txBox="1"/>
      </xdr:nvSpPr>
      <xdr:spPr>
        <a:xfrm>
          <a:off x="16598900" y="1387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12700</xdr:rowOff>
    </xdr:from>
    <xdr:to>
      <xdr:col>82</xdr:col>
      <xdr:colOff>196850</xdr:colOff>
      <xdr:row>81</xdr:row>
      <xdr:rowOff>12700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6421100" y="13900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55643</xdr:rowOff>
    </xdr:from>
    <xdr:ext cx="762000" cy="259045"/>
    <xdr:sp macro="" textlink="">
      <xdr:nvSpPr>
        <xdr:cNvPr id="419" name="公債費以外最大値テキスト">
          <a:extLst>
            <a:ext uri="{FF2B5EF4-FFF2-40B4-BE49-F238E27FC236}">
              <a16:creationId xmlns:a16="http://schemas.microsoft.com/office/drawing/2014/main" id="{00000000-0008-0000-0400-0000A3010000}"/>
            </a:ext>
          </a:extLst>
        </xdr:cNvPr>
        <xdr:cNvSpPr txBox="1"/>
      </xdr:nvSpPr>
      <xdr:spPr>
        <a:xfrm>
          <a:off x="16598900" y="12400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140716</xdr:rowOff>
    </xdr:from>
    <xdr:to>
      <xdr:col>82</xdr:col>
      <xdr:colOff>196850</xdr:colOff>
      <xdr:row>73</xdr:row>
      <xdr:rowOff>140716</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26565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122428</xdr:rowOff>
    </xdr:from>
    <xdr:to>
      <xdr:col>82</xdr:col>
      <xdr:colOff>107950</xdr:colOff>
      <xdr:row>75</xdr:row>
      <xdr:rowOff>136144</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5671800" y="12981178"/>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35577</xdr:rowOff>
    </xdr:from>
    <xdr:ext cx="762000" cy="259045"/>
    <xdr:sp macro="" textlink="">
      <xdr:nvSpPr>
        <xdr:cNvPr id="422" name="公債費以外平均値テキスト">
          <a:extLst>
            <a:ext uri="{FF2B5EF4-FFF2-40B4-BE49-F238E27FC236}">
              <a16:creationId xmlns:a16="http://schemas.microsoft.com/office/drawing/2014/main" id="{00000000-0008-0000-0400-0000A6010000}"/>
            </a:ext>
          </a:extLst>
        </xdr:cNvPr>
        <xdr:cNvSpPr txBox="1"/>
      </xdr:nvSpPr>
      <xdr:spPr>
        <a:xfrm>
          <a:off x="16598900" y="12722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19050</xdr:rowOff>
    </xdr:from>
    <xdr:to>
      <xdr:col>82</xdr:col>
      <xdr:colOff>158750</xdr:colOff>
      <xdr:row>75</xdr:row>
      <xdr:rowOff>120650</xdr:rowOff>
    </xdr:to>
    <xdr:sp macro="" textlink="">
      <xdr:nvSpPr>
        <xdr:cNvPr id="423" name="フローチャート: 判断 422">
          <a:extLst>
            <a:ext uri="{FF2B5EF4-FFF2-40B4-BE49-F238E27FC236}">
              <a16:creationId xmlns:a16="http://schemas.microsoft.com/office/drawing/2014/main" id="{00000000-0008-0000-0400-0000A7010000}"/>
            </a:ext>
          </a:extLst>
        </xdr:cNvPr>
        <xdr:cNvSpPr/>
      </xdr:nvSpPr>
      <xdr:spPr>
        <a:xfrm>
          <a:off x="16459200" y="1287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85852</xdr:rowOff>
    </xdr:from>
    <xdr:to>
      <xdr:col>78</xdr:col>
      <xdr:colOff>69850</xdr:colOff>
      <xdr:row>75</xdr:row>
      <xdr:rowOff>122428</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4782800" y="1294460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151638</xdr:rowOff>
    </xdr:from>
    <xdr:to>
      <xdr:col>78</xdr:col>
      <xdr:colOff>120650</xdr:colOff>
      <xdr:row>75</xdr:row>
      <xdr:rowOff>81788</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5621000" y="12838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91965</xdr:rowOff>
    </xdr:from>
    <xdr:ext cx="7366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5290800" y="126078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85852</xdr:rowOff>
    </xdr:from>
    <xdr:to>
      <xdr:col>73</xdr:col>
      <xdr:colOff>180975</xdr:colOff>
      <xdr:row>75</xdr:row>
      <xdr:rowOff>101854</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3893800" y="12944602"/>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110490</xdr:rowOff>
    </xdr:from>
    <xdr:to>
      <xdr:col>74</xdr:col>
      <xdr:colOff>31750</xdr:colOff>
      <xdr:row>75</xdr:row>
      <xdr:rowOff>40640</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4732000" y="12797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50817</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4401800" y="12566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88138</xdr:rowOff>
    </xdr:from>
    <xdr:to>
      <xdr:col>69</xdr:col>
      <xdr:colOff>92075</xdr:colOff>
      <xdr:row>75</xdr:row>
      <xdr:rowOff>101854</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3004800" y="1294688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53340</xdr:rowOff>
    </xdr:from>
    <xdr:to>
      <xdr:col>69</xdr:col>
      <xdr:colOff>142875</xdr:colOff>
      <xdr:row>74</xdr:row>
      <xdr:rowOff>154940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3843000" y="12740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165117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3512800" y="12509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133350</xdr:rowOff>
    </xdr:from>
    <xdr:to>
      <xdr:col>65</xdr:col>
      <xdr:colOff>53975</xdr:colOff>
      <xdr:row>75</xdr:row>
      <xdr:rowOff>63500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2954000" y="1282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73677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2623800" y="1258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85344</xdr:rowOff>
    </xdr:from>
    <xdr:to>
      <xdr:col>82</xdr:col>
      <xdr:colOff>158750</xdr:colOff>
      <xdr:row>76</xdr:row>
      <xdr:rowOff>15494</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6459200" y="12944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57421</xdr:rowOff>
    </xdr:from>
    <xdr:ext cx="762000" cy="259045"/>
    <xdr:sp macro="" textlink="">
      <xdr:nvSpPr>
        <xdr:cNvPr id="441" name="公債費以外該当値テキスト">
          <a:extLst>
            <a:ext uri="{FF2B5EF4-FFF2-40B4-BE49-F238E27FC236}">
              <a16:creationId xmlns:a16="http://schemas.microsoft.com/office/drawing/2014/main" id="{00000000-0008-0000-0400-0000B9010000}"/>
            </a:ext>
          </a:extLst>
        </xdr:cNvPr>
        <xdr:cNvSpPr txBox="1"/>
      </xdr:nvSpPr>
      <xdr:spPr>
        <a:xfrm>
          <a:off x="16598900" y="12916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71628</xdr:rowOff>
    </xdr:from>
    <xdr:to>
      <xdr:col>78</xdr:col>
      <xdr:colOff>120650</xdr:colOff>
      <xdr:row>76</xdr:row>
      <xdr:rowOff>1778</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5621000" y="12930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158005</xdr:rowOff>
    </xdr:from>
    <xdr:ext cx="7366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290800" y="130167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35052</xdr:rowOff>
    </xdr:from>
    <xdr:to>
      <xdr:col>74</xdr:col>
      <xdr:colOff>31750</xdr:colOff>
      <xdr:row>75</xdr:row>
      <xdr:rowOff>136652</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4732000" y="12893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121429</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29801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51054</xdr:rowOff>
    </xdr:from>
    <xdr:to>
      <xdr:col>69</xdr:col>
      <xdr:colOff>142875</xdr:colOff>
      <xdr:row>75</xdr:row>
      <xdr:rowOff>152654</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3843000" y="12909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137431</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512800" y="12996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37338</xdr:rowOff>
    </xdr:from>
    <xdr:to>
      <xdr:col>65</xdr:col>
      <xdr:colOff>53975</xdr:colOff>
      <xdr:row>75</xdr:row>
      <xdr:rowOff>138938</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2954000" y="12896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123714</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623800" y="129824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福島県桑折町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0" name="人口1人当たり決算額の推移グラフ枠130">
          <a:extLst>
            <a:ext uri="{FF2B5EF4-FFF2-40B4-BE49-F238E27FC236}">
              <a16:creationId xmlns:a16="http://schemas.microsoft.com/office/drawing/2014/main" id="{00000000-0008-0000-0500-000028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126528</xdr:rowOff>
    </xdr:from>
    <xdr:to>
      <xdr:col>29</xdr:col>
      <xdr:colOff>127000</xdr:colOff>
      <xdr:row>19</xdr:row>
      <xdr:rowOff>134803</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flipV="1">
          <a:off x="5651500" y="2231553"/>
          <a:ext cx="0" cy="120842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106880</xdr:rowOff>
    </xdr:from>
    <xdr:ext cx="762000" cy="259045"/>
    <xdr:sp macro="" textlink="">
      <xdr:nvSpPr>
        <xdr:cNvPr id="42" name="人口1人当たり決算額の推移最小値テキスト130">
          <a:extLst>
            <a:ext uri="{FF2B5EF4-FFF2-40B4-BE49-F238E27FC236}">
              <a16:creationId xmlns:a16="http://schemas.microsoft.com/office/drawing/2014/main" id="{00000000-0008-0000-0500-00002A000000}"/>
            </a:ext>
          </a:extLst>
        </xdr:cNvPr>
        <xdr:cNvSpPr txBox="1"/>
      </xdr:nvSpPr>
      <xdr:spPr>
        <a:xfrm>
          <a:off x="5740400" y="3412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134803</xdr:rowOff>
    </xdr:from>
    <xdr:to>
      <xdr:col>30</xdr:col>
      <xdr:colOff>25400</xdr:colOff>
      <xdr:row>19</xdr:row>
      <xdr:rowOff>134803</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a:off x="5562600" y="343997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41455</xdr:rowOff>
    </xdr:from>
    <xdr:ext cx="762000" cy="259045"/>
    <xdr:sp macro="" textlink="">
      <xdr:nvSpPr>
        <xdr:cNvPr id="44" name="人口1人当たり決算額の推移最大値テキスト130">
          <a:extLst>
            <a:ext uri="{FF2B5EF4-FFF2-40B4-BE49-F238E27FC236}">
              <a16:creationId xmlns:a16="http://schemas.microsoft.com/office/drawing/2014/main" id="{00000000-0008-0000-0500-00002C000000}"/>
            </a:ext>
          </a:extLst>
        </xdr:cNvPr>
        <xdr:cNvSpPr txBox="1"/>
      </xdr:nvSpPr>
      <xdr:spPr>
        <a:xfrm>
          <a:off x="5740400" y="1975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298,416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126528</xdr:rowOff>
    </xdr:from>
    <xdr:to>
      <xdr:col>30</xdr:col>
      <xdr:colOff>25400</xdr:colOff>
      <xdr:row>12</xdr:row>
      <xdr:rowOff>126528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223155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101427</xdr:rowOff>
    </xdr:from>
    <xdr:to>
      <xdr:col>29</xdr:col>
      <xdr:colOff>127000</xdr:colOff>
      <xdr:row>18</xdr:row>
      <xdr:rowOff>3804</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flipV="1">
          <a:off x="5003800" y="3063702"/>
          <a:ext cx="647700" cy="738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103600</xdr:rowOff>
    </xdr:from>
    <xdr:ext cx="762000" cy="259045"/>
    <xdr:sp macro="" textlink="">
      <xdr:nvSpPr>
        <xdr:cNvPr id="47" name="人口1人当たり決算額の推移平均値テキスト130">
          <a:extLst>
            <a:ext uri="{FF2B5EF4-FFF2-40B4-BE49-F238E27FC236}">
              <a16:creationId xmlns:a16="http://schemas.microsoft.com/office/drawing/2014/main" id="{00000000-0008-0000-0500-00002F000000}"/>
            </a:ext>
          </a:extLst>
        </xdr:cNvPr>
        <xdr:cNvSpPr txBox="1"/>
      </xdr:nvSpPr>
      <xdr:spPr>
        <a:xfrm>
          <a:off x="5740400" y="306587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131523</xdr:rowOff>
    </xdr:from>
    <xdr:to>
      <xdr:col>29</xdr:col>
      <xdr:colOff>177800</xdr:colOff>
      <xdr:row>18</xdr:row>
      <xdr:rowOff>61673</xdr:rowOff>
    </xdr:to>
    <xdr:sp macro="" textlink="">
      <xdr:nvSpPr>
        <xdr:cNvPr id="48" name="フローチャート: 判断 47">
          <a:extLst>
            <a:ext uri="{FF2B5EF4-FFF2-40B4-BE49-F238E27FC236}">
              <a16:creationId xmlns:a16="http://schemas.microsoft.com/office/drawing/2014/main" id="{00000000-0008-0000-0500-000030000000}"/>
            </a:ext>
          </a:extLst>
        </xdr:cNvPr>
        <xdr:cNvSpPr/>
      </xdr:nvSpPr>
      <xdr:spPr bwMode="auto">
        <a:xfrm>
          <a:off x="5600700" y="30937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3804</xdr:rowOff>
    </xdr:from>
    <xdr:to>
      <xdr:col>26</xdr:col>
      <xdr:colOff>50800</xdr:colOff>
      <xdr:row>18</xdr:row>
      <xdr:rowOff>32127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4305300" y="3137529"/>
          <a:ext cx="698500" cy="283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21418</xdr:rowOff>
    </xdr:from>
    <xdr:to>
      <xdr:col>26</xdr:col>
      <xdr:colOff>101600</xdr:colOff>
      <xdr:row>18</xdr:row>
      <xdr:rowOff>123018</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4953000" y="315514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107795</xdr:rowOff>
    </xdr:from>
    <xdr:ext cx="736600" cy="259045"/>
    <xdr:sp macro="" textlink="">
      <xdr:nvSpPr>
        <xdr:cNvPr id="51" name="テキスト ボックス 50">
          <a:extLst>
            <a:ext uri="{FF2B5EF4-FFF2-40B4-BE49-F238E27FC236}">
              <a16:creationId xmlns:a16="http://schemas.microsoft.com/office/drawing/2014/main" id="{00000000-0008-0000-0500-000033000000}"/>
            </a:ext>
          </a:extLst>
        </xdr:cNvPr>
        <xdr:cNvSpPr txBox="1"/>
      </xdr:nvSpPr>
      <xdr:spPr>
        <a:xfrm>
          <a:off x="4622800" y="32415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32127</xdr:rowOff>
    </xdr:from>
    <xdr:to>
      <xdr:col>22</xdr:col>
      <xdr:colOff>114300</xdr:colOff>
      <xdr:row>18</xdr:row>
      <xdr:rowOff>61137</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3606800" y="3165852"/>
          <a:ext cx="698500" cy="290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61040</xdr:rowOff>
    </xdr:from>
    <xdr:to>
      <xdr:col>22</xdr:col>
      <xdr:colOff>165100</xdr:colOff>
      <xdr:row>18</xdr:row>
      <xdr:rowOff>162640</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254500" y="31947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147417</xdr:rowOff>
    </xdr:from>
    <xdr:ext cx="7620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3924300" y="3281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56496</xdr:rowOff>
    </xdr:from>
    <xdr:to>
      <xdr:col>18</xdr:col>
      <xdr:colOff>177800</xdr:colOff>
      <xdr:row>18</xdr:row>
      <xdr:rowOff>61137</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a:off x="2908300" y="3190221"/>
          <a:ext cx="698500" cy="46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74985</xdr:rowOff>
    </xdr:from>
    <xdr:to>
      <xdr:col>19</xdr:col>
      <xdr:colOff>38100</xdr:colOff>
      <xdr:row>19</xdr:row>
      <xdr:rowOff>5135</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3556000" y="32087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161362</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225800" y="3295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102239</xdr:rowOff>
    </xdr:from>
    <xdr:to>
      <xdr:col>15</xdr:col>
      <xdr:colOff>101600</xdr:colOff>
      <xdr:row>19</xdr:row>
      <xdr:rowOff>32389</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2857500" y="32359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17166</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2527300" y="3322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50627</xdr:rowOff>
    </xdr:from>
    <xdr:to>
      <xdr:col>29</xdr:col>
      <xdr:colOff>177800</xdr:colOff>
      <xdr:row>17</xdr:row>
      <xdr:rowOff>152227</xdr:rowOff>
    </xdr:to>
    <xdr:sp macro="" textlink="">
      <xdr:nvSpPr>
        <xdr:cNvPr id="65" name="楕円 64">
          <a:extLst>
            <a:ext uri="{FF2B5EF4-FFF2-40B4-BE49-F238E27FC236}">
              <a16:creationId xmlns:a16="http://schemas.microsoft.com/office/drawing/2014/main" id="{00000000-0008-0000-0500-000041000000}"/>
            </a:ext>
          </a:extLst>
        </xdr:cNvPr>
        <xdr:cNvSpPr/>
      </xdr:nvSpPr>
      <xdr:spPr bwMode="auto">
        <a:xfrm>
          <a:off x="5600700" y="30129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67154</xdr:rowOff>
    </xdr:from>
    <xdr:ext cx="762000" cy="259045"/>
    <xdr:sp macro="" textlink="">
      <xdr:nvSpPr>
        <xdr:cNvPr id="66" name="人口1人当たり決算額の推移該当値テキスト130">
          <a:extLst>
            <a:ext uri="{FF2B5EF4-FFF2-40B4-BE49-F238E27FC236}">
              <a16:creationId xmlns:a16="http://schemas.microsoft.com/office/drawing/2014/main" id="{00000000-0008-0000-0500-000042000000}"/>
            </a:ext>
          </a:extLst>
        </xdr:cNvPr>
        <xdr:cNvSpPr txBox="1"/>
      </xdr:nvSpPr>
      <xdr:spPr>
        <a:xfrm>
          <a:off x="5740400" y="2857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124454</xdr:rowOff>
    </xdr:from>
    <xdr:to>
      <xdr:col>26</xdr:col>
      <xdr:colOff>101600</xdr:colOff>
      <xdr:row>18</xdr:row>
      <xdr:rowOff>54604</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4953000" y="30867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64781</xdr:rowOff>
    </xdr:from>
    <xdr:ext cx="7366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622800" y="28556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152777</xdr:rowOff>
    </xdr:from>
    <xdr:to>
      <xdr:col>22</xdr:col>
      <xdr:colOff>165100</xdr:colOff>
      <xdr:row>18</xdr:row>
      <xdr:rowOff>82927</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254500" y="31150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93104</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3924300" y="2883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10337</xdr:rowOff>
    </xdr:from>
    <xdr:to>
      <xdr:col>19</xdr:col>
      <xdr:colOff>38100</xdr:colOff>
      <xdr:row>18</xdr:row>
      <xdr:rowOff>111937</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3556000" y="31440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122114</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225800" y="29129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5696</xdr:rowOff>
    </xdr:from>
    <xdr:to>
      <xdr:col>15</xdr:col>
      <xdr:colOff>101600</xdr:colOff>
      <xdr:row>18</xdr:row>
      <xdr:rowOff>107296</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2857500" y="31394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117473</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2527300" y="2908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5" name="正方形/長方形 74">
          <a:extLst>
            <a:ext uri="{FF2B5EF4-FFF2-40B4-BE49-F238E27FC236}">
              <a16:creationId xmlns:a16="http://schemas.microsoft.com/office/drawing/2014/main" id="{00000000-0008-0000-0500-00004B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6" name="角丸四角形 75">
          <a:extLst>
            <a:ext uri="{FF2B5EF4-FFF2-40B4-BE49-F238E27FC236}">
              <a16:creationId xmlns:a16="http://schemas.microsoft.com/office/drawing/2014/main" id="{00000000-0008-0000-0500-00004C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0" name="直線コネクタ 79">
          <a:extLst>
            <a:ext uri="{FF2B5EF4-FFF2-40B4-BE49-F238E27FC236}">
              <a16:creationId xmlns:a16="http://schemas.microsoft.com/office/drawing/2014/main" id="{00000000-0008-0000-0500-000050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5" name="楕円 84">
          <a:extLst>
            <a:ext uri="{FF2B5EF4-FFF2-40B4-BE49-F238E27FC236}">
              <a16:creationId xmlns:a16="http://schemas.microsoft.com/office/drawing/2014/main" id="{00000000-0008-0000-0500-000055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6" name="フローチャート: 判断 85">
          <a:extLst>
            <a:ext uri="{FF2B5EF4-FFF2-40B4-BE49-F238E27FC236}">
              <a16:creationId xmlns:a16="http://schemas.microsoft.com/office/drawing/2014/main" id="{00000000-0008-0000-0500-000056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8" name="テキスト ボックス 87">
          <a:extLst>
            <a:ext uri="{FF2B5EF4-FFF2-40B4-BE49-F238E27FC236}">
              <a16:creationId xmlns:a16="http://schemas.microsoft.com/office/drawing/2014/main" id="{00000000-0008-0000-0500-000058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3" name="テキスト ボックス 92">
          <a:extLst>
            <a:ext uri="{FF2B5EF4-FFF2-40B4-BE49-F238E27FC236}">
              <a16:creationId xmlns:a16="http://schemas.microsoft.com/office/drawing/2014/main" id="{00000000-0008-0000-0500-00005D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0" name="人口1人当たり決算額の推移グラフ枠445">
          <a:extLst>
            <a:ext uri="{FF2B5EF4-FFF2-40B4-BE49-F238E27FC236}">
              <a16:creationId xmlns:a16="http://schemas.microsoft.com/office/drawing/2014/main" id="{00000000-0008-0000-0500-000064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128737</xdr:rowOff>
    </xdr:from>
    <xdr:to>
      <xdr:col>29</xdr:col>
      <xdr:colOff>127000</xdr:colOff>
      <xdr:row>37</xdr:row>
      <xdr:rowOff>152626</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flipV="1">
          <a:off x="5651500" y="6053287"/>
          <a:ext cx="0" cy="122403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124703</xdr:rowOff>
    </xdr:from>
    <xdr:ext cx="762000" cy="259045"/>
    <xdr:sp macro="" textlink="">
      <xdr:nvSpPr>
        <xdr:cNvPr id="102" name="人口1人当たり決算額の推移最小値テキスト445">
          <a:extLst>
            <a:ext uri="{FF2B5EF4-FFF2-40B4-BE49-F238E27FC236}">
              <a16:creationId xmlns:a16="http://schemas.microsoft.com/office/drawing/2014/main" id="{00000000-0008-0000-0500-000066000000}"/>
            </a:ext>
          </a:extLst>
        </xdr:cNvPr>
        <xdr:cNvSpPr txBox="1"/>
      </xdr:nvSpPr>
      <xdr:spPr>
        <a:xfrm>
          <a:off x="5740400" y="7249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152626</xdr:rowOff>
    </xdr:from>
    <xdr:to>
      <xdr:col>30</xdr:col>
      <xdr:colOff>25400</xdr:colOff>
      <xdr:row>37</xdr:row>
      <xdr:rowOff>152626</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5562600" y="72773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43664</xdr:rowOff>
    </xdr:from>
    <xdr:ext cx="762000" cy="259045"/>
    <xdr:sp macro="" textlink="">
      <xdr:nvSpPr>
        <xdr:cNvPr id="104" name="人口1人当たり決算額の推移最大値テキスト445">
          <a:extLst>
            <a:ext uri="{FF2B5EF4-FFF2-40B4-BE49-F238E27FC236}">
              <a16:creationId xmlns:a16="http://schemas.microsoft.com/office/drawing/2014/main" id="{00000000-0008-0000-0500-000068000000}"/>
            </a:ext>
          </a:extLst>
        </xdr:cNvPr>
        <xdr:cNvSpPr txBox="1"/>
      </xdr:nvSpPr>
      <xdr:spPr>
        <a:xfrm>
          <a:off x="5740400" y="5796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128737</xdr:rowOff>
    </xdr:from>
    <xdr:to>
      <xdr:col>30</xdr:col>
      <xdr:colOff>25400</xdr:colOff>
      <xdr:row>33</xdr:row>
      <xdr:rowOff>128737</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5562600" y="605328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186734</xdr:rowOff>
    </xdr:from>
    <xdr:to>
      <xdr:col>29</xdr:col>
      <xdr:colOff>127000</xdr:colOff>
      <xdr:row>35</xdr:row>
      <xdr:rowOff>321425</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003800" y="6797084"/>
          <a:ext cx="647700" cy="1346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35417</xdr:rowOff>
    </xdr:from>
    <xdr:ext cx="762000" cy="259045"/>
    <xdr:sp macro="" textlink="">
      <xdr:nvSpPr>
        <xdr:cNvPr id="107" name="人口1人当たり決算額の推移平均値テキスト445">
          <a:extLst>
            <a:ext uri="{FF2B5EF4-FFF2-40B4-BE49-F238E27FC236}">
              <a16:creationId xmlns:a16="http://schemas.microsoft.com/office/drawing/2014/main" id="{00000000-0008-0000-0500-00006B000000}"/>
            </a:ext>
          </a:extLst>
        </xdr:cNvPr>
        <xdr:cNvSpPr txBox="1"/>
      </xdr:nvSpPr>
      <xdr:spPr>
        <a:xfrm>
          <a:off x="5740400" y="66457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190340</xdr:rowOff>
    </xdr:from>
    <xdr:to>
      <xdr:col>29</xdr:col>
      <xdr:colOff>177800</xdr:colOff>
      <xdr:row>35</xdr:row>
      <xdr:rowOff>291940</xdr:rowOff>
    </xdr:to>
    <xdr:sp macro="" textlink="">
      <xdr:nvSpPr>
        <xdr:cNvPr id="108" name="フローチャート: 判断 107">
          <a:extLst>
            <a:ext uri="{FF2B5EF4-FFF2-40B4-BE49-F238E27FC236}">
              <a16:creationId xmlns:a16="http://schemas.microsoft.com/office/drawing/2014/main" id="{00000000-0008-0000-0500-00006C000000}"/>
            </a:ext>
          </a:extLst>
        </xdr:cNvPr>
        <xdr:cNvSpPr/>
      </xdr:nvSpPr>
      <xdr:spPr bwMode="auto">
        <a:xfrm>
          <a:off x="5600700" y="68006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186734</xdr:rowOff>
    </xdr:from>
    <xdr:to>
      <xdr:col>26</xdr:col>
      <xdr:colOff>50800</xdr:colOff>
      <xdr:row>35</xdr:row>
      <xdr:rowOff>203536</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4305300" y="6797084"/>
          <a:ext cx="698500" cy="168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156690</xdr:rowOff>
    </xdr:from>
    <xdr:to>
      <xdr:col>26</xdr:col>
      <xdr:colOff>101600</xdr:colOff>
      <xdr:row>35</xdr:row>
      <xdr:rowOff>258290</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bwMode="auto">
        <a:xfrm>
          <a:off x="4953000" y="67670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243067</xdr:rowOff>
    </xdr:from>
    <xdr:ext cx="736600" cy="259045"/>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4622800" y="6853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203536</xdr:rowOff>
    </xdr:from>
    <xdr:to>
      <xdr:col>22</xdr:col>
      <xdr:colOff>114300</xdr:colOff>
      <xdr:row>35</xdr:row>
      <xdr:rowOff>237368</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3606800" y="6813886"/>
          <a:ext cx="698500" cy="338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152324</xdr:rowOff>
    </xdr:from>
    <xdr:to>
      <xdr:col>22</xdr:col>
      <xdr:colOff>165100</xdr:colOff>
      <xdr:row>35</xdr:row>
      <xdr:rowOff>253924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254500" y="67626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264101</xdr:rowOff>
    </xdr:from>
    <xdr:ext cx="7620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3924300" y="6531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237368</xdr:rowOff>
    </xdr:from>
    <xdr:to>
      <xdr:col>18</xdr:col>
      <xdr:colOff>177800</xdr:colOff>
      <xdr:row>35</xdr:row>
      <xdr:rowOff>285877</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2908300" y="6847718"/>
          <a:ext cx="698500" cy="485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193198</xdr:rowOff>
    </xdr:from>
    <xdr:to>
      <xdr:col>19</xdr:col>
      <xdr:colOff>38100</xdr:colOff>
      <xdr:row>35</xdr:row>
      <xdr:rowOff>294798</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3556000" y="68035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279575</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225800" y="6889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241706</xdr:rowOff>
    </xdr:from>
    <xdr:to>
      <xdr:col>15</xdr:col>
      <xdr:colOff>101600</xdr:colOff>
      <xdr:row>36</xdr:row>
      <xdr:rowOff>406</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2857500" y="68520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328083</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2527300" y="6938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270625</xdr:rowOff>
    </xdr:from>
    <xdr:to>
      <xdr:col>29</xdr:col>
      <xdr:colOff>177800</xdr:colOff>
      <xdr:row>36</xdr:row>
      <xdr:rowOff>29325</xdr:rowOff>
    </xdr:to>
    <xdr:sp macro="" textlink="">
      <xdr:nvSpPr>
        <xdr:cNvPr id="125" name="楕円 124">
          <a:extLst>
            <a:ext uri="{FF2B5EF4-FFF2-40B4-BE49-F238E27FC236}">
              <a16:creationId xmlns:a16="http://schemas.microsoft.com/office/drawing/2014/main" id="{00000000-0008-0000-0500-00007D000000}"/>
            </a:ext>
          </a:extLst>
        </xdr:cNvPr>
        <xdr:cNvSpPr/>
      </xdr:nvSpPr>
      <xdr:spPr bwMode="auto">
        <a:xfrm>
          <a:off x="5600700" y="68809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242702</xdr:rowOff>
    </xdr:from>
    <xdr:ext cx="762000" cy="259045"/>
    <xdr:sp macro="" textlink="">
      <xdr:nvSpPr>
        <xdr:cNvPr id="126" name="人口1人当たり決算額の推移該当値テキスト445">
          <a:extLst>
            <a:ext uri="{FF2B5EF4-FFF2-40B4-BE49-F238E27FC236}">
              <a16:creationId xmlns:a16="http://schemas.microsoft.com/office/drawing/2014/main" id="{00000000-0008-0000-0500-00007E000000}"/>
            </a:ext>
          </a:extLst>
        </xdr:cNvPr>
        <xdr:cNvSpPr txBox="1"/>
      </xdr:nvSpPr>
      <xdr:spPr>
        <a:xfrm>
          <a:off x="5740400" y="6853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135934</xdr:rowOff>
    </xdr:from>
    <xdr:to>
      <xdr:col>26</xdr:col>
      <xdr:colOff>101600</xdr:colOff>
      <xdr:row>35</xdr:row>
      <xdr:rowOff>237534</xdr:rowOff>
    </xdr:to>
    <xdr:sp macro="" textlink="">
      <xdr:nvSpPr>
        <xdr:cNvPr id="127" name="楕円 126">
          <a:extLst>
            <a:ext uri="{FF2B5EF4-FFF2-40B4-BE49-F238E27FC236}">
              <a16:creationId xmlns:a16="http://schemas.microsoft.com/office/drawing/2014/main" id="{00000000-0008-0000-0500-00007F000000}"/>
            </a:ext>
          </a:extLst>
        </xdr:cNvPr>
        <xdr:cNvSpPr/>
      </xdr:nvSpPr>
      <xdr:spPr bwMode="auto">
        <a:xfrm>
          <a:off x="4953000" y="67462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247711</xdr:rowOff>
    </xdr:from>
    <xdr:ext cx="7366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622800" y="65151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152736</xdr:rowOff>
    </xdr:from>
    <xdr:to>
      <xdr:col>22</xdr:col>
      <xdr:colOff>165100</xdr:colOff>
      <xdr:row>35</xdr:row>
      <xdr:rowOff>254336</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4254500" y="67630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239113</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924300" y="6849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186568</xdr:rowOff>
    </xdr:from>
    <xdr:to>
      <xdr:col>19</xdr:col>
      <xdr:colOff>38100</xdr:colOff>
      <xdr:row>35</xdr:row>
      <xdr:rowOff>288168</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3556000" y="67969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298345</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225800" y="65657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235077</xdr:rowOff>
    </xdr:from>
    <xdr:to>
      <xdr:col>15</xdr:col>
      <xdr:colOff>101600</xdr:colOff>
      <xdr:row>35</xdr:row>
      <xdr:rowOff>336677</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2857500" y="68454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3954</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2527300" y="66143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福島県桑折町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10,951
10,890
42.97
6,652,547
6,376,830
255,613
3,907,891
4,085,151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77303</xdr:rowOff>
    </xdr:from>
    <xdr:to>
      <xdr:col>24</xdr:col>
      <xdr:colOff>62865</xdr:colOff>
      <xdr:row>39</xdr:row>
      <xdr:rowOff>10704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20803"/>
          <a:ext cx="1270" cy="14764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14531</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701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10704</xdr:rowOff>
    </xdr:from>
    <xdr:to>
      <xdr:col>24</xdr:col>
      <xdr:colOff>152400</xdr:colOff>
      <xdr:row>39</xdr:row>
      <xdr:rowOff>10704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97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23980</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96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203,732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77303</xdr:rowOff>
    </xdr:from>
    <xdr:to>
      <xdr:col>24</xdr:col>
      <xdr:colOff>152400</xdr:colOff>
      <xdr:row>30</xdr:row>
      <xdr:rowOff>77303</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208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150074</xdr:rowOff>
    </xdr:from>
    <xdr:to>
      <xdr:col>24</xdr:col>
      <xdr:colOff>63500</xdr:colOff>
      <xdr:row>35</xdr:row>
      <xdr:rowOff>107783</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979374"/>
          <a:ext cx="838200" cy="129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79508</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8025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101081</xdr:rowOff>
    </xdr:from>
    <xdr:to>
      <xdr:col>24</xdr:col>
      <xdr:colOff>114300</xdr:colOff>
      <xdr:row>36</xdr:row>
      <xdr:rowOff>31231</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01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107783</xdr:rowOff>
    </xdr:from>
    <xdr:to>
      <xdr:col>19</xdr:col>
      <xdr:colOff>177800</xdr:colOff>
      <xdr:row>36</xdr:row>
      <xdr:rowOff>9561</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108533"/>
          <a:ext cx="889000" cy="73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28419</xdr:rowOff>
    </xdr:from>
    <xdr:to>
      <xdr:col>20</xdr:col>
      <xdr:colOff>38100</xdr:colOff>
      <xdr:row>36</xdr:row>
      <xdr:rowOff>130019</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0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121146</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62933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157596</xdr:rowOff>
    </xdr:from>
    <xdr:to>
      <xdr:col>15</xdr:col>
      <xdr:colOff>50800</xdr:colOff>
      <xdr:row>36</xdr:row>
      <xdr:rowOff>9561</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158346"/>
          <a:ext cx="889000" cy="23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80235</xdr:rowOff>
    </xdr:from>
    <xdr:to>
      <xdr:col>15</xdr:col>
      <xdr:colOff>101600</xdr:colOff>
      <xdr:row>37</xdr:row>
      <xdr:rowOff>10385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5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1512</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345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157596</xdr:rowOff>
    </xdr:from>
    <xdr:to>
      <xdr:col>10</xdr:col>
      <xdr:colOff>114300</xdr:colOff>
      <xdr:row>36</xdr:row>
      <xdr:rowOff>38800</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158346"/>
          <a:ext cx="889000" cy="52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98980</xdr:rowOff>
    </xdr:from>
    <xdr:to>
      <xdr:col>10</xdr:col>
      <xdr:colOff>165100</xdr:colOff>
      <xdr:row>37</xdr:row>
      <xdr:rowOff>29130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71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20257</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363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137886</xdr:rowOff>
    </xdr:from>
    <xdr:to>
      <xdr:col>6</xdr:col>
      <xdr:colOff>38100</xdr:colOff>
      <xdr:row>37</xdr:row>
      <xdr:rowOff>68036</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10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59163</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02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99274</xdr:rowOff>
    </xdr:from>
    <xdr:to>
      <xdr:col>24</xdr:col>
      <xdr:colOff>114300</xdr:colOff>
      <xdr:row>35</xdr:row>
      <xdr:rowOff>29424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928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122151</xdr:rowOff>
    </xdr:from>
    <xdr:ext cx="599010"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7800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56983</xdr:rowOff>
    </xdr:from>
    <xdr:to>
      <xdr:col>20</xdr:col>
      <xdr:colOff>38100</xdr:colOff>
      <xdr:row>35</xdr:row>
      <xdr:rowOff>158583</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057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3660</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497795" y="5832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130211</xdr:rowOff>
    </xdr:from>
    <xdr:to>
      <xdr:col>15</xdr:col>
      <xdr:colOff>101600</xdr:colOff>
      <xdr:row>36</xdr:row>
      <xdr:rowOff>60361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130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76888</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08795" y="5906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106796</xdr:rowOff>
    </xdr:from>
    <xdr:to>
      <xdr:col>10</xdr:col>
      <xdr:colOff>165100</xdr:colOff>
      <xdr:row>36</xdr:row>
      <xdr:rowOff>36946</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107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53473</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19795" y="5882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159450</xdr:rowOff>
    </xdr:from>
    <xdr:to>
      <xdr:col>6</xdr:col>
      <xdr:colOff>38100</xdr:colOff>
      <xdr:row>36</xdr:row>
      <xdr:rowOff>89600</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16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106127</xdr:rowOff>
    </xdr:from>
    <xdr:ext cx="599010"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30795" y="59354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物件費グラフ枠">
          <a:extLst>
            <a:ext uri="{FF2B5EF4-FFF2-40B4-BE49-F238E27FC236}">
              <a16:creationId xmlns:a16="http://schemas.microsoft.com/office/drawing/2014/main" id="{00000000-0008-0000-06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119454</xdr:rowOff>
    </xdr:from>
    <xdr:to>
      <xdr:col>24</xdr:col>
      <xdr:colOff>62865</xdr:colOff>
      <xdr:row>57</xdr:row>
      <xdr:rowOff>128186</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4633595" y="8691954"/>
          <a:ext cx="1270" cy="1208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132013</xdr:rowOff>
    </xdr:from>
    <xdr:ext cx="534377" cy="259045"/>
    <xdr:sp macro="" textlink="">
      <xdr:nvSpPr>
        <xdr:cNvPr id="116" name="物件費最小値テキスト">
          <a:extLst>
            <a:ext uri="{FF2B5EF4-FFF2-40B4-BE49-F238E27FC236}">
              <a16:creationId xmlns:a16="http://schemas.microsoft.com/office/drawing/2014/main" id="{00000000-0008-0000-0600-000074000000}"/>
            </a:ext>
          </a:extLst>
        </xdr:cNvPr>
        <xdr:cNvSpPr txBox="1"/>
      </xdr:nvSpPr>
      <xdr:spPr>
        <a:xfrm>
          <a:off x="4686300" y="9904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128186</xdr:rowOff>
    </xdr:from>
    <xdr:to>
      <xdr:col>24</xdr:col>
      <xdr:colOff>152400</xdr:colOff>
      <xdr:row>57</xdr:row>
      <xdr:rowOff>128186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9900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66131</xdr:rowOff>
    </xdr:from>
    <xdr:ext cx="599010" cy="259045"/>
    <xdr:sp macro="" textlink="">
      <xdr:nvSpPr>
        <xdr:cNvPr id="118" name="物件費最大値テキスト">
          <a:extLst>
            <a:ext uri="{FF2B5EF4-FFF2-40B4-BE49-F238E27FC236}">
              <a16:creationId xmlns:a16="http://schemas.microsoft.com/office/drawing/2014/main" id="{00000000-0008-0000-0600-000076000000}"/>
            </a:ext>
          </a:extLst>
        </xdr:cNvPr>
        <xdr:cNvSpPr txBox="1"/>
      </xdr:nvSpPr>
      <xdr:spPr>
        <a:xfrm>
          <a:off x="4686300" y="8467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119454</xdr:rowOff>
    </xdr:from>
    <xdr:to>
      <xdr:col>24</xdr:col>
      <xdr:colOff>152400</xdr:colOff>
      <xdr:row>50</xdr:row>
      <xdr:rowOff>119454</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8691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142859</xdr:rowOff>
    </xdr:from>
    <xdr:to>
      <xdr:col>24</xdr:col>
      <xdr:colOff>63500</xdr:colOff>
      <xdr:row>57</xdr:row>
      <xdr:rowOff>10625</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3797300" y="9744059"/>
          <a:ext cx="838200" cy="39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73064</xdr:rowOff>
    </xdr:from>
    <xdr:ext cx="599010" cy="259045"/>
    <xdr:sp macro="" textlink="">
      <xdr:nvSpPr>
        <xdr:cNvPr id="121" name="物件費平均値テキスト">
          <a:extLst>
            <a:ext uri="{FF2B5EF4-FFF2-40B4-BE49-F238E27FC236}">
              <a16:creationId xmlns:a16="http://schemas.microsoft.com/office/drawing/2014/main" id="{00000000-0008-0000-0600-000079000000}"/>
            </a:ext>
          </a:extLst>
        </xdr:cNvPr>
        <xdr:cNvSpPr txBox="1"/>
      </xdr:nvSpPr>
      <xdr:spPr>
        <a:xfrm>
          <a:off x="4686300" y="95028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50187</xdr:rowOff>
    </xdr:from>
    <xdr:to>
      <xdr:col>24</xdr:col>
      <xdr:colOff>114300</xdr:colOff>
      <xdr:row>56</xdr:row>
      <xdr:rowOff>151787</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4584700" y="9651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125245</xdr:rowOff>
    </xdr:from>
    <xdr:to>
      <xdr:col>19</xdr:col>
      <xdr:colOff>177800</xdr:colOff>
      <xdr:row>57</xdr:row>
      <xdr:rowOff>10625</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a:off x="2908300" y="9726445"/>
          <a:ext cx="889000" cy="56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92409</xdr:rowOff>
    </xdr:from>
    <xdr:to>
      <xdr:col>20</xdr:col>
      <xdr:colOff>38100</xdr:colOff>
      <xdr:row>57</xdr:row>
      <xdr:rowOff>22559</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3746500" y="969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39086</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3497795" y="9468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125245</xdr:rowOff>
    </xdr:from>
    <xdr:to>
      <xdr:col>15</xdr:col>
      <xdr:colOff>50800</xdr:colOff>
      <xdr:row>57</xdr:row>
      <xdr:rowOff>9790</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2019300" y="9726445"/>
          <a:ext cx="889000" cy="55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108712</xdr:rowOff>
    </xdr:from>
    <xdr:to>
      <xdr:col>15</xdr:col>
      <xdr:colOff>101600</xdr:colOff>
      <xdr:row>57</xdr:row>
      <xdr:rowOff>38862</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2857500" y="9709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29989</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2608795" y="98026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9790</xdr:rowOff>
    </xdr:from>
    <xdr:to>
      <xdr:col>10</xdr:col>
      <xdr:colOff>114300</xdr:colOff>
      <xdr:row>57</xdr:row>
      <xdr:rowOff>10579</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flipV="1">
          <a:off x="1130300" y="9782440"/>
          <a:ext cx="889000" cy="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134540</xdr:rowOff>
    </xdr:from>
    <xdr:to>
      <xdr:col>10</xdr:col>
      <xdr:colOff>165100</xdr:colOff>
      <xdr:row>57</xdr:row>
      <xdr:rowOff>64690</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968500" y="973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55817</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1752111" y="9828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163546</xdr:rowOff>
    </xdr:from>
    <xdr:to>
      <xdr:col>6</xdr:col>
      <xdr:colOff>38100</xdr:colOff>
      <xdr:row>57</xdr:row>
      <xdr:rowOff>93696</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079500" y="976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84823</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863111" y="9857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92059</xdr:rowOff>
    </xdr:from>
    <xdr:to>
      <xdr:col>24</xdr:col>
      <xdr:colOff>114300</xdr:colOff>
      <xdr:row>57</xdr:row>
      <xdr:rowOff>22209</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4584700" y="9693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70486</xdr:rowOff>
    </xdr:from>
    <xdr:ext cx="599010" cy="259045"/>
    <xdr:sp macro="" textlink="">
      <xdr:nvSpPr>
        <xdr:cNvPr id="140" name="物件費該当値テキスト">
          <a:extLst>
            <a:ext uri="{FF2B5EF4-FFF2-40B4-BE49-F238E27FC236}">
              <a16:creationId xmlns:a16="http://schemas.microsoft.com/office/drawing/2014/main" id="{00000000-0008-0000-0600-00008C000000}"/>
            </a:ext>
          </a:extLst>
        </xdr:cNvPr>
        <xdr:cNvSpPr txBox="1"/>
      </xdr:nvSpPr>
      <xdr:spPr>
        <a:xfrm>
          <a:off x="4686300" y="96716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131275</xdr:rowOff>
    </xdr:from>
    <xdr:to>
      <xdr:col>20</xdr:col>
      <xdr:colOff>38100</xdr:colOff>
      <xdr:row>57</xdr:row>
      <xdr:rowOff>61425</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3746500" y="9732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52552</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3530111" y="9825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74445</xdr:rowOff>
    </xdr:from>
    <xdr:to>
      <xdr:col>15</xdr:col>
      <xdr:colOff>101600</xdr:colOff>
      <xdr:row>57</xdr:row>
      <xdr:rowOff>4595</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2857500" y="9675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21122</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2608795" y="94508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130440</xdr:rowOff>
    </xdr:from>
    <xdr:to>
      <xdr:col>10</xdr:col>
      <xdr:colOff>165100</xdr:colOff>
      <xdr:row>57</xdr:row>
      <xdr:rowOff>60590</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968500" y="9731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77117</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1752111" y="9506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131229</xdr:rowOff>
    </xdr:from>
    <xdr:to>
      <xdr:col>6</xdr:col>
      <xdr:colOff>38100</xdr:colOff>
      <xdr:row>57</xdr:row>
      <xdr:rowOff>61379</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079500" y="9732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77906</xdr:rowOff>
    </xdr:from>
    <xdr:ext cx="534377"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863111" y="9507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維持補修費グラフ枠">
          <a:extLst>
            <a:ext uri="{FF2B5EF4-FFF2-40B4-BE49-F238E27FC236}">
              <a16:creationId xmlns:a16="http://schemas.microsoft.com/office/drawing/2014/main" id="{00000000-0008-0000-06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106134</xdr:rowOff>
    </xdr:from>
    <xdr:to>
      <xdr:col>24</xdr:col>
      <xdr:colOff>62865</xdr:colOff>
      <xdr:row>79</xdr:row>
      <xdr:rowOff>44335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4633595" y="12279084"/>
          <a:ext cx="1270" cy="13098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48162</xdr:rowOff>
    </xdr:from>
    <xdr:ext cx="249299" cy="259045"/>
    <xdr:sp macro="" textlink="">
      <xdr:nvSpPr>
        <xdr:cNvPr id="173" name="維持補修費最小値テキスト">
          <a:extLst>
            <a:ext uri="{FF2B5EF4-FFF2-40B4-BE49-F238E27FC236}">
              <a16:creationId xmlns:a16="http://schemas.microsoft.com/office/drawing/2014/main" id="{00000000-0008-0000-0600-0000AD000000}"/>
            </a:ext>
          </a:extLst>
        </xdr:cNvPr>
        <xdr:cNvSpPr txBox="1"/>
      </xdr:nvSpPr>
      <xdr:spPr>
        <a:xfrm>
          <a:off x="4686300" y="1359271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44335</xdr:rowOff>
    </xdr:from>
    <xdr:to>
      <xdr:col>24</xdr:col>
      <xdr:colOff>152400</xdr:colOff>
      <xdr:row>79</xdr:row>
      <xdr:rowOff>44335</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3588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52811</xdr:rowOff>
    </xdr:from>
    <xdr:ext cx="534377" cy="259045"/>
    <xdr:sp macro="" textlink="">
      <xdr:nvSpPr>
        <xdr:cNvPr id="175" name="維持補修費最大値テキスト">
          <a:extLst>
            <a:ext uri="{FF2B5EF4-FFF2-40B4-BE49-F238E27FC236}">
              <a16:creationId xmlns:a16="http://schemas.microsoft.com/office/drawing/2014/main" id="{00000000-0008-0000-0600-0000AF000000}"/>
            </a:ext>
          </a:extLst>
        </xdr:cNvPr>
        <xdr:cNvSpPr txBox="1"/>
      </xdr:nvSpPr>
      <xdr:spPr>
        <a:xfrm>
          <a:off x="4686300" y="12054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68,762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106134</xdr:rowOff>
    </xdr:from>
    <xdr:to>
      <xdr:col>24</xdr:col>
      <xdr:colOff>152400</xdr:colOff>
      <xdr:row>71</xdr:row>
      <xdr:rowOff>106134</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227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126898</xdr:rowOff>
    </xdr:from>
    <xdr:to>
      <xdr:col>24</xdr:col>
      <xdr:colOff>63500</xdr:colOff>
      <xdr:row>78</xdr:row>
      <xdr:rowOff>141833</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3797300" y="13499998"/>
          <a:ext cx="838200" cy="14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129875</xdr:rowOff>
    </xdr:from>
    <xdr:ext cx="534377" cy="259045"/>
    <xdr:sp macro="" textlink="">
      <xdr:nvSpPr>
        <xdr:cNvPr id="178" name="維持補修費平均値テキスト">
          <a:extLst>
            <a:ext uri="{FF2B5EF4-FFF2-40B4-BE49-F238E27FC236}">
              <a16:creationId xmlns:a16="http://schemas.microsoft.com/office/drawing/2014/main" id="{00000000-0008-0000-0600-0000B2000000}"/>
            </a:ext>
          </a:extLst>
        </xdr:cNvPr>
        <xdr:cNvSpPr txBox="1"/>
      </xdr:nvSpPr>
      <xdr:spPr>
        <a:xfrm>
          <a:off x="4686300" y="131600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106998</xdr:rowOff>
    </xdr:from>
    <xdr:to>
      <xdr:col>24</xdr:col>
      <xdr:colOff>114300</xdr:colOff>
      <xdr:row>78</xdr:row>
      <xdr:rowOff>37148</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4584700" y="13308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52832</xdr:rowOff>
    </xdr:from>
    <xdr:to>
      <xdr:col>19</xdr:col>
      <xdr:colOff>177800</xdr:colOff>
      <xdr:row>78</xdr:row>
      <xdr:rowOff>141833</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2908300" y="13425932"/>
          <a:ext cx="889000" cy="89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162034</xdr:rowOff>
    </xdr:from>
    <xdr:to>
      <xdr:col>20</xdr:col>
      <xdr:colOff>38100</xdr:colOff>
      <xdr:row>78</xdr:row>
      <xdr:rowOff>92184</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3746500" y="13363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108711</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3562428" y="13138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52832</xdr:rowOff>
    </xdr:from>
    <xdr:to>
      <xdr:col>15</xdr:col>
      <xdr:colOff>50800</xdr:colOff>
      <xdr:row>78</xdr:row>
      <xdr:rowOff>104800</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019300" y="13425932"/>
          <a:ext cx="889000" cy="51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163595</xdr:rowOff>
    </xdr:from>
    <xdr:to>
      <xdr:col>15</xdr:col>
      <xdr:colOff>101600</xdr:colOff>
      <xdr:row>78</xdr:row>
      <xdr:rowOff>93745</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2857500" y="1336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110272</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2673428" y="13140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104800</xdr:rowOff>
    </xdr:from>
    <xdr:to>
      <xdr:col>10</xdr:col>
      <xdr:colOff>114300</xdr:colOff>
      <xdr:row>78</xdr:row>
      <xdr:rowOff>160483</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1130300" y="13477900"/>
          <a:ext cx="889000" cy="55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149307</xdr:rowOff>
    </xdr:from>
    <xdr:to>
      <xdr:col>10</xdr:col>
      <xdr:colOff>165100</xdr:colOff>
      <xdr:row>78</xdr:row>
      <xdr:rowOff>79457</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968500" y="13350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95984</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1784428" y="13126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150318</xdr:rowOff>
    </xdr:from>
    <xdr:to>
      <xdr:col>6</xdr:col>
      <xdr:colOff>38100</xdr:colOff>
      <xdr:row>78</xdr:row>
      <xdr:rowOff>80468</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079500" y="13351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96995</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895428" y="13127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76098</xdr:rowOff>
    </xdr:from>
    <xdr:to>
      <xdr:col>24</xdr:col>
      <xdr:colOff>114300</xdr:colOff>
      <xdr:row>79</xdr:row>
      <xdr:rowOff>6248</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4584700" y="13449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162475</xdr:rowOff>
    </xdr:from>
    <xdr:ext cx="469744" cy="259045"/>
    <xdr:sp macro="" textlink="">
      <xdr:nvSpPr>
        <xdr:cNvPr id="197" name="維持補修費該当値テキスト">
          <a:extLst>
            <a:ext uri="{FF2B5EF4-FFF2-40B4-BE49-F238E27FC236}">
              <a16:creationId xmlns:a16="http://schemas.microsoft.com/office/drawing/2014/main" id="{00000000-0008-0000-0600-0000C5000000}"/>
            </a:ext>
          </a:extLst>
        </xdr:cNvPr>
        <xdr:cNvSpPr txBox="1"/>
      </xdr:nvSpPr>
      <xdr:spPr>
        <a:xfrm>
          <a:off x="4686300" y="13364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91033</xdr:rowOff>
    </xdr:from>
    <xdr:to>
      <xdr:col>20</xdr:col>
      <xdr:colOff>38100</xdr:colOff>
      <xdr:row>79</xdr:row>
      <xdr:rowOff>21183</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3746500" y="13464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12310</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3562428" y="13556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2032</xdr:rowOff>
    </xdr:from>
    <xdr:to>
      <xdr:col>15</xdr:col>
      <xdr:colOff>101600</xdr:colOff>
      <xdr:row>78</xdr:row>
      <xdr:rowOff>103632</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2857500" y="13375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94759</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2673428" y="13467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54000</xdr:rowOff>
    </xdr:from>
    <xdr:to>
      <xdr:col>10</xdr:col>
      <xdr:colOff>165100</xdr:colOff>
      <xdr:row>78</xdr:row>
      <xdr:rowOff>155600</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968500" y="1342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146727</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1784428" y="13519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109683</xdr:rowOff>
    </xdr:from>
    <xdr:to>
      <xdr:col>6</xdr:col>
      <xdr:colOff>38100</xdr:colOff>
      <xdr:row>79</xdr:row>
      <xdr:rowOff>39833</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079500" y="13482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30960</xdr:rowOff>
    </xdr:from>
    <xdr:ext cx="469744"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895428" y="13575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144323</xdr:rowOff>
    </xdr:from>
    <xdr:to>
      <xdr:col>24</xdr:col>
      <xdr:colOff>62865</xdr:colOff>
      <xdr:row>97</xdr:row>
      <xdr:rowOff>132868</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403373"/>
          <a:ext cx="1270" cy="1360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136695</xdr:rowOff>
    </xdr:from>
    <xdr:ext cx="534377"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767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50,038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132868</xdr:rowOff>
    </xdr:from>
    <xdr:to>
      <xdr:col>24</xdr:col>
      <xdr:colOff>152400</xdr:colOff>
      <xdr:row>97</xdr:row>
      <xdr:rowOff>132868</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763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91000</xdr:rowOff>
    </xdr:from>
    <xdr:ext cx="599010"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178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144323</xdr:rowOff>
    </xdr:from>
    <xdr:to>
      <xdr:col>24</xdr:col>
      <xdr:colOff>152400</xdr:colOff>
      <xdr:row>89</xdr:row>
      <xdr:rowOff>144323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403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79603</xdr:rowOff>
    </xdr:from>
    <xdr:to>
      <xdr:col>24</xdr:col>
      <xdr:colOff>63500</xdr:colOff>
      <xdr:row>96</xdr:row>
      <xdr:rowOff>147929</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3797300" y="16538803"/>
          <a:ext cx="838200" cy="68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130167</xdr:rowOff>
    </xdr:from>
    <xdr:ext cx="534377"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60750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107290</xdr:rowOff>
    </xdr:from>
    <xdr:to>
      <xdr:col>24</xdr:col>
      <xdr:colOff>114300</xdr:colOff>
      <xdr:row>95</xdr:row>
      <xdr:rowOff>37440</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223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147929</xdr:rowOff>
    </xdr:from>
    <xdr:to>
      <xdr:col>19</xdr:col>
      <xdr:colOff>177800</xdr:colOff>
      <xdr:row>97</xdr:row>
      <xdr:rowOff>74067</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2908300" y="16607129"/>
          <a:ext cx="889000" cy="97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1575</xdr:rowOff>
    </xdr:from>
    <xdr:to>
      <xdr:col>20</xdr:col>
      <xdr:colOff>38100</xdr:colOff>
      <xdr:row>95</xdr:row>
      <xdr:rowOff>103175</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289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119702</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530111" y="16064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51015</xdr:rowOff>
    </xdr:from>
    <xdr:to>
      <xdr:col>15</xdr:col>
      <xdr:colOff>50800</xdr:colOff>
      <xdr:row>97</xdr:row>
      <xdr:rowOff>74067</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a:off x="2019300" y="16510215"/>
          <a:ext cx="889000" cy="194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113728</xdr:rowOff>
    </xdr:from>
    <xdr:to>
      <xdr:col>15</xdr:col>
      <xdr:colOff>101600</xdr:colOff>
      <xdr:row>96</xdr:row>
      <xdr:rowOff>43878</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401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60405</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41111" y="16176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51015</xdr:rowOff>
    </xdr:from>
    <xdr:to>
      <xdr:col>10</xdr:col>
      <xdr:colOff>114300</xdr:colOff>
      <xdr:row>98</xdr:row>
      <xdr:rowOff>23037</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6510215"/>
          <a:ext cx="889000" cy="314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149898</xdr:rowOff>
    </xdr:from>
    <xdr:to>
      <xdr:col>10</xdr:col>
      <xdr:colOff>165100</xdr:colOff>
      <xdr:row>95</xdr:row>
      <xdr:rowOff>80048</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266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96575</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52111" y="16041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64821</xdr:rowOff>
    </xdr:from>
    <xdr:to>
      <xdr:col>6</xdr:col>
      <xdr:colOff>38100</xdr:colOff>
      <xdr:row>96</xdr:row>
      <xdr:rowOff>166421</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524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11498</xdr:rowOff>
    </xdr:from>
    <xdr:ext cx="534377"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63111" y="16299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28803</xdr:rowOff>
    </xdr:from>
    <xdr:to>
      <xdr:col>24</xdr:col>
      <xdr:colOff>114300</xdr:colOff>
      <xdr:row>96</xdr:row>
      <xdr:rowOff>130403</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6488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7230</xdr:rowOff>
    </xdr:from>
    <xdr:ext cx="534377"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6466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97129</xdr:rowOff>
    </xdr:from>
    <xdr:to>
      <xdr:col>20</xdr:col>
      <xdr:colOff>38100</xdr:colOff>
      <xdr:row>97</xdr:row>
      <xdr:rowOff>27279</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6556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18406</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530111" y="16649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23267</xdr:rowOff>
    </xdr:from>
    <xdr:to>
      <xdr:col>15</xdr:col>
      <xdr:colOff>101600</xdr:colOff>
      <xdr:row>97</xdr:row>
      <xdr:rowOff>124867</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6653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115994</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41111" y="16746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215</xdr:rowOff>
    </xdr:from>
    <xdr:to>
      <xdr:col>10</xdr:col>
      <xdr:colOff>165100</xdr:colOff>
      <xdr:row>96</xdr:row>
      <xdr:rowOff>101815</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6459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92942</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52111" y="16552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143687</xdr:rowOff>
    </xdr:from>
    <xdr:to>
      <xdr:col>6</xdr:col>
      <xdr:colOff>38100</xdr:colOff>
      <xdr:row>98</xdr:row>
      <xdr:rowOff>73837</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6774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64964</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63111" y="16867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67382</xdr:rowOff>
    </xdr:from>
    <xdr:to>
      <xdr:col>54</xdr:col>
      <xdr:colOff>189865</xdr:colOff>
      <xdr:row>37</xdr:row>
      <xdr:rowOff>116051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382332"/>
          <a:ext cx="1270" cy="10773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119878</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463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116051</xdr:rowOff>
    </xdr:from>
    <xdr:to>
      <xdr:col>55</xdr:col>
      <xdr:colOff>88900</xdr:colOff>
      <xdr:row>37</xdr:row>
      <xdr:rowOff>116051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4597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14059</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157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67382</xdr:rowOff>
    </xdr:from>
    <xdr:to>
      <xdr:col>55</xdr:col>
      <xdr:colOff>88900</xdr:colOff>
      <xdr:row>31</xdr:row>
      <xdr:rowOff>67382</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382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81487</xdr:rowOff>
    </xdr:from>
    <xdr:to>
      <xdr:col>55</xdr:col>
      <xdr:colOff>0</xdr:colOff>
      <xdr:row>37</xdr:row>
      <xdr:rowOff>144588</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6425137"/>
          <a:ext cx="838200" cy="63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14851</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0156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163424</xdr:rowOff>
    </xdr:from>
    <xdr:to>
      <xdr:col>55</xdr:col>
      <xdr:colOff>50800</xdr:colOff>
      <xdr:row>36</xdr:row>
      <xdr:rowOff>93574</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164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128788</xdr:rowOff>
    </xdr:from>
    <xdr:to>
      <xdr:col>50</xdr:col>
      <xdr:colOff>114300</xdr:colOff>
      <xdr:row>37</xdr:row>
      <xdr:rowOff>144588</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8750300" y="6472438"/>
          <a:ext cx="889000" cy="15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34246</xdr:rowOff>
    </xdr:from>
    <xdr:to>
      <xdr:col>50</xdr:col>
      <xdr:colOff>165100</xdr:colOff>
      <xdr:row>36</xdr:row>
      <xdr:rowOff>135846</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206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152373</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5981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128788</xdr:rowOff>
    </xdr:from>
    <xdr:to>
      <xdr:col>45</xdr:col>
      <xdr:colOff>177800</xdr:colOff>
      <xdr:row>37</xdr:row>
      <xdr:rowOff>145030</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472438"/>
          <a:ext cx="889000" cy="16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54176</xdr:rowOff>
    </xdr:from>
    <xdr:to>
      <xdr:col>46</xdr:col>
      <xdr:colOff>38100</xdr:colOff>
      <xdr:row>36</xdr:row>
      <xdr:rowOff>155776</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226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853</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0016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124487</xdr:rowOff>
    </xdr:from>
    <xdr:to>
      <xdr:col>41</xdr:col>
      <xdr:colOff>50800</xdr:colOff>
      <xdr:row>37</xdr:row>
      <xdr:rowOff>145030</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6125237"/>
          <a:ext cx="889000" cy="363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91399</xdr:rowOff>
    </xdr:from>
    <xdr:to>
      <xdr:col>41</xdr:col>
      <xdr:colOff>101600</xdr:colOff>
      <xdr:row>37</xdr:row>
      <xdr:rowOff>21549</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263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38076</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038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23029</xdr:rowOff>
    </xdr:from>
    <xdr:to>
      <xdr:col>36</xdr:col>
      <xdr:colOff>165100</xdr:colOff>
      <xdr:row>34</xdr:row>
      <xdr:rowOff>124629</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852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141156</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627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30687</xdr:rowOff>
    </xdr:from>
    <xdr:to>
      <xdr:col>55</xdr:col>
      <xdr:colOff>50800</xdr:colOff>
      <xdr:row>37</xdr:row>
      <xdr:rowOff>132287</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374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117064</xdr:rowOff>
    </xdr:from>
    <xdr:ext cx="534377"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289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93788</xdr:rowOff>
    </xdr:from>
    <xdr:to>
      <xdr:col>50</xdr:col>
      <xdr:colOff>165100</xdr:colOff>
      <xdr:row>38</xdr:row>
      <xdr:rowOff>23938</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437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15065</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72111" y="6530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77988</xdr:rowOff>
    </xdr:from>
    <xdr:to>
      <xdr:col>46</xdr:col>
      <xdr:colOff>38100</xdr:colOff>
      <xdr:row>38</xdr:row>
      <xdr:rowOff>8138</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421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170715</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83111" y="6514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94230</xdr:rowOff>
    </xdr:from>
    <xdr:to>
      <xdr:col>41</xdr:col>
      <xdr:colOff>101600</xdr:colOff>
      <xdr:row>38</xdr:row>
      <xdr:rowOff>24380</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43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15507</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94111" y="6530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73687</xdr:rowOff>
    </xdr:from>
    <xdr:to>
      <xdr:col>36</xdr:col>
      <xdr:colOff>165100</xdr:colOff>
      <xdr:row>36</xdr:row>
      <xdr:rowOff>3837</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6074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166414</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61671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普通建設事業費グラフ枠">
          <a:extLst>
            <a:ext uri="{FF2B5EF4-FFF2-40B4-BE49-F238E27FC236}">
              <a16:creationId xmlns:a16="http://schemas.microsoft.com/office/drawing/2014/main" id="{00000000-0008-0000-06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93511</xdr:rowOff>
    </xdr:from>
    <xdr:to>
      <xdr:col>54</xdr:col>
      <xdr:colOff>189865</xdr:colOff>
      <xdr:row>58</xdr:row>
      <xdr:rowOff>163192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10475595" y="8837461"/>
          <a:ext cx="1270" cy="12698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167019</xdr:rowOff>
    </xdr:from>
    <xdr:ext cx="534377" cy="259045"/>
    <xdr:sp macro="" textlink="">
      <xdr:nvSpPr>
        <xdr:cNvPr id="345" name="普通建設事業費最小値テキスト">
          <a:extLst>
            <a:ext uri="{FF2B5EF4-FFF2-40B4-BE49-F238E27FC236}">
              <a16:creationId xmlns:a16="http://schemas.microsoft.com/office/drawing/2014/main" id="{00000000-0008-0000-0600-000059010000}"/>
            </a:ext>
          </a:extLst>
        </xdr:cNvPr>
        <xdr:cNvSpPr txBox="1"/>
      </xdr:nvSpPr>
      <xdr:spPr>
        <a:xfrm>
          <a:off x="10528300" y="10111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163192</xdr:rowOff>
    </xdr:from>
    <xdr:to>
      <xdr:col>55</xdr:col>
      <xdr:colOff>88900</xdr:colOff>
      <xdr:row>58</xdr:row>
      <xdr:rowOff>163192</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10107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40188</xdr:rowOff>
    </xdr:from>
    <xdr:ext cx="599010" cy="259045"/>
    <xdr:sp macro="" textlink="">
      <xdr:nvSpPr>
        <xdr:cNvPr id="347" name="普通建設事業費最大値テキスト">
          <a:extLst>
            <a:ext uri="{FF2B5EF4-FFF2-40B4-BE49-F238E27FC236}">
              <a16:creationId xmlns:a16="http://schemas.microsoft.com/office/drawing/2014/main" id="{00000000-0008-0000-0600-00005B010000}"/>
            </a:ext>
          </a:extLst>
        </xdr:cNvPr>
        <xdr:cNvSpPr txBox="1"/>
      </xdr:nvSpPr>
      <xdr:spPr>
        <a:xfrm>
          <a:off x="10528300" y="8612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93511</xdr:rowOff>
    </xdr:from>
    <xdr:to>
      <xdr:col>55</xdr:col>
      <xdr:colOff>88900</xdr:colOff>
      <xdr:row>51</xdr:row>
      <xdr:rowOff>93511</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8837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73137</xdr:rowOff>
    </xdr:from>
    <xdr:to>
      <xdr:col>55</xdr:col>
      <xdr:colOff>0</xdr:colOff>
      <xdr:row>58</xdr:row>
      <xdr:rowOff>138730</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9639300" y="10017237"/>
          <a:ext cx="838200" cy="65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132193</xdr:rowOff>
    </xdr:from>
    <xdr:ext cx="599010" cy="259045"/>
    <xdr:sp macro="" textlink="">
      <xdr:nvSpPr>
        <xdr:cNvPr id="350" name="普通建設事業費平均値テキスト">
          <a:extLst>
            <a:ext uri="{FF2B5EF4-FFF2-40B4-BE49-F238E27FC236}">
              <a16:creationId xmlns:a16="http://schemas.microsoft.com/office/drawing/2014/main" id="{00000000-0008-0000-0600-00005E010000}"/>
            </a:ext>
          </a:extLst>
        </xdr:cNvPr>
        <xdr:cNvSpPr txBox="1"/>
      </xdr:nvSpPr>
      <xdr:spPr>
        <a:xfrm>
          <a:off x="10528300" y="97333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109316</xdr:rowOff>
    </xdr:from>
    <xdr:to>
      <xdr:col>55</xdr:col>
      <xdr:colOff>50800</xdr:colOff>
      <xdr:row>58</xdr:row>
      <xdr:rowOff>39466</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10426700" y="9881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104594</xdr:rowOff>
    </xdr:from>
    <xdr:to>
      <xdr:col>50</xdr:col>
      <xdr:colOff>114300</xdr:colOff>
      <xdr:row>58</xdr:row>
      <xdr:rowOff>138730</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8750300" y="10048694"/>
          <a:ext cx="889000" cy="34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149525</xdr:rowOff>
    </xdr:from>
    <xdr:to>
      <xdr:col>50</xdr:col>
      <xdr:colOff>165100</xdr:colOff>
      <xdr:row>58</xdr:row>
      <xdr:rowOff>79675</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9588500" y="992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96202</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9372111" y="9697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104594</xdr:rowOff>
    </xdr:from>
    <xdr:to>
      <xdr:col>45</xdr:col>
      <xdr:colOff>177800</xdr:colOff>
      <xdr:row>58</xdr:row>
      <xdr:rowOff>163371</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7861300" y="10048694"/>
          <a:ext cx="889000" cy="58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155562</xdr:rowOff>
    </xdr:from>
    <xdr:to>
      <xdr:col>46</xdr:col>
      <xdr:colOff>38100</xdr:colOff>
      <xdr:row>58</xdr:row>
      <xdr:rowOff>85712</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8699500" y="9928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102239</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8483111" y="9703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67835</xdr:rowOff>
    </xdr:from>
    <xdr:to>
      <xdr:col>41</xdr:col>
      <xdr:colOff>50800</xdr:colOff>
      <xdr:row>58</xdr:row>
      <xdr:rowOff>163371</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6972300" y="9840485"/>
          <a:ext cx="889000" cy="266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1381</xdr:rowOff>
    </xdr:from>
    <xdr:to>
      <xdr:col>41</xdr:col>
      <xdr:colOff>101600</xdr:colOff>
      <xdr:row>58</xdr:row>
      <xdr:rowOff>102981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7810500" y="9945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119508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7594111" y="9720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155963</xdr:rowOff>
    </xdr:from>
    <xdr:to>
      <xdr:col>36</xdr:col>
      <xdr:colOff>165100</xdr:colOff>
      <xdr:row>58</xdr:row>
      <xdr:rowOff>86113</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6921500" y="9928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77240</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05111" y="10021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22337</xdr:rowOff>
    </xdr:from>
    <xdr:to>
      <xdr:col>55</xdr:col>
      <xdr:colOff>50800</xdr:colOff>
      <xdr:row>58</xdr:row>
      <xdr:rowOff>123937</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10426700" y="9966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108714</xdr:rowOff>
    </xdr:from>
    <xdr:ext cx="534377" cy="259045"/>
    <xdr:sp macro="" textlink="">
      <xdr:nvSpPr>
        <xdr:cNvPr id="369" name="普通建設事業費該当値テキスト">
          <a:extLst>
            <a:ext uri="{FF2B5EF4-FFF2-40B4-BE49-F238E27FC236}">
              <a16:creationId xmlns:a16="http://schemas.microsoft.com/office/drawing/2014/main" id="{00000000-0008-0000-0600-000071010000}"/>
            </a:ext>
          </a:extLst>
        </xdr:cNvPr>
        <xdr:cNvSpPr txBox="1"/>
      </xdr:nvSpPr>
      <xdr:spPr>
        <a:xfrm>
          <a:off x="10528300" y="9881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87930</xdr:rowOff>
    </xdr:from>
    <xdr:to>
      <xdr:col>50</xdr:col>
      <xdr:colOff>165100</xdr:colOff>
      <xdr:row>59</xdr:row>
      <xdr:rowOff>18080</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9588500" y="10032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9207</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9372111" y="10124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53794</xdr:rowOff>
    </xdr:from>
    <xdr:to>
      <xdr:col>46</xdr:col>
      <xdr:colOff>38100</xdr:colOff>
      <xdr:row>58</xdr:row>
      <xdr:rowOff>155394</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8699500" y="9997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146521</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483111" y="10090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112571</xdr:rowOff>
    </xdr:from>
    <xdr:to>
      <xdr:col>41</xdr:col>
      <xdr:colOff>101600</xdr:colOff>
      <xdr:row>59</xdr:row>
      <xdr:rowOff>42721</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7810500" y="10056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33848</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7594111" y="10149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17035</xdr:rowOff>
    </xdr:from>
    <xdr:to>
      <xdr:col>36</xdr:col>
      <xdr:colOff>165100</xdr:colOff>
      <xdr:row>57</xdr:row>
      <xdr:rowOff>118635</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6921500" y="9789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135162</xdr:rowOff>
    </xdr:from>
    <xdr:ext cx="599010"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6672795" y="9564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25976</xdr:rowOff>
    </xdr:from>
    <xdr:to>
      <xdr:col>54</xdr:col>
      <xdr:colOff>189865</xdr:colOff>
      <xdr:row>78</xdr:row>
      <xdr:rowOff>139700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027476"/>
          <a:ext cx="1270" cy="1485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144103</xdr:rowOff>
    </xdr:from>
    <xdr:ext cx="599010"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802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649,748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25976</xdr:rowOff>
    </xdr:from>
    <xdr:to>
      <xdr:col>55</xdr:col>
      <xdr:colOff>88900</xdr:colOff>
      <xdr:row>70</xdr:row>
      <xdr:rowOff>25976</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027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132550</xdr:rowOff>
    </xdr:from>
    <xdr:to>
      <xdr:col>55</xdr:col>
      <xdr:colOff>0</xdr:colOff>
      <xdr:row>78</xdr:row>
      <xdr:rowOff>135934</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639300" y="13505650"/>
          <a:ext cx="838200" cy="3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18638</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2202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167211</xdr:rowOff>
    </xdr:from>
    <xdr:to>
      <xdr:col>55</xdr:col>
      <xdr:colOff>50800</xdr:colOff>
      <xdr:row>78</xdr:row>
      <xdr:rowOff>97361</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68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114520</xdr:rowOff>
    </xdr:from>
    <xdr:to>
      <xdr:col>50</xdr:col>
      <xdr:colOff>114300</xdr:colOff>
      <xdr:row>78</xdr:row>
      <xdr:rowOff>132550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487620"/>
          <a:ext cx="889000" cy="18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23228</xdr:rowOff>
    </xdr:from>
    <xdr:to>
      <xdr:col>50</xdr:col>
      <xdr:colOff>165100</xdr:colOff>
      <xdr:row>78</xdr:row>
      <xdr:rowOff>124828</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96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141355</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171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114520</xdr:rowOff>
    </xdr:from>
    <xdr:to>
      <xdr:col>45</xdr:col>
      <xdr:colOff>177800</xdr:colOff>
      <xdr:row>78</xdr:row>
      <xdr:rowOff>122386</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3487620"/>
          <a:ext cx="889000" cy="7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19817</xdr:rowOff>
    </xdr:from>
    <xdr:to>
      <xdr:col>46</xdr:col>
      <xdr:colOff>38100</xdr:colOff>
      <xdr:row>78</xdr:row>
      <xdr:rowOff>121417</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39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137944</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168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149047</xdr:rowOff>
    </xdr:from>
    <xdr:to>
      <xdr:col>41</xdr:col>
      <xdr:colOff>50800</xdr:colOff>
      <xdr:row>78</xdr:row>
      <xdr:rowOff>122386</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179247"/>
          <a:ext cx="889000" cy="316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33662</xdr:rowOff>
    </xdr:from>
    <xdr:to>
      <xdr:col>41</xdr:col>
      <xdr:colOff>101600</xdr:colOff>
      <xdr:row>78</xdr:row>
      <xdr:rowOff>135262</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406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151789</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181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19645</xdr:rowOff>
    </xdr:from>
    <xdr:to>
      <xdr:col>36</xdr:col>
      <xdr:colOff>165100</xdr:colOff>
      <xdr:row>78</xdr:row>
      <xdr:rowOff>121245</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39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112372</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485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85134</xdr:rowOff>
    </xdr:from>
    <xdr:to>
      <xdr:col>55</xdr:col>
      <xdr:colOff>50800</xdr:colOff>
      <xdr:row>79</xdr:row>
      <xdr:rowOff>15284</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458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61</xdr:rowOff>
    </xdr:from>
    <xdr:ext cx="469744"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373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81750</xdr:rowOff>
    </xdr:from>
    <xdr:to>
      <xdr:col>50</xdr:col>
      <xdr:colOff>165100</xdr:colOff>
      <xdr:row>79</xdr:row>
      <xdr:rowOff>11900</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4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3027</xdr:rowOff>
    </xdr:from>
    <xdr:ext cx="469744"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04428" y="13547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63720</xdr:rowOff>
    </xdr:from>
    <xdr:to>
      <xdr:col>46</xdr:col>
      <xdr:colOff>38100</xdr:colOff>
      <xdr:row>78</xdr:row>
      <xdr:rowOff>165320</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436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156447</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3529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71586</xdr:rowOff>
    </xdr:from>
    <xdr:to>
      <xdr:col>41</xdr:col>
      <xdr:colOff>101600</xdr:colOff>
      <xdr:row>79</xdr:row>
      <xdr:rowOff>1736</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444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164313</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26428" y="13537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98247</xdr:rowOff>
    </xdr:from>
    <xdr:to>
      <xdr:col>36</xdr:col>
      <xdr:colOff>165100</xdr:colOff>
      <xdr:row>77</xdr:row>
      <xdr:rowOff>28397</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128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75</xdr:row>
      <xdr:rowOff>44924</xdr:rowOff>
    </xdr:from>
    <xdr:ext cx="599010"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672795" y="129036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66063</xdr:rowOff>
    </xdr:from>
    <xdr:to>
      <xdr:col>54</xdr:col>
      <xdr:colOff>189865</xdr:colOff>
      <xdr:row>98</xdr:row>
      <xdr:rowOff>139700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839463"/>
          <a:ext cx="1270" cy="11023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143527</xdr:rowOff>
    </xdr:from>
    <xdr:ext cx="249299"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945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139700</xdr:rowOff>
    </xdr:from>
    <xdr:to>
      <xdr:col>55</xdr:col>
      <xdr:colOff>88900</xdr:colOff>
      <xdr:row>98</xdr:row>
      <xdr:rowOff>139700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91</xdr:row>
      <xdr:rowOff>12740</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614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92</xdr:row>
      <xdr:rowOff>66063</xdr:rowOff>
    </xdr:from>
    <xdr:to>
      <xdr:col>55</xdr:col>
      <xdr:colOff>88900</xdr:colOff>
      <xdr:row>92</xdr:row>
      <xdr:rowOff>66063</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839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147816</xdr:rowOff>
    </xdr:from>
    <xdr:to>
      <xdr:col>55</xdr:col>
      <xdr:colOff>0</xdr:colOff>
      <xdr:row>98</xdr:row>
      <xdr:rowOff>4643</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778466"/>
          <a:ext cx="838200" cy="28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164268</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4520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141391</xdr:rowOff>
    </xdr:from>
    <xdr:to>
      <xdr:col>55</xdr:col>
      <xdr:colOff>50800</xdr:colOff>
      <xdr:row>97</xdr:row>
      <xdr:rowOff>71541</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60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133752</xdr:rowOff>
    </xdr:from>
    <xdr:to>
      <xdr:col>50</xdr:col>
      <xdr:colOff>114300</xdr:colOff>
      <xdr:row>98</xdr:row>
      <xdr:rowOff>4643</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8750300" y="16764402"/>
          <a:ext cx="889000" cy="42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160631</xdr:rowOff>
    </xdr:from>
    <xdr:to>
      <xdr:col>50</xdr:col>
      <xdr:colOff>165100</xdr:colOff>
      <xdr:row>97</xdr:row>
      <xdr:rowOff>90781</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619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107308</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395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133752</xdr:rowOff>
    </xdr:from>
    <xdr:to>
      <xdr:col>45</xdr:col>
      <xdr:colOff>177800</xdr:colOff>
      <xdr:row>98</xdr:row>
      <xdr:rowOff>62790</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7861300" y="16764402"/>
          <a:ext cx="889000" cy="100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14345</xdr:rowOff>
    </xdr:from>
    <xdr:to>
      <xdr:col>46</xdr:col>
      <xdr:colOff>38100</xdr:colOff>
      <xdr:row>97</xdr:row>
      <xdr:rowOff>115945</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644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132472</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420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52800</xdr:rowOff>
    </xdr:from>
    <xdr:to>
      <xdr:col>41</xdr:col>
      <xdr:colOff>50800</xdr:colOff>
      <xdr:row>98</xdr:row>
      <xdr:rowOff>62790</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6972300" y="16854900"/>
          <a:ext cx="889000" cy="9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39463</xdr:rowOff>
    </xdr:from>
    <xdr:to>
      <xdr:col>41</xdr:col>
      <xdr:colOff>101600</xdr:colOff>
      <xdr:row>97</xdr:row>
      <xdr:rowOff>141063</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670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157590</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445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15839</xdr:rowOff>
    </xdr:from>
    <xdr:to>
      <xdr:col>36</xdr:col>
      <xdr:colOff>165100</xdr:colOff>
      <xdr:row>97</xdr:row>
      <xdr:rowOff>117439</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646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133966</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421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97016</xdr:rowOff>
    </xdr:from>
    <xdr:to>
      <xdr:col>55</xdr:col>
      <xdr:colOff>50800</xdr:colOff>
      <xdr:row>98</xdr:row>
      <xdr:rowOff>27166</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727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75443</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706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125293</xdr:rowOff>
    </xdr:from>
    <xdr:to>
      <xdr:col>50</xdr:col>
      <xdr:colOff>165100</xdr:colOff>
      <xdr:row>98</xdr:row>
      <xdr:rowOff>55443</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755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46570</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848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82952</xdr:rowOff>
    </xdr:from>
    <xdr:to>
      <xdr:col>46</xdr:col>
      <xdr:colOff>38100</xdr:colOff>
      <xdr:row>98</xdr:row>
      <xdr:rowOff>13102</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713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4229</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806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11990</xdr:rowOff>
    </xdr:from>
    <xdr:to>
      <xdr:col>41</xdr:col>
      <xdr:colOff>101600</xdr:colOff>
      <xdr:row>98</xdr:row>
      <xdr:rowOff>113590</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814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104717</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906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2000</xdr:rowOff>
    </xdr:from>
    <xdr:to>
      <xdr:col>36</xdr:col>
      <xdr:colOff>165100</xdr:colOff>
      <xdr:row>98</xdr:row>
      <xdr:rowOff>103600</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80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94727</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896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25400</xdr:rowOff>
    </xdr:from>
    <xdr:to>
      <xdr:col>89</xdr:col>
      <xdr:colOff>177800</xdr:colOff>
      <xdr:row>38</xdr:row>
      <xdr:rowOff>25400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54627</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災害復旧事業費グラフ枠">
          <a:extLst>
            <a:ext uri="{FF2B5EF4-FFF2-40B4-BE49-F238E27FC236}">
              <a16:creationId xmlns:a16="http://schemas.microsoft.com/office/drawing/2014/main" id="{00000000-0008-0000-06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31229</xdr:rowOff>
    </xdr:from>
    <xdr:to>
      <xdr:col>85</xdr:col>
      <xdr:colOff>126364</xdr:colOff>
      <xdr:row>38</xdr:row>
      <xdr:rowOff>25400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flipV="1">
          <a:off x="16317595" y="5346179"/>
          <a:ext cx="1269" cy="119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49086</xdr:rowOff>
    </xdr:from>
    <xdr:ext cx="249299" cy="259045"/>
    <xdr:sp macro="" textlink="">
      <xdr:nvSpPr>
        <xdr:cNvPr id="508" name="災害復旧事業費最小値テキスト">
          <a:extLst>
            <a:ext uri="{FF2B5EF4-FFF2-40B4-BE49-F238E27FC236}">
              <a16:creationId xmlns:a16="http://schemas.microsoft.com/office/drawing/2014/main" id="{00000000-0008-0000-0600-0000FC010000}"/>
            </a:ext>
          </a:extLst>
        </xdr:cNvPr>
        <xdr:cNvSpPr txBox="1"/>
      </xdr:nvSpPr>
      <xdr:spPr>
        <a:xfrm>
          <a:off x="16370300" y="656418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25400</xdr:rowOff>
    </xdr:from>
    <xdr:to>
      <xdr:col>86</xdr:col>
      <xdr:colOff>25400</xdr:colOff>
      <xdr:row>38</xdr:row>
      <xdr:rowOff>25400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149356</xdr:rowOff>
    </xdr:from>
    <xdr:ext cx="599010" cy="259045"/>
    <xdr:sp macro="" textlink="">
      <xdr:nvSpPr>
        <xdr:cNvPr id="510" name="災害復旧事業費最大値テキスト">
          <a:extLst>
            <a:ext uri="{FF2B5EF4-FFF2-40B4-BE49-F238E27FC236}">
              <a16:creationId xmlns:a16="http://schemas.microsoft.com/office/drawing/2014/main" id="{00000000-0008-0000-0600-0000FE010000}"/>
            </a:ext>
          </a:extLst>
        </xdr:cNvPr>
        <xdr:cNvSpPr txBox="1"/>
      </xdr:nvSpPr>
      <xdr:spPr>
        <a:xfrm>
          <a:off x="16370300" y="5121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31229</xdr:rowOff>
    </xdr:from>
    <xdr:to>
      <xdr:col>86</xdr:col>
      <xdr:colOff>25400</xdr:colOff>
      <xdr:row>31</xdr:row>
      <xdr:rowOff>31229</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53461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129053</xdr:rowOff>
    </xdr:from>
    <xdr:to>
      <xdr:col>85</xdr:col>
      <xdr:colOff>127000</xdr:colOff>
      <xdr:row>38</xdr:row>
      <xdr:rowOff>25400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5481300" y="6472703"/>
          <a:ext cx="838200" cy="67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137986</xdr:rowOff>
    </xdr:from>
    <xdr:ext cx="469744" cy="259045"/>
    <xdr:sp macro="" textlink="">
      <xdr:nvSpPr>
        <xdr:cNvPr id="513" name="災害復旧事業費平均値テキスト">
          <a:extLst>
            <a:ext uri="{FF2B5EF4-FFF2-40B4-BE49-F238E27FC236}">
              <a16:creationId xmlns:a16="http://schemas.microsoft.com/office/drawing/2014/main" id="{00000000-0008-0000-0600-000001020000}"/>
            </a:ext>
          </a:extLst>
        </xdr:cNvPr>
        <xdr:cNvSpPr txBox="1"/>
      </xdr:nvSpPr>
      <xdr:spPr>
        <a:xfrm>
          <a:off x="16370300" y="631018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115109</xdr:rowOff>
    </xdr:from>
    <xdr:to>
      <xdr:col>85</xdr:col>
      <xdr:colOff>177800</xdr:colOff>
      <xdr:row>38</xdr:row>
      <xdr:rowOff>45259</xdr:rowOff>
    </xdr:to>
    <xdr:sp macro="" textlink="">
      <xdr:nvSpPr>
        <xdr:cNvPr id="514" name="フローチャート: 判断 513">
          <a:extLst>
            <a:ext uri="{FF2B5EF4-FFF2-40B4-BE49-F238E27FC236}">
              <a16:creationId xmlns:a16="http://schemas.microsoft.com/office/drawing/2014/main" id="{00000000-0008-0000-0600-000002020000}"/>
            </a:ext>
          </a:extLst>
        </xdr:cNvPr>
        <xdr:cNvSpPr/>
      </xdr:nvSpPr>
      <xdr:spPr>
        <a:xfrm>
          <a:off x="16268700" y="6458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118040</xdr:rowOff>
    </xdr:from>
    <xdr:to>
      <xdr:col>81</xdr:col>
      <xdr:colOff>50800</xdr:colOff>
      <xdr:row>37</xdr:row>
      <xdr:rowOff>129053</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4592300" y="6118790"/>
          <a:ext cx="889000" cy="353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106256</xdr:rowOff>
    </xdr:from>
    <xdr:to>
      <xdr:col>81</xdr:col>
      <xdr:colOff>101600</xdr:colOff>
      <xdr:row>38</xdr:row>
      <xdr:rowOff>36406</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5430500" y="644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27533</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5246428" y="6542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118040</xdr:rowOff>
    </xdr:from>
    <xdr:to>
      <xdr:col>76</xdr:col>
      <xdr:colOff>114300</xdr:colOff>
      <xdr:row>36</xdr:row>
      <xdr:rowOff>68257</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3703300" y="6118790"/>
          <a:ext cx="889000" cy="121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89426</xdr:rowOff>
    </xdr:from>
    <xdr:to>
      <xdr:col>76</xdr:col>
      <xdr:colOff>165100</xdr:colOff>
      <xdr:row>38</xdr:row>
      <xdr:rowOff>19576</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4541500" y="6433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10703</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4357428" y="6525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68257</xdr:rowOff>
    </xdr:from>
    <xdr:to>
      <xdr:col>71</xdr:col>
      <xdr:colOff>177800</xdr:colOff>
      <xdr:row>37</xdr:row>
      <xdr:rowOff>32035</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2814300" y="6240457"/>
          <a:ext cx="889000" cy="135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92403</xdr:rowOff>
    </xdr:from>
    <xdr:to>
      <xdr:col>72</xdr:col>
      <xdr:colOff>38100</xdr:colOff>
      <xdr:row>38</xdr:row>
      <xdr:rowOff>22554</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3652500" y="643605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13681</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3468428" y="6528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56587</xdr:rowOff>
    </xdr:from>
    <xdr:to>
      <xdr:col>67</xdr:col>
      <xdr:colOff>101600</xdr:colOff>
      <xdr:row>37</xdr:row>
      <xdr:rowOff>158187</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2763500" y="6400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149314</xdr:rowOff>
    </xdr:from>
    <xdr:ext cx="534377"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2547111" y="6492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146050</xdr:rowOff>
    </xdr:from>
    <xdr:to>
      <xdr:col>85</xdr:col>
      <xdr:colOff>177800</xdr:colOff>
      <xdr:row>38</xdr:row>
      <xdr:rowOff>76200</xdr:rowOff>
    </xdr:to>
    <xdr:sp macro="" textlink="">
      <xdr:nvSpPr>
        <xdr:cNvPr id="531" name="楕円 530">
          <a:extLst>
            <a:ext uri="{FF2B5EF4-FFF2-40B4-BE49-F238E27FC236}">
              <a16:creationId xmlns:a16="http://schemas.microsoft.com/office/drawing/2014/main" id="{00000000-0008-0000-0600-000013020000}"/>
            </a:ext>
          </a:extLst>
        </xdr:cNvPr>
        <xdr:cNvSpPr/>
      </xdr:nvSpPr>
      <xdr:spPr>
        <a:xfrm>
          <a:off x="16268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93536</xdr:rowOff>
    </xdr:from>
    <xdr:ext cx="249299" cy="259045"/>
    <xdr:sp macro="" textlink="">
      <xdr:nvSpPr>
        <xdr:cNvPr id="532" name="災害復旧事業費該当値テキスト">
          <a:extLst>
            <a:ext uri="{FF2B5EF4-FFF2-40B4-BE49-F238E27FC236}">
              <a16:creationId xmlns:a16="http://schemas.microsoft.com/office/drawing/2014/main" id="{00000000-0008-0000-0600-000014020000}"/>
            </a:ext>
          </a:extLst>
        </xdr:cNvPr>
        <xdr:cNvSpPr txBox="1"/>
      </xdr:nvSpPr>
      <xdr:spPr>
        <a:xfrm>
          <a:off x="16370300" y="643718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78253</xdr:rowOff>
    </xdr:from>
    <xdr:to>
      <xdr:col>81</xdr:col>
      <xdr:colOff>101600</xdr:colOff>
      <xdr:row>38</xdr:row>
      <xdr:rowOff>8403</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5430500" y="6421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24930</xdr:rowOff>
    </xdr:from>
    <xdr:ext cx="534377"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214111" y="6197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67240</xdr:rowOff>
    </xdr:from>
    <xdr:to>
      <xdr:col>76</xdr:col>
      <xdr:colOff>165100</xdr:colOff>
      <xdr:row>35</xdr:row>
      <xdr:rowOff>168840</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4541500" y="6067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13917</xdr:rowOff>
    </xdr:from>
    <xdr:ext cx="534377"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325111" y="5843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17457</xdr:rowOff>
    </xdr:from>
    <xdr:to>
      <xdr:col>72</xdr:col>
      <xdr:colOff>38100</xdr:colOff>
      <xdr:row>36</xdr:row>
      <xdr:rowOff>119057</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3652500" y="6189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135584</xdr:rowOff>
    </xdr:from>
    <xdr:ext cx="534377"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436111" y="5964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152685</xdr:rowOff>
    </xdr:from>
    <xdr:to>
      <xdr:col>67</xdr:col>
      <xdr:colOff>101600</xdr:colOff>
      <xdr:row>37</xdr:row>
      <xdr:rowOff>82835</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2763500" y="6324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99362</xdr:rowOff>
    </xdr:from>
    <xdr:ext cx="534377"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547111" y="6100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56</xdr:row>
      <xdr:rowOff>144434</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9745634"/>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54</xdr:row>
      <xdr:rowOff>160762</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41906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5642</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09249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51</xdr:row>
      <xdr:rowOff>21970</xdr:rowOff>
    </xdr:from>
    <xdr:ext cx="31290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33094" y="8765920"/>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49</xdr:row>
      <xdr:rowOff>38299</xdr:rowOff>
    </xdr:from>
    <xdr:ext cx="312906"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133094" y="8439349"/>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47</xdr:row>
      <xdr:rowOff>54627</xdr:rowOff>
    </xdr:from>
    <xdr:ext cx="31290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33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失業対策事業費グラフ枠">
          <a:extLst>
            <a:ext uri="{FF2B5EF4-FFF2-40B4-BE49-F238E27FC236}">
              <a16:creationId xmlns:a16="http://schemas.microsoft.com/office/drawing/2014/main" id="{00000000-0008-0000-06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59</xdr:row>
      <xdr:rowOff>98878</xdr:rowOff>
    </xdr:from>
    <xdr:to>
      <xdr:col>85</xdr:col>
      <xdr:colOff>126364</xdr:colOff>
      <xdr:row>59</xdr:row>
      <xdr:rowOff>98878</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317595" y="10214428"/>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140805</xdr:rowOff>
    </xdr:from>
    <xdr:ext cx="249299" cy="259045"/>
    <xdr:sp macro="" textlink="">
      <xdr:nvSpPr>
        <xdr:cNvPr id="567" name="失業対策事業費最小値テキスト">
          <a:extLst>
            <a:ext uri="{FF2B5EF4-FFF2-40B4-BE49-F238E27FC236}">
              <a16:creationId xmlns:a16="http://schemas.microsoft.com/office/drawing/2014/main" id="{00000000-0008-0000-0600-000037020000}"/>
            </a:ext>
          </a:extLst>
        </xdr:cNvPr>
        <xdr:cNvSpPr txBox="1"/>
      </xdr:nvSpPr>
      <xdr:spPr>
        <a:xfrm>
          <a:off x="1637030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140805</xdr:rowOff>
    </xdr:from>
    <xdr:ext cx="249299" cy="259045"/>
    <xdr:sp macro="" textlink="">
      <xdr:nvSpPr>
        <xdr:cNvPr id="569" name="失業対策事業費最大値テキスト">
          <a:extLst>
            <a:ext uri="{FF2B5EF4-FFF2-40B4-BE49-F238E27FC236}">
              <a16:creationId xmlns:a16="http://schemas.microsoft.com/office/drawing/2014/main" id="{00000000-0008-0000-0600-000039020000}"/>
            </a:ext>
          </a:extLst>
        </xdr:cNvPr>
        <xdr:cNvSpPr txBox="1"/>
      </xdr:nvSpPr>
      <xdr:spPr>
        <a:xfrm>
          <a:off x="16370300" y="99134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26505</xdr:rowOff>
    </xdr:from>
    <xdr:ext cx="249299" cy="259045"/>
    <xdr:sp macro="" textlink="">
      <xdr:nvSpPr>
        <xdr:cNvPr id="572" name="失業対策事業費平均値テキスト">
          <a:extLst>
            <a:ext uri="{FF2B5EF4-FFF2-40B4-BE49-F238E27FC236}">
              <a16:creationId xmlns:a16="http://schemas.microsoft.com/office/drawing/2014/main" id="{00000000-0008-0000-0600-00003C020000}"/>
            </a:ext>
          </a:extLst>
        </xdr:cNvPr>
        <xdr:cNvSpPr txBox="1"/>
      </xdr:nvSpPr>
      <xdr:spPr>
        <a:xfrm>
          <a:off x="16370300" y="10142055"/>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62687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48078</xdr:rowOff>
    </xdr:from>
    <xdr:to>
      <xdr:col>81</xdr:col>
      <xdr:colOff>101600</xdr:colOff>
      <xdr:row>59</xdr:row>
      <xdr:rowOff>149678</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5430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48078</xdr:rowOff>
    </xdr:from>
    <xdr:to>
      <xdr:col>76</xdr:col>
      <xdr:colOff>165100</xdr:colOff>
      <xdr:row>59</xdr:row>
      <xdr:rowOff>149678</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4541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4535</xdr:rowOff>
    </xdr:from>
    <xdr:to>
      <xdr:col>67</xdr:col>
      <xdr:colOff>101600</xdr:colOff>
      <xdr:row>51</xdr:row>
      <xdr:rowOff>106135</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2763500" y="8748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49</xdr:row>
      <xdr:rowOff>122662</xdr:rowOff>
    </xdr:from>
    <xdr:ext cx="313932"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2657333" y="85237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83655</xdr:rowOff>
    </xdr:from>
    <xdr:ext cx="249299" cy="259045"/>
    <xdr:sp macro="" textlink="">
      <xdr:nvSpPr>
        <xdr:cNvPr id="591" name="失業対策事業費該当値テキスト">
          <a:extLst>
            <a:ext uri="{FF2B5EF4-FFF2-40B4-BE49-F238E27FC236}">
              <a16:creationId xmlns:a16="http://schemas.microsoft.com/office/drawing/2014/main" id="{00000000-0008-0000-0600-00004F020000}"/>
            </a:ext>
          </a:extLst>
        </xdr:cNvPr>
        <xdr:cNvSpPr txBox="1"/>
      </xdr:nvSpPr>
      <xdr:spPr>
        <a:xfrm>
          <a:off x="16370300" y="100277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166205</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5356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166205</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4467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3578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00000000-0008-0000-06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17983</xdr:rowOff>
    </xdr:from>
    <xdr:to>
      <xdr:col>85</xdr:col>
      <xdr:colOff>126364</xdr:colOff>
      <xdr:row>79</xdr:row>
      <xdr:rowOff>102033</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6317595" y="12019483"/>
          <a:ext cx="1269" cy="1627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105860</xdr:rowOff>
    </xdr:from>
    <xdr:ext cx="534377" cy="259045"/>
    <xdr:sp macro="" textlink="">
      <xdr:nvSpPr>
        <xdr:cNvPr id="625" name="公債費最小値テキスト">
          <a:extLst>
            <a:ext uri="{FF2B5EF4-FFF2-40B4-BE49-F238E27FC236}">
              <a16:creationId xmlns:a16="http://schemas.microsoft.com/office/drawing/2014/main" id="{00000000-0008-0000-0600-000071020000}"/>
            </a:ext>
          </a:extLst>
        </xdr:cNvPr>
        <xdr:cNvSpPr txBox="1"/>
      </xdr:nvSpPr>
      <xdr:spPr>
        <a:xfrm>
          <a:off x="16370300" y="13650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102033</xdr:rowOff>
    </xdr:from>
    <xdr:to>
      <xdr:col>86</xdr:col>
      <xdr:colOff>25400</xdr:colOff>
      <xdr:row>79</xdr:row>
      <xdr:rowOff>102033</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3646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136110</xdr:rowOff>
    </xdr:from>
    <xdr:ext cx="599010" cy="259045"/>
    <xdr:sp macro="" textlink="">
      <xdr:nvSpPr>
        <xdr:cNvPr id="627" name="公債費最大値テキスト">
          <a:extLst>
            <a:ext uri="{FF2B5EF4-FFF2-40B4-BE49-F238E27FC236}">
              <a16:creationId xmlns:a16="http://schemas.microsoft.com/office/drawing/2014/main" id="{00000000-0008-0000-0600-000073020000}"/>
            </a:ext>
          </a:extLst>
        </xdr:cNvPr>
        <xdr:cNvSpPr txBox="1"/>
      </xdr:nvSpPr>
      <xdr:spPr>
        <a:xfrm>
          <a:off x="16370300" y="11794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17983</xdr:rowOff>
    </xdr:from>
    <xdr:to>
      <xdr:col>86</xdr:col>
      <xdr:colOff>25400</xdr:colOff>
      <xdr:row>70</xdr:row>
      <xdr:rowOff>17983</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2019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37897</xdr:rowOff>
    </xdr:from>
    <xdr:to>
      <xdr:col>85</xdr:col>
      <xdr:colOff>127000</xdr:colOff>
      <xdr:row>78</xdr:row>
      <xdr:rowOff>83489</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5481300" y="13410997"/>
          <a:ext cx="838200" cy="45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119676</xdr:rowOff>
    </xdr:from>
    <xdr:ext cx="534377" cy="259045"/>
    <xdr:sp macro="" textlink="">
      <xdr:nvSpPr>
        <xdr:cNvPr id="630" name="公債費平均値テキスト">
          <a:extLst>
            <a:ext uri="{FF2B5EF4-FFF2-40B4-BE49-F238E27FC236}">
              <a16:creationId xmlns:a16="http://schemas.microsoft.com/office/drawing/2014/main" id="{00000000-0008-0000-0600-000076020000}"/>
            </a:ext>
          </a:extLst>
        </xdr:cNvPr>
        <xdr:cNvSpPr txBox="1"/>
      </xdr:nvSpPr>
      <xdr:spPr>
        <a:xfrm>
          <a:off x="16370300" y="12978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96799</xdr:rowOff>
    </xdr:from>
    <xdr:to>
      <xdr:col>85</xdr:col>
      <xdr:colOff>177800</xdr:colOff>
      <xdr:row>77</xdr:row>
      <xdr:rowOff>26949</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6268700" y="13126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37897</xdr:rowOff>
    </xdr:from>
    <xdr:to>
      <xdr:col>81</xdr:col>
      <xdr:colOff>50800</xdr:colOff>
      <xdr:row>78</xdr:row>
      <xdr:rowOff>62357</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4592300" y="13410997"/>
          <a:ext cx="889000" cy="24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35230</xdr:rowOff>
    </xdr:from>
    <xdr:to>
      <xdr:col>81</xdr:col>
      <xdr:colOff>101600</xdr:colOff>
      <xdr:row>76</xdr:row>
      <xdr:rowOff>136830</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5430500" y="1306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153357</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214111" y="12840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62357</xdr:rowOff>
    </xdr:from>
    <xdr:to>
      <xdr:col>76</xdr:col>
      <xdr:colOff>114300</xdr:colOff>
      <xdr:row>78</xdr:row>
      <xdr:rowOff>77088</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3703300" y="13435457"/>
          <a:ext cx="889000" cy="14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55538</xdr:rowOff>
    </xdr:from>
    <xdr:to>
      <xdr:col>76</xdr:col>
      <xdr:colOff>165100</xdr:colOff>
      <xdr:row>76</xdr:row>
      <xdr:rowOff>157138</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541500" y="13085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2214</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2860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77088</xdr:rowOff>
    </xdr:from>
    <xdr:to>
      <xdr:col>71</xdr:col>
      <xdr:colOff>177800</xdr:colOff>
      <xdr:row>78</xdr:row>
      <xdr:rowOff>101448</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2814300" y="13450188"/>
          <a:ext cx="889000" cy="24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85776</xdr:rowOff>
    </xdr:from>
    <xdr:to>
      <xdr:col>72</xdr:col>
      <xdr:colOff>38100</xdr:colOff>
      <xdr:row>77</xdr:row>
      <xdr:rowOff>15926</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3652500" y="13115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32453</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36111" y="12891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145262</xdr:rowOff>
    </xdr:from>
    <xdr:to>
      <xdr:col>67</xdr:col>
      <xdr:colOff>101600</xdr:colOff>
      <xdr:row>77</xdr:row>
      <xdr:rowOff>75412</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2763500" y="13175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91939</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47111" y="12950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32689</xdr:rowOff>
    </xdr:from>
    <xdr:to>
      <xdr:col>85</xdr:col>
      <xdr:colOff>177800</xdr:colOff>
      <xdr:row>78</xdr:row>
      <xdr:rowOff>134289</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6268700" y="13405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11116</xdr:rowOff>
    </xdr:from>
    <xdr:ext cx="534377" cy="259045"/>
    <xdr:sp macro="" textlink="">
      <xdr:nvSpPr>
        <xdr:cNvPr id="649" name="公債費該当値テキスト">
          <a:extLst>
            <a:ext uri="{FF2B5EF4-FFF2-40B4-BE49-F238E27FC236}">
              <a16:creationId xmlns:a16="http://schemas.microsoft.com/office/drawing/2014/main" id="{00000000-0008-0000-0600-000089020000}"/>
            </a:ext>
          </a:extLst>
        </xdr:cNvPr>
        <xdr:cNvSpPr txBox="1"/>
      </xdr:nvSpPr>
      <xdr:spPr>
        <a:xfrm>
          <a:off x="16370300" y="13384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158547</xdr:rowOff>
    </xdr:from>
    <xdr:to>
      <xdr:col>81</xdr:col>
      <xdr:colOff>101600</xdr:colOff>
      <xdr:row>78</xdr:row>
      <xdr:rowOff>88697</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5430500" y="13360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79824</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214111" y="13452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11557</xdr:rowOff>
    </xdr:from>
    <xdr:to>
      <xdr:col>76</xdr:col>
      <xdr:colOff>165100</xdr:colOff>
      <xdr:row>78</xdr:row>
      <xdr:rowOff>113157</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4541500" y="1338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104284</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325111" y="13477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26288</xdr:rowOff>
    </xdr:from>
    <xdr:to>
      <xdr:col>72</xdr:col>
      <xdr:colOff>38100</xdr:colOff>
      <xdr:row>78</xdr:row>
      <xdr:rowOff>127888</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3652500" y="13399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119015</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3436111" y="13492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50648</xdr:rowOff>
    </xdr:from>
    <xdr:to>
      <xdr:col>67</xdr:col>
      <xdr:colOff>101600</xdr:colOff>
      <xdr:row>78</xdr:row>
      <xdr:rowOff>152248</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2763500" y="13423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143375</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547111" y="13516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積立金グラフ枠">
          <a:extLst>
            <a:ext uri="{FF2B5EF4-FFF2-40B4-BE49-F238E27FC236}">
              <a16:creationId xmlns:a16="http://schemas.microsoft.com/office/drawing/2014/main" id="{00000000-0008-0000-06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27054</xdr:rowOff>
    </xdr:from>
    <xdr:to>
      <xdr:col>85</xdr:col>
      <xdr:colOff>126364</xdr:colOff>
      <xdr:row>99</xdr:row>
      <xdr:rowOff>21309</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6317595" y="15629004"/>
          <a:ext cx="1269" cy="1365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25136</xdr:rowOff>
    </xdr:from>
    <xdr:ext cx="469744" cy="259045"/>
    <xdr:sp macro="" textlink="">
      <xdr:nvSpPr>
        <xdr:cNvPr id="682" name="積立金最小値テキスト">
          <a:extLst>
            <a:ext uri="{FF2B5EF4-FFF2-40B4-BE49-F238E27FC236}">
              <a16:creationId xmlns:a16="http://schemas.microsoft.com/office/drawing/2014/main" id="{00000000-0008-0000-0600-0000AA020000}"/>
            </a:ext>
          </a:extLst>
        </xdr:cNvPr>
        <xdr:cNvSpPr txBox="1"/>
      </xdr:nvSpPr>
      <xdr:spPr>
        <a:xfrm>
          <a:off x="16370300" y="16998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21309</xdr:rowOff>
    </xdr:from>
    <xdr:to>
      <xdr:col>86</xdr:col>
      <xdr:colOff>25400</xdr:colOff>
      <xdr:row>99</xdr:row>
      <xdr:rowOff>21309</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6230600" y="16994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145181</xdr:rowOff>
    </xdr:from>
    <xdr:ext cx="599010" cy="259045"/>
    <xdr:sp macro="" textlink="">
      <xdr:nvSpPr>
        <xdr:cNvPr id="684" name="積立金最大値テキスト">
          <a:extLst>
            <a:ext uri="{FF2B5EF4-FFF2-40B4-BE49-F238E27FC236}">
              <a16:creationId xmlns:a16="http://schemas.microsoft.com/office/drawing/2014/main" id="{00000000-0008-0000-0600-0000AC020000}"/>
            </a:ext>
          </a:extLst>
        </xdr:cNvPr>
        <xdr:cNvSpPr txBox="1"/>
      </xdr:nvSpPr>
      <xdr:spPr>
        <a:xfrm>
          <a:off x="16370300" y="15404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27054</xdr:rowOff>
    </xdr:from>
    <xdr:to>
      <xdr:col>86</xdr:col>
      <xdr:colOff>25400</xdr:colOff>
      <xdr:row>91</xdr:row>
      <xdr:rowOff>27054</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5629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103535</xdr:rowOff>
    </xdr:from>
    <xdr:to>
      <xdr:col>85</xdr:col>
      <xdr:colOff>127000</xdr:colOff>
      <xdr:row>98</xdr:row>
      <xdr:rowOff>106545</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5481300" y="16734185"/>
          <a:ext cx="838200" cy="174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26533</xdr:rowOff>
    </xdr:from>
    <xdr:ext cx="534377" cy="259045"/>
    <xdr:sp macro="" textlink="">
      <xdr:nvSpPr>
        <xdr:cNvPr id="687" name="積立金平均値テキスト">
          <a:extLst>
            <a:ext uri="{FF2B5EF4-FFF2-40B4-BE49-F238E27FC236}">
              <a16:creationId xmlns:a16="http://schemas.microsoft.com/office/drawing/2014/main" id="{00000000-0008-0000-0600-0000AF020000}"/>
            </a:ext>
          </a:extLst>
        </xdr:cNvPr>
        <xdr:cNvSpPr txBox="1"/>
      </xdr:nvSpPr>
      <xdr:spPr>
        <a:xfrm>
          <a:off x="16370300" y="164857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3656</xdr:rowOff>
    </xdr:from>
    <xdr:to>
      <xdr:col>85</xdr:col>
      <xdr:colOff>177800</xdr:colOff>
      <xdr:row>97</xdr:row>
      <xdr:rowOff>105256</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6268700" y="16634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103535</xdr:rowOff>
    </xdr:from>
    <xdr:to>
      <xdr:col>81</xdr:col>
      <xdr:colOff>50800</xdr:colOff>
      <xdr:row>98</xdr:row>
      <xdr:rowOff>8964</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4592300" y="16734185"/>
          <a:ext cx="889000" cy="76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477</xdr:rowOff>
    </xdr:from>
    <xdr:to>
      <xdr:col>81</xdr:col>
      <xdr:colOff>101600</xdr:colOff>
      <xdr:row>97</xdr:row>
      <xdr:rowOff>102077</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5430500" y="16631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118604</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14111" y="16406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8964</xdr:rowOff>
    </xdr:from>
    <xdr:to>
      <xdr:col>76</xdr:col>
      <xdr:colOff>114300</xdr:colOff>
      <xdr:row>98</xdr:row>
      <xdr:rowOff>73368</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3703300" y="16811064"/>
          <a:ext cx="889000" cy="64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140519</xdr:rowOff>
    </xdr:from>
    <xdr:to>
      <xdr:col>76</xdr:col>
      <xdr:colOff>165100</xdr:colOff>
      <xdr:row>97</xdr:row>
      <xdr:rowOff>70669</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4541500" y="165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87196</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374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73368</xdr:rowOff>
    </xdr:from>
    <xdr:to>
      <xdr:col>71</xdr:col>
      <xdr:colOff>177800</xdr:colOff>
      <xdr:row>98</xdr:row>
      <xdr:rowOff>124826</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2814300" y="16875468"/>
          <a:ext cx="889000" cy="51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124653</xdr:rowOff>
    </xdr:from>
    <xdr:to>
      <xdr:col>72</xdr:col>
      <xdr:colOff>38100</xdr:colOff>
      <xdr:row>97</xdr:row>
      <xdr:rowOff>54803</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3652500" y="16583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71330</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436111" y="16359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92664</xdr:rowOff>
    </xdr:from>
    <xdr:to>
      <xdr:col>67</xdr:col>
      <xdr:colOff>101600</xdr:colOff>
      <xdr:row>98</xdr:row>
      <xdr:rowOff>22814</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2763500" y="16723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39341</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547111" y="16498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55745</xdr:rowOff>
    </xdr:from>
    <xdr:to>
      <xdr:col>85</xdr:col>
      <xdr:colOff>177800</xdr:colOff>
      <xdr:row>98</xdr:row>
      <xdr:rowOff>157345</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6268700" y="16857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142122</xdr:rowOff>
    </xdr:from>
    <xdr:ext cx="534377" cy="259045"/>
    <xdr:sp macro="" textlink="">
      <xdr:nvSpPr>
        <xdr:cNvPr id="706" name="積立金該当値テキスト">
          <a:extLst>
            <a:ext uri="{FF2B5EF4-FFF2-40B4-BE49-F238E27FC236}">
              <a16:creationId xmlns:a16="http://schemas.microsoft.com/office/drawing/2014/main" id="{00000000-0008-0000-0600-0000C2020000}"/>
            </a:ext>
          </a:extLst>
        </xdr:cNvPr>
        <xdr:cNvSpPr txBox="1"/>
      </xdr:nvSpPr>
      <xdr:spPr>
        <a:xfrm>
          <a:off x="16370300" y="16772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52735</xdr:rowOff>
    </xdr:from>
    <xdr:to>
      <xdr:col>81</xdr:col>
      <xdr:colOff>101600</xdr:colOff>
      <xdr:row>97</xdr:row>
      <xdr:rowOff>154335</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5430500" y="1668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145462</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5214111" y="16776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129614</xdr:rowOff>
    </xdr:from>
    <xdr:to>
      <xdr:col>76</xdr:col>
      <xdr:colOff>165100</xdr:colOff>
      <xdr:row>98</xdr:row>
      <xdr:rowOff>59764</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4541500" y="16760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50891</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4325111" y="16852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22568</xdr:rowOff>
    </xdr:from>
    <xdr:to>
      <xdr:col>72</xdr:col>
      <xdr:colOff>38100</xdr:colOff>
      <xdr:row>98</xdr:row>
      <xdr:rowOff>124168</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3652500" y="16824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115295</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3436111" y="16917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74026</xdr:rowOff>
    </xdr:from>
    <xdr:to>
      <xdr:col>67</xdr:col>
      <xdr:colOff>101600</xdr:colOff>
      <xdr:row>99</xdr:row>
      <xdr:rowOff>4176</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2763500" y="16876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166753</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2547111" y="16968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投資及び出資金グラフ枠">
          <a:extLst>
            <a:ext uri="{FF2B5EF4-FFF2-40B4-BE49-F238E27FC236}">
              <a16:creationId xmlns:a16="http://schemas.microsoft.com/office/drawing/2014/main" id="{00000000-0008-0000-06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40442</xdr:rowOff>
    </xdr:from>
    <xdr:to>
      <xdr:col>116</xdr:col>
      <xdr:colOff>62864</xdr:colOff>
      <xdr:row>38</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flipV="1">
          <a:off x="22159595" y="5355392"/>
          <a:ext cx="1269" cy="1299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7" name="投資及び出資金最小値テキスト">
          <a:extLst>
            <a:ext uri="{FF2B5EF4-FFF2-40B4-BE49-F238E27FC236}">
              <a16:creationId xmlns:a16="http://schemas.microsoft.com/office/drawing/2014/main" id="{00000000-0008-0000-0600-0000E1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158569</xdr:rowOff>
    </xdr:from>
    <xdr:ext cx="534377" cy="259045"/>
    <xdr:sp macro="" textlink="">
      <xdr:nvSpPr>
        <xdr:cNvPr id="739" name="投資及び出資金最大値テキスト">
          <a:extLst>
            <a:ext uri="{FF2B5EF4-FFF2-40B4-BE49-F238E27FC236}">
              <a16:creationId xmlns:a16="http://schemas.microsoft.com/office/drawing/2014/main" id="{00000000-0008-0000-0600-0000E3020000}"/>
            </a:ext>
          </a:extLst>
        </xdr:cNvPr>
        <xdr:cNvSpPr txBox="1"/>
      </xdr:nvSpPr>
      <xdr:spPr>
        <a:xfrm>
          <a:off x="22212300" y="5130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40442</xdr:rowOff>
    </xdr:from>
    <xdr:to>
      <xdr:col>116</xdr:col>
      <xdr:colOff>152400</xdr:colOff>
      <xdr:row>31</xdr:row>
      <xdr:rowOff>40442</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2072600" y="53553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111513</xdr:rowOff>
    </xdr:from>
    <xdr:to>
      <xdr:col>116</xdr:col>
      <xdr:colOff>63500</xdr:colOff>
      <xdr:row>38</xdr:row>
      <xdr:rowOff>111765</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1323300" y="6626613"/>
          <a:ext cx="838200" cy="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122338</xdr:rowOff>
    </xdr:from>
    <xdr:ext cx="469744" cy="259045"/>
    <xdr:sp macro="" textlink="">
      <xdr:nvSpPr>
        <xdr:cNvPr id="742" name="投資及び出資金平均値テキスト">
          <a:extLst>
            <a:ext uri="{FF2B5EF4-FFF2-40B4-BE49-F238E27FC236}">
              <a16:creationId xmlns:a16="http://schemas.microsoft.com/office/drawing/2014/main" id="{00000000-0008-0000-0600-0000E6020000}"/>
            </a:ext>
          </a:extLst>
        </xdr:cNvPr>
        <xdr:cNvSpPr txBox="1"/>
      </xdr:nvSpPr>
      <xdr:spPr>
        <a:xfrm>
          <a:off x="22212300" y="6294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99461</xdr:rowOff>
    </xdr:from>
    <xdr:to>
      <xdr:col>116</xdr:col>
      <xdr:colOff>114300</xdr:colOff>
      <xdr:row>38</xdr:row>
      <xdr:rowOff>29611</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2110700" y="644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111765</xdr:rowOff>
    </xdr:from>
    <xdr:to>
      <xdr:col>111</xdr:col>
      <xdr:colOff>177800</xdr:colOff>
      <xdr:row>38</xdr:row>
      <xdr:rowOff>112223</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20434300" y="6626865"/>
          <a:ext cx="88900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146027</xdr:rowOff>
    </xdr:from>
    <xdr:to>
      <xdr:col>112</xdr:col>
      <xdr:colOff>38100</xdr:colOff>
      <xdr:row>38</xdr:row>
      <xdr:rowOff>76177</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1272500" y="648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92704</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088428" y="6264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112223</xdr:rowOff>
    </xdr:from>
    <xdr:to>
      <xdr:col>107</xdr:col>
      <xdr:colOff>50800</xdr:colOff>
      <xdr:row>38</xdr:row>
      <xdr:rowOff>121686</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19545300" y="6627323"/>
          <a:ext cx="889000" cy="9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157206</xdr:rowOff>
    </xdr:from>
    <xdr:to>
      <xdr:col>107</xdr:col>
      <xdr:colOff>101600</xdr:colOff>
      <xdr:row>38</xdr:row>
      <xdr:rowOff>87356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0383500" y="6500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103883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199428" y="6276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121686</xdr:rowOff>
    </xdr:from>
    <xdr:to>
      <xdr:col>102</xdr:col>
      <xdr:colOff>114300</xdr:colOff>
      <xdr:row>38</xdr:row>
      <xdr:rowOff>124521</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flipV="1">
          <a:off x="18656300" y="6636786"/>
          <a:ext cx="889000" cy="2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160086</xdr:rowOff>
    </xdr:from>
    <xdr:to>
      <xdr:col>102</xdr:col>
      <xdr:colOff>165100</xdr:colOff>
      <xdr:row>38</xdr:row>
      <xdr:rowOff>90236</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19494500" y="650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106763</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9310428" y="627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165915</xdr:rowOff>
    </xdr:from>
    <xdr:to>
      <xdr:col>98</xdr:col>
      <xdr:colOff>38100</xdr:colOff>
      <xdr:row>38</xdr:row>
      <xdr:rowOff>96065</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8605500" y="6509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112592</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421428" y="6284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60713</xdr:rowOff>
    </xdr:from>
    <xdr:to>
      <xdr:col>116</xdr:col>
      <xdr:colOff>114300</xdr:colOff>
      <xdr:row>38</xdr:row>
      <xdr:rowOff>162313</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2110700" y="6575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147090</xdr:rowOff>
    </xdr:from>
    <xdr:ext cx="469744" cy="259045"/>
    <xdr:sp macro="" textlink="">
      <xdr:nvSpPr>
        <xdr:cNvPr id="761" name="投資及び出資金該当値テキスト">
          <a:extLst>
            <a:ext uri="{FF2B5EF4-FFF2-40B4-BE49-F238E27FC236}">
              <a16:creationId xmlns:a16="http://schemas.microsoft.com/office/drawing/2014/main" id="{00000000-0008-0000-0600-0000F9020000}"/>
            </a:ext>
          </a:extLst>
        </xdr:cNvPr>
        <xdr:cNvSpPr txBox="1"/>
      </xdr:nvSpPr>
      <xdr:spPr>
        <a:xfrm>
          <a:off x="22212300" y="6490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60965</xdr:rowOff>
    </xdr:from>
    <xdr:to>
      <xdr:col>112</xdr:col>
      <xdr:colOff>38100</xdr:colOff>
      <xdr:row>38</xdr:row>
      <xdr:rowOff>162565</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1272500" y="6576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153692</xdr:rowOff>
    </xdr:from>
    <xdr:ext cx="469744"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088428" y="6668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61423</xdr:rowOff>
    </xdr:from>
    <xdr:to>
      <xdr:col>107</xdr:col>
      <xdr:colOff>101600</xdr:colOff>
      <xdr:row>38</xdr:row>
      <xdr:rowOff>163023</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0383500" y="6576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154150</xdr:rowOff>
    </xdr:from>
    <xdr:ext cx="469744"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0199428" y="6669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70886</xdr:rowOff>
    </xdr:from>
    <xdr:to>
      <xdr:col>102</xdr:col>
      <xdr:colOff>165100</xdr:colOff>
      <xdr:row>39</xdr:row>
      <xdr:rowOff>1036</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19494500" y="6585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163613</xdr:rowOff>
    </xdr:from>
    <xdr:ext cx="378565"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9356017" y="66787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73721</xdr:rowOff>
    </xdr:from>
    <xdr:to>
      <xdr:col>98</xdr:col>
      <xdr:colOff>38100</xdr:colOff>
      <xdr:row>39</xdr:row>
      <xdr:rowOff>3871</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8605500" y="6588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166448</xdr:rowOff>
    </xdr:from>
    <xdr:ext cx="378565"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467017" y="66815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貸付金グラフ枠">
          <a:extLst>
            <a:ext uri="{FF2B5EF4-FFF2-40B4-BE49-F238E27FC236}">
              <a16:creationId xmlns:a16="http://schemas.microsoft.com/office/drawing/2014/main" id="{00000000-0008-0000-0600-00001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42621</xdr:rowOff>
    </xdr:from>
    <xdr:to>
      <xdr:col>116</xdr:col>
      <xdr:colOff>62864</xdr:colOff>
      <xdr:row>59</xdr:row>
      <xdr:rowOff>44450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22159595" y="8615121"/>
          <a:ext cx="1269" cy="1544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4" name="貸付金最小値テキスト">
          <a:extLst>
            <a:ext uri="{FF2B5EF4-FFF2-40B4-BE49-F238E27FC236}">
              <a16:creationId xmlns:a16="http://schemas.microsoft.com/office/drawing/2014/main" id="{00000000-0008-0000-0600-00001A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160748</xdr:rowOff>
    </xdr:from>
    <xdr:ext cx="534377" cy="259045"/>
    <xdr:sp macro="" textlink="">
      <xdr:nvSpPr>
        <xdr:cNvPr id="796" name="貸付金最大値テキスト">
          <a:extLst>
            <a:ext uri="{FF2B5EF4-FFF2-40B4-BE49-F238E27FC236}">
              <a16:creationId xmlns:a16="http://schemas.microsoft.com/office/drawing/2014/main" id="{00000000-0008-0000-0600-00001C030000}"/>
            </a:ext>
          </a:extLst>
        </xdr:cNvPr>
        <xdr:cNvSpPr txBox="1"/>
      </xdr:nvSpPr>
      <xdr:spPr>
        <a:xfrm>
          <a:off x="22212300" y="8390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40,548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42621</xdr:rowOff>
    </xdr:from>
    <xdr:to>
      <xdr:col>116</xdr:col>
      <xdr:colOff>152400</xdr:colOff>
      <xdr:row>50</xdr:row>
      <xdr:rowOff>42621</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22072600" y="861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111544</xdr:rowOff>
    </xdr:from>
    <xdr:to>
      <xdr:col>116</xdr:col>
      <xdr:colOff>63500</xdr:colOff>
      <xdr:row>58</xdr:row>
      <xdr:rowOff>112458</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1323300" y="10055644"/>
          <a:ext cx="8382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19994</xdr:rowOff>
    </xdr:from>
    <xdr:ext cx="469744" cy="259045"/>
    <xdr:sp macro="" textlink="">
      <xdr:nvSpPr>
        <xdr:cNvPr id="799" name="貸付金平均値テキスト">
          <a:extLst>
            <a:ext uri="{FF2B5EF4-FFF2-40B4-BE49-F238E27FC236}">
              <a16:creationId xmlns:a16="http://schemas.microsoft.com/office/drawing/2014/main" id="{00000000-0008-0000-0600-00001F030000}"/>
            </a:ext>
          </a:extLst>
        </xdr:cNvPr>
        <xdr:cNvSpPr txBox="1"/>
      </xdr:nvSpPr>
      <xdr:spPr>
        <a:xfrm>
          <a:off x="22212300" y="97926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168567</xdr:rowOff>
    </xdr:from>
    <xdr:to>
      <xdr:col>116</xdr:col>
      <xdr:colOff>114300</xdr:colOff>
      <xdr:row>58</xdr:row>
      <xdr:rowOff>98717</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2110700" y="9941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100914</xdr:rowOff>
    </xdr:from>
    <xdr:to>
      <xdr:col>111</xdr:col>
      <xdr:colOff>177800</xdr:colOff>
      <xdr:row>58</xdr:row>
      <xdr:rowOff>112458</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0434300" y="10045014"/>
          <a:ext cx="889000" cy="11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140183</xdr:rowOff>
    </xdr:from>
    <xdr:to>
      <xdr:col>112</xdr:col>
      <xdr:colOff>38100</xdr:colOff>
      <xdr:row>58</xdr:row>
      <xdr:rowOff>70333</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1272500" y="9912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86860</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1088428" y="9688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100914</xdr:rowOff>
    </xdr:from>
    <xdr:to>
      <xdr:col>107</xdr:col>
      <xdr:colOff>50800</xdr:colOff>
      <xdr:row>58</xdr:row>
      <xdr:rowOff>115812</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19545300" y="10045014"/>
          <a:ext cx="889000" cy="1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5461</xdr:rowOff>
    </xdr:from>
    <xdr:to>
      <xdr:col>107</xdr:col>
      <xdr:colOff>101600</xdr:colOff>
      <xdr:row>58</xdr:row>
      <xdr:rowOff>107061</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0383500" y="994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123588</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199428" y="972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115812</xdr:rowOff>
    </xdr:from>
    <xdr:to>
      <xdr:col>102</xdr:col>
      <xdr:colOff>114300</xdr:colOff>
      <xdr:row>58</xdr:row>
      <xdr:rowOff>117107</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flipV="1">
          <a:off x="18656300" y="10059912"/>
          <a:ext cx="889000" cy="1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162585</xdr:rowOff>
    </xdr:from>
    <xdr:to>
      <xdr:col>102</xdr:col>
      <xdr:colOff>165100</xdr:colOff>
      <xdr:row>58</xdr:row>
      <xdr:rowOff>92735</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9494500" y="993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109262</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9310428" y="9710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159842</xdr:rowOff>
    </xdr:from>
    <xdr:to>
      <xdr:col>98</xdr:col>
      <xdr:colOff>38100</xdr:colOff>
      <xdr:row>58</xdr:row>
      <xdr:rowOff>89992</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18605500" y="9932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106519</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8421428" y="9707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60744</xdr:rowOff>
    </xdr:from>
    <xdr:to>
      <xdr:col>116</xdr:col>
      <xdr:colOff>114300</xdr:colOff>
      <xdr:row>58</xdr:row>
      <xdr:rowOff>162344</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2110700" y="10004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147121</xdr:rowOff>
    </xdr:from>
    <xdr:ext cx="469744" cy="259045"/>
    <xdr:sp macro="" textlink="">
      <xdr:nvSpPr>
        <xdr:cNvPr id="818" name="貸付金該当値テキスト">
          <a:extLst>
            <a:ext uri="{FF2B5EF4-FFF2-40B4-BE49-F238E27FC236}">
              <a16:creationId xmlns:a16="http://schemas.microsoft.com/office/drawing/2014/main" id="{00000000-0008-0000-0600-000032030000}"/>
            </a:ext>
          </a:extLst>
        </xdr:cNvPr>
        <xdr:cNvSpPr txBox="1"/>
      </xdr:nvSpPr>
      <xdr:spPr>
        <a:xfrm>
          <a:off x="22212300" y="9919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61658</xdr:rowOff>
    </xdr:from>
    <xdr:to>
      <xdr:col>112</xdr:col>
      <xdr:colOff>38100</xdr:colOff>
      <xdr:row>58</xdr:row>
      <xdr:rowOff>163258</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1272500" y="10005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154385</xdr:rowOff>
    </xdr:from>
    <xdr:ext cx="469744"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088428" y="10098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50114</xdr:rowOff>
    </xdr:from>
    <xdr:to>
      <xdr:col>107</xdr:col>
      <xdr:colOff>101600</xdr:colOff>
      <xdr:row>58</xdr:row>
      <xdr:rowOff>151714</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0383500" y="9994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142841</xdr:rowOff>
    </xdr:from>
    <xdr:ext cx="469744"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0199428" y="10086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65012</xdr:rowOff>
    </xdr:from>
    <xdr:to>
      <xdr:col>102</xdr:col>
      <xdr:colOff>165100</xdr:colOff>
      <xdr:row>58</xdr:row>
      <xdr:rowOff>166612</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19494500" y="10009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157739</xdr:rowOff>
    </xdr:from>
    <xdr:ext cx="469744"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9310428" y="10101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66307</xdr:rowOff>
    </xdr:from>
    <xdr:to>
      <xdr:col>98</xdr:col>
      <xdr:colOff>38100</xdr:colOff>
      <xdr:row>58</xdr:row>
      <xdr:rowOff>167907</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18605500" y="10010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159034</xdr:rowOff>
    </xdr:from>
    <xdr:ext cx="469744"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421428" y="10103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8" name="繰出金グラフ枠">
          <a:extLst>
            <a:ext uri="{FF2B5EF4-FFF2-40B4-BE49-F238E27FC236}">
              <a16:creationId xmlns:a16="http://schemas.microsoft.com/office/drawing/2014/main" id="{00000000-0008-0000-0600-000050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57267</xdr:rowOff>
    </xdr:from>
    <xdr:to>
      <xdr:col>116</xdr:col>
      <xdr:colOff>62864</xdr:colOff>
      <xdr:row>77</xdr:row>
      <xdr:rowOff>151245</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2159595" y="12058767"/>
          <a:ext cx="1269" cy="12941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155072</xdr:rowOff>
    </xdr:from>
    <xdr:ext cx="534377" cy="259045"/>
    <xdr:sp macro="" textlink="">
      <xdr:nvSpPr>
        <xdr:cNvPr id="850" name="繰出金最小値テキスト">
          <a:extLst>
            <a:ext uri="{FF2B5EF4-FFF2-40B4-BE49-F238E27FC236}">
              <a16:creationId xmlns:a16="http://schemas.microsoft.com/office/drawing/2014/main" id="{00000000-0008-0000-0600-000052030000}"/>
            </a:ext>
          </a:extLst>
        </xdr:cNvPr>
        <xdr:cNvSpPr txBox="1"/>
      </xdr:nvSpPr>
      <xdr:spPr>
        <a:xfrm>
          <a:off x="22212300" y="13356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151245</xdr:rowOff>
    </xdr:from>
    <xdr:to>
      <xdr:col>116</xdr:col>
      <xdr:colOff>152400</xdr:colOff>
      <xdr:row>77</xdr:row>
      <xdr:rowOff>151245</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2072600" y="13352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3944</xdr:rowOff>
    </xdr:from>
    <xdr:ext cx="534377" cy="259045"/>
    <xdr:sp macro="" textlink="">
      <xdr:nvSpPr>
        <xdr:cNvPr id="852" name="繰出金最大値テキスト">
          <a:extLst>
            <a:ext uri="{FF2B5EF4-FFF2-40B4-BE49-F238E27FC236}">
              <a16:creationId xmlns:a16="http://schemas.microsoft.com/office/drawing/2014/main" id="{00000000-0008-0000-0600-000054030000}"/>
            </a:ext>
          </a:extLst>
        </xdr:cNvPr>
        <xdr:cNvSpPr txBox="1"/>
      </xdr:nvSpPr>
      <xdr:spPr>
        <a:xfrm>
          <a:off x="22212300" y="11833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57267</xdr:rowOff>
    </xdr:from>
    <xdr:to>
      <xdr:col>116</xdr:col>
      <xdr:colOff>152400</xdr:colOff>
      <xdr:row>70</xdr:row>
      <xdr:rowOff>57267</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2072600" y="12058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17125</xdr:rowOff>
    </xdr:from>
    <xdr:to>
      <xdr:col>116</xdr:col>
      <xdr:colOff>63500</xdr:colOff>
      <xdr:row>74</xdr:row>
      <xdr:rowOff>77658</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1323300" y="12361525"/>
          <a:ext cx="838200" cy="403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43507</xdr:rowOff>
    </xdr:from>
    <xdr:ext cx="534377" cy="259045"/>
    <xdr:sp macro="" textlink="">
      <xdr:nvSpPr>
        <xdr:cNvPr id="855" name="繰出金平均値テキスト">
          <a:extLst>
            <a:ext uri="{FF2B5EF4-FFF2-40B4-BE49-F238E27FC236}">
              <a16:creationId xmlns:a16="http://schemas.microsoft.com/office/drawing/2014/main" id="{00000000-0008-0000-0600-000057030000}"/>
            </a:ext>
          </a:extLst>
        </xdr:cNvPr>
        <xdr:cNvSpPr txBox="1"/>
      </xdr:nvSpPr>
      <xdr:spPr>
        <a:xfrm>
          <a:off x="22212300" y="12730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65080</xdr:rowOff>
    </xdr:from>
    <xdr:to>
      <xdr:col>116</xdr:col>
      <xdr:colOff>114300</xdr:colOff>
      <xdr:row>74</xdr:row>
      <xdr:rowOff>166680</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2110700" y="127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17125</xdr:rowOff>
    </xdr:from>
    <xdr:to>
      <xdr:col>111</xdr:col>
      <xdr:colOff>177800</xdr:colOff>
      <xdr:row>73</xdr:row>
      <xdr:rowOff>31847</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0434300" y="12361525"/>
          <a:ext cx="889000" cy="18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15954</xdr:rowOff>
    </xdr:from>
    <xdr:to>
      <xdr:col>112</xdr:col>
      <xdr:colOff>38100</xdr:colOff>
      <xdr:row>73</xdr:row>
      <xdr:rowOff>117554</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21272500" y="12531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108681</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056111" y="12624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72</xdr:row>
      <xdr:rowOff>167063</xdr:rowOff>
    </xdr:from>
    <xdr:to>
      <xdr:col>107</xdr:col>
      <xdr:colOff>50800</xdr:colOff>
      <xdr:row>73</xdr:row>
      <xdr:rowOff>31847</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19545300" y="12511463"/>
          <a:ext cx="889000" cy="36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150073</xdr:rowOff>
    </xdr:from>
    <xdr:to>
      <xdr:col>107</xdr:col>
      <xdr:colOff>101600</xdr:colOff>
      <xdr:row>73</xdr:row>
      <xdr:rowOff>80223</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0383500" y="12494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96750</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0167111" y="12269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167063</xdr:rowOff>
    </xdr:from>
    <xdr:to>
      <xdr:col>102</xdr:col>
      <xdr:colOff>114300</xdr:colOff>
      <xdr:row>73</xdr:row>
      <xdr:rowOff>63439</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18656300" y="12511463"/>
          <a:ext cx="889000" cy="67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73</xdr:row>
      <xdr:rowOff>25875</xdr:rowOff>
    </xdr:from>
    <xdr:to>
      <xdr:col>102</xdr:col>
      <xdr:colOff>165100</xdr:colOff>
      <xdr:row>73</xdr:row>
      <xdr:rowOff>127475</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19494500" y="12541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118602</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278111" y="12634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32276</xdr:rowOff>
    </xdr:from>
    <xdr:to>
      <xdr:col>98</xdr:col>
      <xdr:colOff>38100</xdr:colOff>
      <xdr:row>73</xdr:row>
      <xdr:rowOff>133876</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18605500" y="12548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125003</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389111" y="12640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26858</xdr:rowOff>
    </xdr:from>
    <xdr:to>
      <xdr:col>116</xdr:col>
      <xdr:colOff>114300</xdr:colOff>
      <xdr:row>74</xdr:row>
      <xdr:rowOff>128458</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2110700" y="12714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49735</xdr:rowOff>
    </xdr:from>
    <xdr:ext cx="534377" cy="259045"/>
    <xdr:sp macro="" textlink="">
      <xdr:nvSpPr>
        <xdr:cNvPr id="874" name="繰出金該当値テキスト">
          <a:extLst>
            <a:ext uri="{FF2B5EF4-FFF2-40B4-BE49-F238E27FC236}">
              <a16:creationId xmlns:a16="http://schemas.microsoft.com/office/drawing/2014/main" id="{00000000-0008-0000-0600-00006A030000}"/>
            </a:ext>
          </a:extLst>
        </xdr:cNvPr>
        <xdr:cNvSpPr txBox="1"/>
      </xdr:nvSpPr>
      <xdr:spPr>
        <a:xfrm>
          <a:off x="22212300" y="12565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71</xdr:row>
      <xdr:rowOff>137775</xdr:rowOff>
    </xdr:from>
    <xdr:to>
      <xdr:col>112</xdr:col>
      <xdr:colOff>38100</xdr:colOff>
      <xdr:row>72</xdr:row>
      <xdr:rowOff>67925</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1272500" y="12310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70</xdr:row>
      <xdr:rowOff>84452</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056111" y="12085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152497</xdr:rowOff>
    </xdr:from>
    <xdr:to>
      <xdr:col>107</xdr:col>
      <xdr:colOff>101600</xdr:colOff>
      <xdr:row>73</xdr:row>
      <xdr:rowOff>82647</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0383500" y="12496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73774</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167111" y="12589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72</xdr:row>
      <xdr:rowOff>116263</xdr:rowOff>
    </xdr:from>
    <xdr:to>
      <xdr:col>102</xdr:col>
      <xdr:colOff>165100</xdr:colOff>
      <xdr:row>73</xdr:row>
      <xdr:rowOff>46413</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19494500" y="12460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62940</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9278111" y="12235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12639</xdr:rowOff>
    </xdr:from>
    <xdr:to>
      <xdr:col>98</xdr:col>
      <xdr:colOff>38100</xdr:colOff>
      <xdr:row>73</xdr:row>
      <xdr:rowOff>114239</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18605500" y="12528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130766</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389111" y="12303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7" name="前年度繰上充用金グラフ枠">
          <a:extLst>
            <a:ext uri="{FF2B5EF4-FFF2-40B4-BE49-F238E27FC236}">
              <a16:creationId xmlns:a16="http://schemas.microsoft.com/office/drawing/2014/main" id="{00000000-0008-0000-0600-000081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9" name="前年度繰上充用金最小値テキスト">
          <a:extLst>
            <a:ext uri="{FF2B5EF4-FFF2-40B4-BE49-F238E27FC236}">
              <a16:creationId xmlns:a16="http://schemas.microsoft.com/office/drawing/2014/main" id="{00000000-0008-0000-0600-000083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1" name="前年度繰上充用金最大値テキスト">
          <a:extLst>
            <a:ext uri="{FF2B5EF4-FFF2-40B4-BE49-F238E27FC236}">
              <a16:creationId xmlns:a16="http://schemas.microsoft.com/office/drawing/2014/main" id="{00000000-0008-0000-0600-000085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4" name="前年度繰上充用金平均値テキスト">
          <a:extLst>
            <a:ext uri="{FF2B5EF4-FFF2-40B4-BE49-F238E27FC236}">
              <a16:creationId xmlns:a16="http://schemas.microsoft.com/office/drawing/2014/main" id="{00000000-0008-0000-0600-000088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3" name="前年度繰上充用金該当値テキスト">
          <a:extLst>
            <a:ext uri="{FF2B5EF4-FFF2-40B4-BE49-F238E27FC236}">
              <a16:creationId xmlns:a16="http://schemas.microsoft.com/office/drawing/2014/main" id="{00000000-0008-0000-0600-00009B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2" name="正方形/長方形 931">
          <a:extLst>
            <a:ext uri="{FF2B5EF4-FFF2-40B4-BE49-F238E27FC236}">
              <a16:creationId xmlns:a16="http://schemas.microsoft.com/office/drawing/2014/main" id="{00000000-0008-0000-0600-0000A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・人件費：給与改定による給料月額の増及び期末勤勉手当の支給月数の引き上げなどにより</a:t>
          </a:r>
          <a:r>
            <a:rPr kumimoji="1" lang="en-US" altLang="ja-JP" sz="1100">
              <a:solidFill>
                <a:schemeClr val="dk1"/>
              </a:solidFill>
              <a:effectLst/>
              <a:latin typeface="+mn-lt"/>
              <a:ea typeface="+mn-ea"/>
              <a:cs typeface="+mn-cs"/>
            </a:rPr>
            <a:t>11,865</a:t>
          </a:r>
          <a:r>
            <a:rPr kumimoji="1" lang="ja-JP" altLang="ja-JP" sz="1100">
              <a:solidFill>
                <a:schemeClr val="dk1"/>
              </a:solidFill>
              <a:effectLst/>
              <a:latin typeface="+mn-lt"/>
              <a:ea typeface="+mn-ea"/>
              <a:cs typeface="+mn-cs"/>
            </a:rPr>
            <a:t>円増加。・物件費：</a:t>
          </a:r>
          <a:r>
            <a:rPr kumimoji="1" lang="ja-JP" altLang="en-US" sz="1100">
              <a:solidFill>
                <a:schemeClr val="dk1"/>
              </a:solidFill>
              <a:effectLst/>
              <a:latin typeface="+mn-lt"/>
              <a:ea typeface="+mn-ea"/>
              <a:cs typeface="+mn-cs"/>
            </a:rPr>
            <a:t>第</a:t>
          </a:r>
          <a:r>
            <a:rPr kumimoji="1" lang="en-US" altLang="ja-JP" sz="1100">
              <a:solidFill>
                <a:schemeClr val="dk1"/>
              </a:solidFill>
              <a:effectLst/>
              <a:latin typeface="+mn-lt"/>
              <a:ea typeface="+mn-ea"/>
              <a:cs typeface="+mn-cs"/>
            </a:rPr>
            <a:t>50</a:t>
          </a:r>
          <a:r>
            <a:rPr kumimoji="1" lang="ja-JP" altLang="en-US" sz="1100">
              <a:solidFill>
                <a:schemeClr val="dk1"/>
              </a:solidFill>
              <a:effectLst/>
              <a:latin typeface="+mn-lt"/>
              <a:ea typeface="+mn-ea"/>
              <a:cs typeface="+mn-cs"/>
            </a:rPr>
            <a:t>回衆議院議員総選挙事務の実施</a:t>
          </a:r>
          <a:r>
            <a:rPr kumimoji="1" lang="ja-JP" altLang="ja-JP" sz="1100">
              <a:solidFill>
                <a:schemeClr val="dk1"/>
              </a:solidFill>
              <a:effectLst/>
              <a:latin typeface="+mn-lt"/>
              <a:ea typeface="+mn-ea"/>
              <a:cs typeface="+mn-cs"/>
            </a:rPr>
            <a:t>などにより</a:t>
          </a:r>
          <a:r>
            <a:rPr kumimoji="1" lang="en-US" altLang="ja-JP" sz="1100">
              <a:solidFill>
                <a:schemeClr val="dk1"/>
              </a:solidFill>
              <a:effectLst/>
              <a:latin typeface="+mn-lt"/>
              <a:ea typeface="+mn-ea"/>
              <a:cs typeface="+mn-cs"/>
            </a:rPr>
            <a:t>10,293</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・維持補修費：</a:t>
          </a:r>
          <a:r>
            <a:rPr kumimoji="1" lang="ja-JP" altLang="en-US" sz="1100">
              <a:solidFill>
                <a:schemeClr val="dk1"/>
              </a:solidFill>
              <a:effectLst/>
              <a:latin typeface="+mn-lt"/>
              <a:ea typeface="+mn-ea"/>
              <a:cs typeface="+mn-cs"/>
            </a:rPr>
            <a:t>イコーゼ温水プール循環ポンプモーター修繕事業など</a:t>
          </a:r>
          <a:r>
            <a:rPr kumimoji="1" lang="ja-JP" altLang="ja-JP" sz="1100">
              <a:solidFill>
                <a:schemeClr val="dk1"/>
              </a:solidFill>
              <a:effectLst/>
              <a:latin typeface="+mn-lt"/>
              <a:ea typeface="+mn-ea"/>
              <a:cs typeface="+mn-cs"/>
            </a:rPr>
            <a:t>により</a:t>
          </a:r>
          <a:r>
            <a:rPr kumimoji="1" lang="en-US" altLang="ja-JP" sz="1100">
              <a:solidFill>
                <a:schemeClr val="dk1"/>
              </a:solidFill>
              <a:effectLst/>
              <a:latin typeface="+mn-lt"/>
              <a:ea typeface="+mn-ea"/>
              <a:cs typeface="+mn-cs"/>
            </a:rPr>
            <a:t>784</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。・扶助費：住民税非課税世帯等への臨時特別給付事業などにより</a:t>
          </a:r>
          <a:r>
            <a:rPr kumimoji="1" lang="en-US" altLang="ja-JP" sz="1100">
              <a:solidFill>
                <a:schemeClr val="dk1"/>
              </a:solidFill>
              <a:effectLst/>
              <a:latin typeface="+mn-lt"/>
              <a:ea typeface="+mn-ea"/>
              <a:cs typeface="+mn-cs"/>
            </a:rPr>
            <a:t>5,380</a:t>
          </a:r>
          <a:r>
            <a:rPr kumimoji="1" lang="ja-JP" altLang="ja-JP" sz="1100">
              <a:solidFill>
                <a:schemeClr val="dk1"/>
              </a:solidFill>
              <a:effectLst/>
              <a:latin typeface="+mn-lt"/>
              <a:ea typeface="+mn-ea"/>
              <a:cs typeface="+mn-cs"/>
            </a:rPr>
            <a:t>円増加。</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・補助費等：</a:t>
          </a:r>
          <a:r>
            <a:rPr kumimoji="1" lang="ja-JP" altLang="en-US" sz="1100">
              <a:solidFill>
                <a:schemeClr val="dk1"/>
              </a:solidFill>
              <a:effectLst/>
              <a:latin typeface="+mn-lt"/>
              <a:ea typeface="+mn-ea"/>
              <a:cs typeface="+mn-cs"/>
            </a:rPr>
            <a:t>下水道事業負担金、新規就農者育成総合対策事業（経営開始型）</a:t>
          </a:r>
          <a:r>
            <a:rPr kumimoji="1" lang="ja-JP" altLang="ja-JP" sz="1100">
              <a:solidFill>
                <a:schemeClr val="dk1"/>
              </a:solidFill>
              <a:effectLst/>
              <a:latin typeface="+mn-lt"/>
              <a:ea typeface="+mn-ea"/>
              <a:cs typeface="+mn-cs"/>
            </a:rPr>
            <a:t>などにより</a:t>
          </a:r>
          <a:r>
            <a:rPr kumimoji="1" lang="en-US" altLang="ja-JP" sz="1100">
              <a:solidFill>
                <a:schemeClr val="dk1"/>
              </a:solidFill>
              <a:effectLst/>
              <a:latin typeface="+mn-lt"/>
              <a:ea typeface="+mn-ea"/>
              <a:cs typeface="+mn-cs"/>
            </a:rPr>
            <a:t>16,562</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。・普通建設事業費：</a:t>
          </a:r>
          <a:r>
            <a:rPr kumimoji="1" lang="ja-JP" altLang="en-US" sz="1100">
              <a:solidFill>
                <a:schemeClr val="dk1"/>
              </a:solidFill>
              <a:effectLst/>
              <a:latin typeface="+mn-lt"/>
              <a:ea typeface="+mn-ea"/>
              <a:cs typeface="+mn-cs"/>
            </a:rPr>
            <a:t>認定こども園整備事業</a:t>
          </a:r>
          <a:r>
            <a:rPr kumimoji="1" lang="ja-JP" altLang="ja-JP" sz="1100">
              <a:solidFill>
                <a:schemeClr val="dk1"/>
              </a:solidFill>
              <a:effectLst/>
              <a:latin typeface="+mn-lt"/>
              <a:ea typeface="+mn-ea"/>
              <a:cs typeface="+mn-cs"/>
            </a:rPr>
            <a:t>や</a:t>
          </a:r>
          <a:r>
            <a:rPr kumimoji="1" lang="ja-JP" altLang="en-US" sz="1100">
              <a:solidFill>
                <a:schemeClr val="dk1"/>
              </a:solidFill>
              <a:effectLst/>
              <a:latin typeface="+mn-lt"/>
              <a:ea typeface="+mn-ea"/>
              <a:cs typeface="+mn-cs"/>
            </a:rPr>
            <a:t>種徳美術館解体工事</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睦合小学校屋上防水シート改修工事</a:t>
          </a:r>
          <a:r>
            <a:rPr kumimoji="1" lang="ja-JP" altLang="ja-JP" sz="1100">
              <a:solidFill>
                <a:schemeClr val="dk1"/>
              </a:solidFill>
              <a:effectLst/>
              <a:latin typeface="+mn-lt"/>
              <a:ea typeface="+mn-ea"/>
              <a:cs typeface="+mn-cs"/>
            </a:rPr>
            <a:t>などにより</a:t>
          </a:r>
          <a:r>
            <a:rPr kumimoji="1" lang="en-US" altLang="ja-JP" sz="1100">
              <a:solidFill>
                <a:schemeClr val="dk1"/>
              </a:solidFill>
              <a:effectLst/>
              <a:latin typeface="+mn-lt"/>
              <a:ea typeface="+mn-ea"/>
              <a:cs typeface="+mn-cs"/>
            </a:rPr>
            <a:t>34,432</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・災害復旧事業：</a:t>
          </a:r>
          <a:r>
            <a:rPr kumimoji="1" lang="ja-JP" altLang="en-US" sz="1100">
              <a:solidFill>
                <a:schemeClr val="dk1"/>
              </a:solidFill>
              <a:effectLst/>
              <a:latin typeface="+mn-lt"/>
              <a:ea typeface="+mn-ea"/>
              <a:cs typeface="+mn-cs"/>
            </a:rPr>
            <a:t>伊達崎小学校災害復旧工事</a:t>
          </a:r>
          <a:r>
            <a:rPr kumimoji="1" lang="ja-JP" altLang="ja-JP" sz="1100">
              <a:solidFill>
                <a:schemeClr val="dk1"/>
              </a:solidFill>
              <a:effectLst/>
              <a:latin typeface="+mn-lt"/>
              <a:ea typeface="+mn-ea"/>
              <a:cs typeface="+mn-cs"/>
            </a:rPr>
            <a:t>の完了により</a:t>
          </a:r>
          <a:r>
            <a:rPr kumimoji="1" lang="ja-JP" altLang="en-US" sz="1100">
              <a:solidFill>
                <a:schemeClr val="dk1"/>
              </a:solidFill>
              <a:effectLst/>
              <a:latin typeface="+mn-lt"/>
              <a:ea typeface="+mn-ea"/>
              <a:cs typeface="+mn-cs"/>
            </a:rPr>
            <a:t>皆減</a:t>
          </a:r>
          <a:r>
            <a:rPr kumimoji="1" lang="ja-JP" altLang="ja-JP" sz="1100">
              <a:solidFill>
                <a:schemeClr val="dk1"/>
              </a:solidFill>
              <a:effectLst/>
              <a:latin typeface="+mn-lt"/>
              <a:ea typeface="+mn-ea"/>
              <a:cs typeface="+mn-cs"/>
            </a:rPr>
            <a:t>。・公債費：</a:t>
          </a:r>
          <a:r>
            <a:rPr kumimoji="1" lang="ja-JP" altLang="en-US" sz="1100">
              <a:solidFill>
                <a:schemeClr val="dk1"/>
              </a:solidFill>
              <a:effectLst/>
              <a:latin typeface="+mn-lt"/>
              <a:ea typeface="+mn-ea"/>
              <a:cs typeface="+mn-cs"/>
            </a:rPr>
            <a:t>臨時財政対策債</a:t>
          </a:r>
          <a:r>
            <a:rPr kumimoji="1" lang="ja-JP" altLang="ja-JP" sz="1100">
              <a:solidFill>
                <a:schemeClr val="dk1"/>
              </a:solidFill>
              <a:effectLst/>
              <a:latin typeface="+mn-lt"/>
              <a:ea typeface="+mn-ea"/>
              <a:cs typeface="+mn-cs"/>
            </a:rPr>
            <a:t>の償還が</a:t>
          </a:r>
          <a:r>
            <a:rPr kumimoji="1" lang="ja-JP" altLang="en-US" sz="1100">
              <a:solidFill>
                <a:schemeClr val="dk1"/>
              </a:solidFill>
              <a:effectLst/>
              <a:latin typeface="+mn-lt"/>
              <a:ea typeface="+mn-ea"/>
              <a:cs typeface="+mn-cs"/>
            </a:rPr>
            <a:t>完了したことの</a:t>
          </a:r>
          <a:r>
            <a:rPr kumimoji="1" lang="ja-JP" altLang="ja-JP" sz="1100">
              <a:solidFill>
                <a:schemeClr val="dk1"/>
              </a:solidFill>
              <a:effectLst/>
              <a:latin typeface="+mn-lt"/>
              <a:ea typeface="+mn-ea"/>
              <a:cs typeface="+mn-cs"/>
            </a:rPr>
            <a:t>などにより</a:t>
          </a:r>
          <a:r>
            <a:rPr kumimoji="1" lang="en-US" altLang="ja-JP" sz="1100">
              <a:solidFill>
                <a:schemeClr val="dk1"/>
              </a:solidFill>
              <a:effectLst/>
              <a:latin typeface="+mn-lt"/>
              <a:ea typeface="+mn-ea"/>
              <a:cs typeface="+mn-cs"/>
            </a:rPr>
            <a:t>3,590</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・積立金：ふるさと振興基金、がんばるふるさと・桑折応援基金</a:t>
          </a:r>
          <a:r>
            <a:rPr kumimoji="1" lang="ja-JP" altLang="en-US" sz="1100">
              <a:solidFill>
                <a:schemeClr val="dk1"/>
              </a:solidFill>
              <a:effectLst/>
              <a:latin typeface="+mn-lt"/>
              <a:ea typeface="+mn-ea"/>
              <a:cs typeface="+mn-cs"/>
            </a:rPr>
            <a:t>の取崩</a:t>
          </a:r>
          <a:r>
            <a:rPr kumimoji="1" lang="ja-JP" altLang="ja-JP" sz="1100">
              <a:solidFill>
                <a:schemeClr val="dk1"/>
              </a:solidFill>
              <a:effectLst/>
              <a:latin typeface="+mn-lt"/>
              <a:ea typeface="+mn-ea"/>
              <a:cs typeface="+mn-cs"/>
            </a:rPr>
            <a:t>により</a:t>
          </a:r>
          <a:r>
            <a:rPr kumimoji="1" lang="en-US" altLang="ja-JP" sz="1100">
              <a:solidFill>
                <a:schemeClr val="dk1"/>
              </a:solidFill>
              <a:effectLst/>
              <a:latin typeface="+mn-lt"/>
              <a:ea typeface="+mn-ea"/>
              <a:cs typeface="+mn-cs"/>
            </a:rPr>
            <a:t>22,895</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。・繰出金：公共下水道事業特別会計及び介護保険特別会計への繰出金の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により</a:t>
          </a:r>
          <a:r>
            <a:rPr kumimoji="1" lang="en-US" altLang="ja-JP" sz="1100">
              <a:solidFill>
                <a:schemeClr val="dk1"/>
              </a:solidFill>
              <a:effectLst/>
              <a:latin typeface="+mn-lt"/>
              <a:ea typeface="+mn-ea"/>
              <a:cs typeface="+mn-cs"/>
            </a:rPr>
            <a:t>17,648</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福島県桑折町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10,951
10,890
42.97
6,652,547
6,376,830
255,613
3,907,891
4,085,151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125603</xdr:rowOff>
    </xdr:from>
    <xdr:to>
      <xdr:col>24</xdr:col>
      <xdr:colOff>62865</xdr:colOff>
      <xdr:row>38</xdr:row>
      <xdr:rowOff>91504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097653"/>
          <a:ext cx="1270" cy="1508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95331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610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91504</xdr:rowOff>
    </xdr:from>
    <xdr:to>
      <xdr:col>24</xdr:col>
      <xdr:colOff>152400</xdr:colOff>
      <xdr:row>38</xdr:row>
      <xdr:rowOff>91504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606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72280</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872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12,574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29</xdr:row>
      <xdr:rowOff>125603</xdr:rowOff>
    </xdr:from>
    <xdr:to>
      <xdr:col>24</xdr:col>
      <xdr:colOff>152400</xdr:colOff>
      <xdr:row>29</xdr:row>
      <xdr:rowOff>125603</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097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76645</xdr:rowOff>
    </xdr:from>
    <xdr:to>
      <xdr:col>24</xdr:col>
      <xdr:colOff>63500</xdr:colOff>
      <xdr:row>36</xdr:row>
      <xdr:rowOff>3111</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077395"/>
          <a:ext cx="838200" cy="97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82757</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83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104330</xdr:rowOff>
    </xdr:from>
    <xdr:to>
      <xdr:col>24</xdr:col>
      <xdr:colOff>114300</xdr:colOff>
      <xdr:row>36</xdr:row>
      <xdr:rowOff>34480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0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3111</xdr:rowOff>
    </xdr:from>
    <xdr:to>
      <xdr:col>19</xdr:col>
      <xdr:colOff>177800</xdr:colOff>
      <xdr:row>36</xdr:row>
      <xdr:rowOff>64072</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175311"/>
          <a:ext cx="8890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130048</xdr:rowOff>
    </xdr:from>
    <xdr:to>
      <xdr:col>20</xdr:col>
      <xdr:colOff>38100</xdr:colOff>
      <xdr:row>36</xdr:row>
      <xdr:rowOff>60198</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30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51325</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23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32258</xdr:rowOff>
    </xdr:from>
    <xdr:to>
      <xdr:col>15</xdr:col>
      <xdr:colOff>50800</xdr:colOff>
      <xdr:row>36</xdr:row>
      <xdr:rowOff>64072</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204458"/>
          <a:ext cx="889000" cy="31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163957</xdr:rowOff>
    </xdr:from>
    <xdr:to>
      <xdr:col>15</xdr:col>
      <xdr:colOff>101600</xdr:colOff>
      <xdr:row>36</xdr:row>
      <xdr:rowOff>94107</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64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110634</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939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32258</xdr:rowOff>
    </xdr:from>
    <xdr:to>
      <xdr:col>10</xdr:col>
      <xdr:colOff>114300</xdr:colOff>
      <xdr:row>36</xdr:row>
      <xdr:rowOff>48641</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204458"/>
          <a:ext cx="889000" cy="16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24130</xdr:rowOff>
    </xdr:from>
    <xdr:to>
      <xdr:col>10</xdr:col>
      <xdr:colOff>165100</xdr:colOff>
      <xdr:row>36</xdr:row>
      <xdr:rowOff>125730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96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116857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89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25654</xdr:rowOff>
    </xdr:from>
    <xdr:to>
      <xdr:col>6</xdr:col>
      <xdr:colOff>38100</xdr:colOff>
      <xdr:row>36</xdr:row>
      <xdr:rowOff>127254</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118381</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90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25845</xdr:rowOff>
    </xdr:from>
    <xdr:to>
      <xdr:col>24</xdr:col>
      <xdr:colOff>114300</xdr:colOff>
      <xdr:row>35</xdr:row>
      <xdr:rowOff>127445</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026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48722</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878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123761</xdr:rowOff>
    </xdr:from>
    <xdr:to>
      <xdr:col>20</xdr:col>
      <xdr:colOff>38100</xdr:colOff>
      <xdr:row>36</xdr:row>
      <xdr:rowOff>53911</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124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70438</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899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13272</xdr:rowOff>
    </xdr:from>
    <xdr:to>
      <xdr:col>15</xdr:col>
      <xdr:colOff>101600</xdr:colOff>
      <xdr:row>36</xdr:row>
      <xdr:rowOff>114872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185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105999</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278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152908</xdr:rowOff>
    </xdr:from>
    <xdr:to>
      <xdr:col>10</xdr:col>
      <xdr:colOff>165100</xdr:colOff>
      <xdr:row>36</xdr:row>
      <xdr:rowOff>83058</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153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99585</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928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169291</xdr:rowOff>
    </xdr:from>
    <xdr:to>
      <xdr:col>6</xdr:col>
      <xdr:colOff>38100</xdr:colOff>
      <xdr:row>36</xdr:row>
      <xdr:rowOff>99441</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170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115968</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945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40638</xdr:rowOff>
    </xdr:from>
    <xdr:to>
      <xdr:col>24</xdr:col>
      <xdr:colOff>62865</xdr:colOff>
      <xdr:row>58</xdr:row>
      <xdr:rowOff>77260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784588"/>
          <a:ext cx="1270" cy="1236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81087</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10025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77260</xdr:rowOff>
    </xdr:from>
    <xdr:to>
      <xdr:col>24</xdr:col>
      <xdr:colOff>152400</xdr:colOff>
      <xdr:row>58</xdr:row>
      <xdr:rowOff>77260</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10021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158765</xdr:rowOff>
    </xdr:from>
    <xdr:ext cx="599010"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559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437,834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40638</xdr:rowOff>
    </xdr:from>
    <xdr:to>
      <xdr:col>24</xdr:col>
      <xdr:colOff>152400</xdr:colOff>
      <xdr:row>51</xdr:row>
      <xdr:rowOff>40638</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784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84660</xdr:rowOff>
    </xdr:from>
    <xdr:to>
      <xdr:col>24</xdr:col>
      <xdr:colOff>63500</xdr:colOff>
      <xdr:row>57</xdr:row>
      <xdr:rowOff>125207</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3797300" y="9857310"/>
          <a:ext cx="838200" cy="40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79143</xdr:rowOff>
    </xdr:from>
    <xdr:ext cx="599010"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5088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56266</xdr:rowOff>
    </xdr:from>
    <xdr:to>
      <xdr:col>24</xdr:col>
      <xdr:colOff>114300</xdr:colOff>
      <xdr:row>56</xdr:row>
      <xdr:rowOff>157866</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657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84660</xdr:rowOff>
    </xdr:from>
    <xdr:to>
      <xdr:col>19</xdr:col>
      <xdr:colOff>177800</xdr:colOff>
      <xdr:row>57</xdr:row>
      <xdr:rowOff>148135</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flipV="1">
          <a:off x="2908300" y="9857310"/>
          <a:ext cx="889000" cy="63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98194</xdr:rowOff>
    </xdr:from>
    <xdr:to>
      <xdr:col>20</xdr:col>
      <xdr:colOff>38100</xdr:colOff>
      <xdr:row>57</xdr:row>
      <xdr:rowOff>28344</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699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44871</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795" y="9474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148135</xdr:rowOff>
    </xdr:from>
    <xdr:to>
      <xdr:col>15</xdr:col>
      <xdr:colOff>50800</xdr:colOff>
      <xdr:row>57</xdr:row>
      <xdr:rowOff>154699</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flipV="1">
          <a:off x="2019300" y="9920785"/>
          <a:ext cx="889000" cy="6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112887</xdr:rowOff>
    </xdr:from>
    <xdr:to>
      <xdr:col>15</xdr:col>
      <xdr:colOff>101600</xdr:colOff>
      <xdr:row>57</xdr:row>
      <xdr:rowOff>43037</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714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59564</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795" y="9489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101520</xdr:rowOff>
    </xdr:from>
    <xdr:to>
      <xdr:col>10</xdr:col>
      <xdr:colOff>114300</xdr:colOff>
      <xdr:row>57</xdr:row>
      <xdr:rowOff>154699</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9188370"/>
          <a:ext cx="889000" cy="738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121655</xdr:rowOff>
    </xdr:from>
    <xdr:to>
      <xdr:col>10</xdr:col>
      <xdr:colOff>165100</xdr:colOff>
      <xdr:row>57</xdr:row>
      <xdr:rowOff>51805</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72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68332</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795" y="9498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160289</xdr:rowOff>
    </xdr:from>
    <xdr:to>
      <xdr:col>6</xdr:col>
      <xdr:colOff>38100</xdr:colOff>
      <xdr:row>55</xdr:row>
      <xdr:rowOff>90439</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9418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81566</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9511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74407</xdr:rowOff>
    </xdr:from>
    <xdr:to>
      <xdr:col>24</xdr:col>
      <xdr:colOff>114300</xdr:colOff>
      <xdr:row>58</xdr:row>
      <xdr:rowOff>4557</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847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160784</xdr:rowOff>
    </xdr:from>
    <xdr:ext cx="534377"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761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33860</xdr:rowOff>
    </xdr:from>
    <xdr:to>
      <xdr:col>20</xdr:col>
      <xdr:colOff>38100</xdr:colOff>
      <xdr:row>57</xdr:row>
      <xdr:rowOff>135460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806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126587</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497795" y="98992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97335</xdr:rowOff>
    </xdr:from>
    <xdr:to>
      <xdr:col>15</xdr:col>
      <xdr:colOff>101600</xdr:colOff>
      <xdr:row>58</xdr:row>
      <xdr:rowOff>27485</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869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18612</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41111" y="9962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103899</xdr:rowOff>
    </xdr:from>
    <xdr:to>
      <xdr:col>10</xdr:col>
      <xdr:colOff>165100</xdr:colOff>
      <xdr:row>58</xdr:row>
      <xdr:rowOff>34049</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876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25176</xdr:rowOff>
    </xdr:from>
    <xdr:ext cx="534377"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52111" y="9969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50720</xdr:rowOff>
    </xdr:from>
    <xdr:to>
      <xdr:col>6</xdr:col>
      <xdr:colOff>38100</xdr:colOff>
      <xdr:row>53</xdr:row>
      <xdr:rowOff>152320</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9137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168847</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8912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92997</xdr:rowOff>
    </xdr:from>
    <xdr:to>
      <xdr:col>24</xdr:col>
      <xdr:colOff>62865</xdr:colOff>
      <xdr:row>77</xdr:row>
      <xdr:rowOff>56254</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094497"/>
          <a:ext cx="1270" cy="11634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60081</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261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56254</xdr:rowOff>
    </xdr:from>
    <xdr:to>
      <xdr:col>24</xdr:col>
      <xdr:colOff>152400</xdr:colOff>
      <xdr:row>77</xdr:row>
      <xdr:rowOff>56254</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257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39674</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8697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296,129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92997</xdr:rowOff>
    </xdr:from>
    <xdr:to>
      <xdr:col>24</xdr:col>
      <xdr:colOff>152400</xdr:colOff>
      <xdr:row>70</xdr:row>
      <xdr:rowOff>92997</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094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15387</xdr:rowOff>
    </xdr:from>
    <xdr:to>
      <xdr:col>24</xdr:col>
      <xdr:colOff>63500</xdr:colOff>
      <xdr:row>77</xdr:row>
      <xdr:rowOff>75524</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217037"/>
          <a:ext cx="838200" cy="60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165171</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6810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192,993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142294</xdr:rowOff>
    </xdr:from>
    <xdr:to>
      <xdr:col>24</xdr:col>
      <xdr:colOff>114300</xdr:colOff>
      <xdr:row>75</xdr:row>
      <xdr:rowOff>72444</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2829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74609</xdr:rowOff>
    </xdr:from>
    <xdr:to>
      <xdr:col>19</xdr:col>
      <xdr:colOff>177800</xdr:colOff>
      <xdr:row>77</xdr:row>
      <xdr:rowOff>75524</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a:off x="2908300" y="13276259"/>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77295</xdr:rowOff>
    </xdr:from>
    <xdr:to>
      <xdr:col>20</xdr:col>
      <xdr:colOff>38100</xdr:colOff>
      <xdr:row>76</xdr:row>
      <xdr:rowOff>7445</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2936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23972</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7112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162446</xdr:rowOff>
    </xdr:from>
    <xdr:to>
      <xdr:col>15</xdr:col>
      <xdr:colOff>50800</xdr:colOff>
      <xdr:row>77</xdr:row>
      <xdr:rowOff>74609</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192646"/>
          <a:ext cx="889000" cy="83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5096</xdr:rowOff>
    </xdr:from>
    <xdr:to>
      <xdr:col>15</xdr:col>
      <xdr:colOff>101600</xdr:colOff>
      <xdr:row>76</xdr:row>
      <xdr:rowOff>106696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035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123222</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2810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162446</xdr:rowOff>
    </xdr:from>
    <xdr:to>
      <xdr:col>10</xdr:col>
      <xdr:colOff>114300</xdr:colOff>
      <xdr:row>78</xdr:row>
      <xdr:rowOff>80904</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192646"/>
          <a:ext cx="889000" cy="261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90043</xdr:rowOff>
    </xdr:from>
    <xdr:to>
      <xdr:col>10</xdr:col>
      <xdr:colOff>165100</xdr:colOff>
      <xdr:row>76</xdr:row>
      <xdr:rowOff>20194</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294879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36720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7240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113688</xdr:rowOff>
    </xdr:from>
    <xdr:to>
      <xdr:col>6</xdr:col>
      <xdr:colOff>38100</xdr:colOff>
      <xdr:row>77</xdr:row>
      <xdr:rowOff>43838</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143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60365</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29191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136037</xdr:rowOff>
    </xdr:from>
    <xdr:to>
      <xdr:col>24</xdr:col>
      <xdr:colOff>114300</xdr:colOff>
      <xdr:row>77</xdr:row>
      <xdr:rowOff>66187</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166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50964</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30811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24724</xdr:rowOff>
    </xdr:from>
    <xdr:to>
      <xdr:col>20</xdr:col>
      <xdr:colOff>38100</xdr:colOff>
      <xdr:row>77</xdr:row>
      <xdr:rowOff>126324</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226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117451</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319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23809</xdr:rowOff>
    </xdr:from>
    <xdr:to>
      <xdr:col>15</xdr:col>
      <xdr:colOff>101600</xdr:colOff>
      <xdr:row>77</xdr:row>
      <xdr:rowOff>125409</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225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116536</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3181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111646</xdr:rowOff>
    </xdr:from>
    <xdr:to>
      <xdr:col>10</xdr:col>
      <xdr:colOff>165100</xdr:colOff>
      <xdr:row>77</xdr:row>
      <xdr:rowOff>41796</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141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32923</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2345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30104</xdr:rowOff>
    </xdr:from>
    <xdr:to>
      <xdr:col>6</xdr:col>
      <xdr:colOff>38100</xdr:colOff>
      <xdr:row>78</xdr:row>
      <xdr:rowOff>131704</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403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122831</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4959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7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衛生費グラフ枠">
          <a:extLst>
            <a:ext uri="{FF2B5EF4-FFF2-40B4-BE49-F238E27FC236}">
              <a16:creationId xmlns:a16="http://schemas.microsoft.com/office/drawing/2014/main" id="{00000000-0008-0000-07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56338</xdr:rowOff>
    </xdr:from>
    <xdr:to>
      <xdr:col>24</xdr:col>
      <xdr:colOff>62865</xdr:colOff>
      <xdr:row>99</xdr:row>
      <xdr:rowOff>133429</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4633595" y="15658288"/>
          <a:ext cx="1270" cy="14486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137256</xdr:rowOff>
    </xdr:from>
    <xdr:ext cx="534377" cy="259045"/>
    <xdr:sp macro="" textlink="">
      <xdr:nvSpPr>
        <xdr:cNvPr id="234" name="衛生費最小値テキスト">
          <a:extLst>
            <a:ext uri="{FF2B5EF4-FFF2-40B4-BE49-F238E27FC236}">
              <a16:creationId xmlns:a16="http://schemas.microsoft.com/office/drawing/2014/main" id="{00000000-0008-0000-0700-0000EA000000}"/>
            </a:ext>
          </a:extLst>
        </xdr:cNvPr>
        <xdr:cNvSpPr txBox="1"/>
      </xdr:nvSpPr>
      <xdr:spPr>
        <a:xfrm>
          <a:off x="4686300" y="17110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133429</xdr:rowOff>
    </xdr:from>
    <xdr:to>
      <xdr:col>24</xdr:col>
      <xdr:colOff>152400</xdr:colOff>
      <xdr:row>99</xdr:row>
      <xdr:rowOff>133429</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71069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3015</xdr:rowOff>
    </xdr:from>
    <xdr:ext cx="599010" cy="259045"/>
    <xdr:sp macro="" textlink="">
      <xdr:nvSpPr>
        <xdr:cNvPr id="236" name="衛生費最大値テキスト">
          <a:extLst>
            <a:ext uri="{FF2B5EF4-FFF2-40B4-BE49-F238E27FC236}">
              <a16:creationId xmlns:a16="http://schemas.microsoft.com/office/drawing/2014/main" id="{00000000-0008-0000-0700-0000EC000000}"/>
            </a:ext>
          </a:extLst>
        </xdr:cNvPr>
        <xdr:cNvSpPr txBox="1"/>
      </xdr:nvSpPr>
      <xdr:spPr>
        <a:xfrm>
          <a:off x="4686300" y="15433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159,908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56338</xdr:rowOff>
    </xdr:from>
    <xdr:to>
      <xdr:col>24</xdr:col>
      <xdr:colOff>152400</xdr:colOff>
      <xdr:row>91</xdr:row>
      <xdr:rowOff>56338</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4546600" y="15658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70586</xdr:rowOff>
    </xdr:from>
    <xdr:to>
      <xdr:col>24</xdr:col>
      <xdr:colOff>63500</xdr:colOff>
      <xdr:row>98</xdr:row>
      <xdr:rowOff>80907</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3797300" y="16872686"/>
          <a:ext cx="838200" cy="10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12205</xdr:rowOff>
    </xdr:from>
    <xdr:ext cx="534377" cy="259045"/>
    <xdr:sp macro="" textlink="">
      <xdr:nvSpPr>
        <xdr:cNvPr id="239" name="衛生費平均値テキスト">
          <a:extLst>
            <a:ext uri="{FF2B5EF4-FFF2-40B4-BE49-F238E27FC236}">
              <a16:creationId xmlns:a16="http://schemas.microsoft.com/office/drawing/2014/main" id="{00000000-0008-0000-0700-0000EF000000}"/>
            </a:ext>
          </a:extLst>
        </xdr:cNvPr>
        <xdr:cNvSpPr txBox="1"/>
      </xdr:nvSpPr>
      <xdr:spPr>
        <a:xfrm>
          <a:off x="4686300" y="16471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160778</xdr:rowOff>
    </xdr:from>
    <xdr:to>
      <xdr:col>24</xdr:col>
      <xdr:colOff>114300</xdr:colOff>
      <xdr:row>97</xdr:row>
      <xdr:rowOff>90928</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4584700" y="16619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76574</xdr:rowOff>
    </xdr:from>
    <xdr:to>
      <xdr:col>19</xdr:col>
      <xdr:colOff>177800</xdr:colOff>
      <xdr:row>98</xdr:row>
      <xdr:rowOff>80907</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2908300" y="16878674"/>
          <a:ext cx="889000" cy="4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31587</xdr:rowOff>
    </xdr:from>
    <xdr:to>
      <xdr:col>20</xdr:col>
      <xdr:colOff>38100</xdr:colOff>
      <xdr:row>97</xdr:row>
      <xdr:rowOff>133187</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3746500" y="16662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149714</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3530111" y="16437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76574</xdr:rowOff>
    </xdr:from>
    <xdr:to>
      <xdr:col>15</xdr:col>
      <xdr:colOff>50800</xdr:colOff>
      <xdr:row>98</xdr:row>
      <xdr:rowOff>94197</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2019300" y="16878674"/>
          <a:ext cx="889000" cy="17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54611</xdr:rowOff>
    </xdr:from>
    <xdr:to>
      <xdr:col>15</xdr:col>
      <xdr:colOff>101600</xdr:colOff>
      <xdr:row>97</xdr:row>
      <xdr:rowOff>156211</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2857500" y="1668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1288</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641111" y="16460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94197</xdr:rowOff>
    </xdr:from>
    <xdr:to>
      <xdr:col>10</xdr:col>
      <xdr:colOff>114300</xdr:colOff>
      <xdr:row>99</xdr:row>
      <xdr:rowOff>47639</xdr:rowOff>
    </xdr:to>
    <xdr:cxnSp macro="">
      <xdr:nvCxnSpPr>
        <xdr:cNvPr id="247" name="直線コネクタ 246">
          <a:extLst>
            <a:ext uri="{FF2B5EF4-FFF2-40B4-BE49-F238E27FC236}">
              <a16:creationId xmlns:a16="http://schemas.microsoft.com/office/drawing/2014/main" id="{00000000-0008-0000-0700-0000F7000000}"/>
            </a:ext>
          </a:extLst>
        </xdr:cNvPr>
        <xdr:cNvCxnSpPr/>
      </xdr:nvCxnSpPr>
      <xdr:spPr>
        <a:xfrm flipV="1">
          <a:off x="1130300" y="16896297"/>
          <a:ext cx="889000" cy="124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66399</xdr:rowOff>
    </xdr:from>
    <xdr:to>
      <xdr:col>10</xdr:col>
      <xdr:colOff>165100</xdr:colOff>
      <xdr:row>97</xdr:row>
      <xdr:rowOff>167999</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968500" y="1669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13076</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752111" y="1647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156815</xdr:rowOff>
    </xdr:from>
    <xdr:to>
      <xdr:col>6</xdr:col>
      <xdr:colOff>38100</xdr:colOff>
      <xdr:row>98</xdr:row>
      <xdr:rowOff>86965</xdr:rowOff>
    </xdr:to>
    <xdr:sp macro="" textlink="">
      <xdr:nvSpPr>
        <xdr:cNvPr id="250" name="フローチャート: 判断 249">
          <a:extLst>
            <a:ext uri="{FF2B5EF4-FFF2-40B4-BE49-F238E27FC236}">
              <a16:creationId xmlns:a16="http://schemas.microsoft.com/office/drawing/2014/main" id="{00000000-0008-0000-0700-0000FA000000}"/>
            </a:ext>
          </a:extLst>
        </xdr:cNvPr>
        <xdr:cNvSpPr/>
      </xdr:nvSpPr>
      <xdr:spPr>
        <a:xfrm>
          <a:off x="1079500" y="16787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103492</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863111" y="16562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19786</xdr:rowOff>
    </xdr:from>
    <xdr:to>
      <xdr:col>24</xdr:col>
      <xdr:colOff>114300</xdr:colOff>
      <xdr:row>98</xdr:row>
      <xdr:rowOff>121386</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4584700" y="16821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169663</xdr:rowOff>
    </xdr:from>
    <xdr:ext cx="534377" cy="259045"/>
    <xdr:sp macro="" textlink="">
      <xdr:nvSpPr>
        <xdr:cNvPr id="258" name="衛生費該当値テキスト">
          <a:extLst>
            <a:ext uri="{FF2B5EF4-FFF2-40B4-BE49-F238E27FC236}">
              <a16:creationId xmlns:a16="http://schemas.microsoft.com/office/drawing/2014/main" id="{00000000-0008-0000-0700-000002010000}"/>
            </a:ext>
          </a:extLst>
        </xdr:cNvPr>
        <xdr:cNvSpPr txBox="1"/>
      </xdr:nvSpPr>
      <xdr:spPr>
        <a:xfrm>
          <a:off x="4686300" y="16800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30107</xdr:rowOff>
    </xdr:from>
    <xdr:to>
      <xdr:col>20</xdr:col>
      <xdr:colOff>38100</xdr:colOff>
      <xdr:row>98</xdr:row>
      <xdr:rowOff>131707</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3746500" y="16832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122834</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3530111" y="16924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25774</xdr:rowOff>
    </xdr:from>
    <xdr:to>
      <xdr:col>15</xdr:col>
      <xdr:colOff>101600</xdr:colOff>
      <xdr:row>98</xdr:row>
      <xdr:rowOff>127374</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2857500" y="16827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118501</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2641111" y="16920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43397</xdr:rowOff>
    </xdr:from>
    <xdr:to>
      <xdr:col>10</xdr:col>
      <xdr:colOff>165100</xdr:colOff>
      <xdr:row>98</xdr:row>
      <xdr:rowOff>144997</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968500" y="16845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136124</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1752111" y="16938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168289</xdr:rowOff>
    </xdr:from>
    <xdr:to>
      <xdr:col>6</xdr:col>
      <xdr:colOff>38100</xdr:colOff>
      <xdr:row>99</xdr:row>
      <xdr:rowOff>98439</xdr:rowOff>
    </xdr:to>
    <xdr:sp macro="" textlink="">
      <xdr:nvSpPr>
        <xdr:cNvPr id="265" name="楕円 264">
          <a:extLst>
            <a:ext uri="{FF2B5EF4-FFF2-40B4-BE49-F238E27FC236}">
              <a16:creationId xmlns:a16="http://schemas.microsoft.com/office/drawing/2014/main" id="{00000000-0008-0000-0700-000009010000}"/>
            </a:ext>
          </a:extLst>
        </xdr:cNvPr>
        <xdr:cNvSpPr/>
      </xdr:nvSpPr>
      <xdr:spPr>
        <a:xfrm>
          <a:off x="1079500" y="16970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89566</xdr:rowOff>
    </xdr:from>
    <xdr:ext cx="534377" cy="259045"/>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863111" y="17063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140462</xdr:rowOff>
    </xdr:from>
    <xdr:to>
      <xdr:col>54</xdr:col>
      <xdr:colOff>189865</xdr:colOff>
      <xdr:row>39</xdr:row>
      <xdr:rowOff>44450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455412"/>
          <a:ext cx="1270" cy="12755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87139</xdr:rowOff>
    </xdr:from>
    <xdr:ext cx="469744" cy="25904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5230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140462</xdr:rowOff>
    </xdr:from>
    <xdr:to>
      <xdr:col>55</xdr:col>
      <xdr:colOff>88900</xdr:colOff>
      <xdr:row>31</xdr:row>
      <xdr:rowOff>140462</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455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6240</xdr:rowOff>
    </xdr:from>
    <xdr:ext cx="378565" cy="25904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34989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154813</xdr:rowOff>
    </xdr:from>
    <xdr:to>
      <xdr:col>55</xdr:col>
      <xdr:colOff>50800</xdr:colOff>
      <xdr:row>38</xdr:row>
      <xdr:rowOff>84963</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498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139954</xdr:rowOff>
    </xdr:from>
    <xdr:to>
      <xdr:col>50</xdr:col>
      <xdr:colOff>165100</xdr:colOff>
      <xdr:row>38</xdr:row>
      <xdr:rowOff>70104</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483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86631</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50017" y="62588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158242</xdr:rowOff>
    </xdr:from>
    <xdr:to>
      <xdr:col>46</xdr:col>
      <xdr:colOff>38100</xdr:colOff>
      <xdr:row>38</xdr:row>
      <xdr:rowOff>88392</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501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104919</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61017" y="62771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6604</xdr:rowOff>
    </xdr:from>
    <xdr:to>
      <xdr:col>41</xdr:col>
      <xdr:colOff>101600</xdr:colOff>
      <xdr:row>38</xdr:row>
      <xdr:rowOff>108204</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521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124731</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2017" y="62969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69469</xdr:rowOff>
    </xdr:from>
    <xdr:to>
      <xdr:col>36</xdr:col>
      <xdr:colOff>165100</xdr:colOff>
      <xdr:row>37</xdr:row>
      <xdr:rowOff>171069</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413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16146</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3017" y="61883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80027</xdr:rowOff>
    </xdr:from>
    <xdr:ext cx="249299" cy="25904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農林水産業費グラフ枠">
          <a:extLst>
            <a:ext uri="{FF2B5EF4-FFF2-40B4-BE49-F238E27FC236}">
              <a16:creationId xmlns:a16="http://schemas.microsoft.com/office/drawing/2014/main" id="{00000000-0008-0000-0700-000058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49476</xdr:rowOff>
    </xdr:from>
    <xdr:to>
      <xdr:col>54</xdr:col>
      <xdr:colOff>189865</xdr:colOff>
      <xdr:row>58</xdr:row>
      <xdr:rowOff>93797</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10475595" y="8793426"/>
          <a:ext cx="1270" cy="12444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97624</xdr:rowOff>
    </xdr:from>
    <xdr:ext cx="534377" cy="259045"/>
    <xdr:sp macro="" textlink="">
      <xdr:nvSpPr>
        <xdr:cNvPr id="346" name="農林水産業費最小値テキスト">
          <a:extLst>
            <a:ext uri="{FF2B5EF4-FFF2-40B4-BE49-F238E27FC236}">
              <a16:creationId xmlns:a16="http://schemas.microsoft.com/office/drawing/2014/main" id="{00000000-0008-0000-0700-00005A010000}"/>
            </a:ext>
          </a:extLst>
        </xdr:cNvPr>
        <xdr:cNvSpPr txBox="1"/>
      </xdr:nvSpPr>
      <xdr:spPr>
        <a:xfrm>
          <a:off x="10528300" y="10041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93797</xdr:rowOff>
    </xdr:from>
    <xdr:to>
      <xdr:col>55</xdr:col>
      <xdr:colOff>88900</xdr:colOff>
      <xdr:row>58</xdr:row>
      <xdr:rowOff>93797</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10037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167603</xdr:rowOff>
    </xdr:from>
    <xdr:ext cx="599010" cy="259045"/>
    <xdr:sp macro="" textlink="">
      <xdr:nvSpPr>
        <xdr:cNvPr id="348" name="農林水産業費最大値テキスト">
          <a:extLst>
            <a:ext uri="{FF2B5EF4-FFF2-40B4-BE49-F238E27FC236}">
              <a16:creationId xmlns:a16="http://schemas.microsoft.com/office/drawing/2014/main" id="{00000000-0008-0000-0700-00005C010000}"/>
            </a:ext>
          </a:extLst>
        </xdr:cNvPr>
        <xdr:cNvSpPr txBox="1"/>
      </xdr:nvSpPr>
      <xdr:spPr>
        <a:xfrm>
          <a:off x="10528300" y="8568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282,234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49476</xdr:rowOff>
    </xdr:from>
    <xdr:to>
      <xdr:col>55</xdr:col>
      <xdr:colOff>88900</xdr:colOff>
      <xdr:row>51</xdr:row>
      <xdr:rowOff>49476</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87934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7217</xdr:rowOff>
    </xdr:from>
    <xdr:to>
      <xdr:col>55</xdr:col>
      <xdr:colOff>0</xdr:colOff>
      <xdr:row>58</xdr:row>
      <xdr:rowOff>25336</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9639300" y="9951317"/>
          <a:ext cx="838200" cy="18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90202</xdr:rowOff>
    </xdr:from>
    <xdr:ext cx="534377" cy="259045"/>
    <xdr:sp macro="" textlink="">
      <xdr:nvSpPr>
        <xdr:cNvPr id="351" name="農林水産業費平均値テキスト">
          <a:extLst>
            <a:ext uri="{FF2B5EF4-FFF2-40B4-BE49-F238E27FC236}">
              <a16:creationId xmlns:a16="http://schemas.microsoft.com/office/drawing/2014/main" id="{00000000-0008-0000-0700-00005F010000}"/>
            </a:ext>
          </a:extLst>
        </xdr:cNvPr>
        <xdr:cNvSpPr txBox="1"/>
      </xdr:nvSpPr>
      <xdr:spPr>
        <a:xfrm>
          <a:off x="10528300" y="96914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67325</xdr:rowOff>
    </xdr:from>
    <xdr:to>
      <xdr:col>55</xdr:col>
      <xdr:colOff>50800</xdr:colOff>
      <xdr:row>57</xdr:row>
      <xdr:rowOff>168925</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10426700" y="9839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10385</xdr:rowOff>
    </xdr:from>
    <xdr:to>
      <xdr:col>50</xdr:col>
      <xdr:colOff>114300</xdr:colOff>
      <xdr:row>58</xdr:row>
      <xdr:rowOff>25336</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8750300" y="9954485"/>
          <a:ext cx="889000" cy="14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68001</xdr:rowOff>
    </xdr:from>
    <xdr:to>
      <xdr:col>50</xdr:col>
      <xdr:colOff>165100</xdr:colOff>
      <xdr:row>57</xdr:row>
      <xdr:rowOff>169601</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9588500" y="9840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14678</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9372111" y="9615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6390</xdr:rowOff>
    </xdr:from>
    <xdr:to>
      <xdr:col>45</xdr:col>
      <xdr:colOff>177800</xdr:colOff>
      <xdr:row>58</xdr:row>
      <xdr:rowOff>10385</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7861300" y="9950490"/>
          <a:ext cx="889000" cy="3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79061</xdr:rowOff>
    </xdr:from>
    <xdr:to>
      <xdr:col>46</xdr:col>
      <xdr:colOff>38100</xdr:colOff>
      <xdr:row>58</xdr:row>
      <xdr:rowOff>9211</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8699500" y="9851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25738</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8483111" y="9626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6390</xdr:rowOff>
    </xdr:from>
    <xdr:to>
      <xdr:col>41</xdr:col>
      <xdr:colOff>50800</xdr:colOff>
      <xdr:row>58</xdr:row>
      <xdr:rowOff>13371</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flipV="1">
          <a:off x="6972300" y="9950490"/>
          <a:ext cx="889000" cy="6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83262</xdr:rowOff>
    </xdr:from>
    <xdr:to>
      <xdr:col>41</xdr:col>
      <xdr:colOff>101600</xdr:colOff>
      <xdr:row>58</xdr:row>
      <xdr:rowOff>13412</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7810500" y="9855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29939</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7594111" y="9631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93106</xdr:rowOff>
    </xdr:from>
    <xdr:to>
      <xdr:col>36</xdr:col>
      <xdr:colOff>165100</xdr:colOff>
      <xdr:row>58</xdr:row>
      <xdr:rowOff>23256</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6921500" y="98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39783</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05111" y="9640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127867</xdr:rowOff>
    </xdr:from>
    <xdr:to>
      <xdr:col>55</xdr:col>
      <xdr:colOff>50800</xdr:colOff>
      <xdr:row>58</xdr:row>
      <xdr:rowOff>58017</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10426700" y="9900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45752</xdr:rowOff>
    </xdr:from>
    <xdr:ext cx="534377" cy="259045"/>
    <xdr:sp macro="" textlink="">
      <xdr:nvSpPr>
        <xdr:cNvPr id="370" name="農林水産業費該当値テキスト">
          <a:extLst>
            <a:ext uri="{FF2B5EF4-FFF2-40B4-BE49-F238E27FC236}">
              <a16:creationId xmlns:a16="http://schemas.microsoft.com/office/drawing/2014/main" id="{00000000-0008-0000-0700-000072010000}"/>
            </a:ext>
          </a:extLst>
        </xdr:cNvPr>
        <xdr:cNvSpPr txBox="1"/>
      </xdr:nvSpPr>
      <xdr:spPr>
        <a:xfrm>
          <a:off x="10528300" y="9818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145986</xdr:rowOff>
    </xdr:from>
    <xdr:to>
      <xdr:col>50</xdr:col>
      <xdr:colOff>165100</xdr:colOff>
      <xdr:row>58</xdr:row>
      <xdr:rowOff>76136</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9588500" y="9918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67263</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9372111" y="10011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131035</xdr:rowOff>
    </xdr:from>
    <xdr:to>
      <xdr:col>46</xdr:col>
      <xdr:colOff>38100</xdr:colOff>
      <xdr:row>58</xdr:row>
      <xdr:rowOff>61185</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8699500" y="9903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52312</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8483111" y="9996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127040</xdr:rowOff>
    </xdr:from>
    <xdr:to>
      <xdr:col>41</xdr:col>
      <xdr:colOff>101600</xdr:colOff>
      <xdr:row>58</xdr:row>
      <xdr:rowOff>57190</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7810500" y="9899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48317</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7594111" y="9992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134021</xdr:rowOff>
    </xdr:from>
    <xdr:to>
      <xdr:col>36</xdr:col>
      <xdr:colOff>165100</xdr:colOff>
      <xdr:row>58</xdr:row>
      <xdr:rowOff>64171</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6921500" y="9906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55298</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6705111" y="9999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156597</xdr:rowOff>
    </xdr:from>
    <xdr:to>
      <xdr:col>54</xdr:col>
      <xdr:colOff>189865</xdr:colOff>
      <xdr:row>78</xdr:row>
      <xdr:rowOff>146081</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158097"/>
          <a:ext cx="1270" cy="13610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149908</xdr:rowOff>
    </xdr:from>
    <xdr:ext cx="469744"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523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146081</xdr:rowOff>
    </xdr:from>
    <xdr:to>
      <xdr:col>55</xdr:col>
      <xdr:colOff>88900</xdr:colOff>
      <xdr:row>78</xdr:row>
      <xdr:rowOff>146081</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519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103274</xdr:rowOff>
    </xdr:from>
    <xdr:ext cx="534377"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1933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75,113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156597</xdr:rowOff>
    </xdr:from>
    <xdr:to>
      <xdr:col>55</xdr:col>
      <xdr:colOff>88900</xdr:colOff>
      <xdr:row>70</xdr:row>
      <xdr:rowOff>156597</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158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30372</xdr:rowOff>
    </xdr:from>
    <xdr:to>
      <xdr:col>55</xdr:col>
      <xdr:colOff>0</xdr:colOff>
      <xdr:row>78</xdr:row>
      <xdr:rowOff>72016</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9639300" y="13403472"/>
          <a:ext cx="838200" cy="41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112158</xdr:rowOff>
    </xdr:from>
    <xdr:ext cx="534377"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29709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89281</xdr:rowOff>
    </xdr:from>
    <xdr:to>
      <xdr:col>55</xdr:col>
      <xdr:colOff>50800</xdr:colOff>
      <xdr:row>77</xdr:row>
      <xdr:rowOff>19431</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119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16523</xdr:rowOff>
    </xdr:from>
    <xdr:to>
      <xdr:col>50</xdr:col>
      <xdr:colOff>114300</xdr:colOff>
      <xdr:row>78</xdr:row>
      <xdr:rowOff>30372</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8750300" y="13389623"/>
          <a:ext cx="889000" cy="13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58305</xdr:rowOff>
    </xdr:from>
    <xdr:to>
      <xdr:col>50</xdr:col>
      <xdr:colOff>165100</xdr:colOff>
      <xdr:row>76</xdr:row>
      <xdr:rowOff>159905</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088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4983</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372111" y="12863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164255</xdr:rowOff>
    </xdr:from>
    <xdr:to>
      <xdr:col>45</xdr:col>
      <xdr:colOff>177800</xdr:colOff>
      <xdr:row>78</xdr:row>
      <xdr:rowOff>16523</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7861300" y="13365905"/>
          <a:ext cx="889000" cy="23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87909</xdr:rowOff>
    </xdr:from>
    <xdr:to>
      <xdr:col>46</xdr:col>
      <xdr:colOff>38100</xdr:colOff>
      <xdr:row>76</xdr:row>
      <xdr:rowOff>18059</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294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34586</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483111" y="12721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81921</xdr:rowOff>
    </xdr:from>
    <xdr:to>
      <xdr:col>41</xdr:col>
      <xdr:colOff>50800</xdr:colOff>
      <xdr:row>77</xdr:row>
      <xdr:rowOff>164255</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a:off x="6972300" y="13283571"/>
          <a:ext cx="889000" cy="82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10167</xdr:rowOff>
    </xdr:from>
    <xdr:to>
      <xdr:col>41</xdr:col>
      <xdr:colOff>101600</xdr:colOff>
      <xdr:row>76</xdr:row>
      <xdr:rowOff>111767</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040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128293</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594111" y="12815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85013</xdr:rowOff>
    </xdr:from>
    <xdr:to>
      <xdr:col>36</xdr:col>
      <xdr:colOff>165100</xdr:colOff>
      <xdr:row>76</xdr:row>
      <xdr:rowOff>15163</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2943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31690</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5111" y="12718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21216</xdr:rowOff>
    </xdr:from>
    <xdr:to>
      <xdr:col>55</xdr:col>
      <xdr:colOff>50800</xdr:colOff>
      <xdr:row>78</xdr:row>
      <xdr:rowOff>122816</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3394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107593</xdr:rowOff>
    </xdr:from>
    <xdr:ext cx="469744"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3309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151022</xdr:rowOff>
    </xdr:from>
    <xdr:to>
      <xdr:col>50</xdr:col>
      <xdr:colOff>165100</xdr:colOff>
      <xdr:row>78</xdr:row>
      <xdr:rowOff>81172</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3352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72299</xdr:rowOff>
    </xdr:from>
    <xdr:ext cx="469744"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404428" y="13445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137173</xdr:rowOff>
    </xdr:from>
    <xdr:to>
      <xdr:col>46</xdr:col>
      <xdr:colOff>38100</xdr:colOff>
      <xdr:row>78</xdr:row>
      <xdr:rowOff>67323</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3338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58450</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483111" y="13431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113455</xdr:rowOff>
    </xdr:from>
    <xdr:to>
      <xdr:col>41</xdr:col>
      <xdr:colOff>101600</xdr:colOff>
      <xdr:row>78</xdr:row>
      <xdr:rowOff>43605</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3315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34732</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594111" y="13407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31121</xdr:rowOff>
    </xdr:from>
    <xdr:to>
      <xdr:col>36</xdr:col>
      <xdr:colOff>165100</xdr:colOff>
      <xdr:row>77</xdr:row>
      <xdr:rowOff>132721</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3232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123848</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05111" y="13325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159017</xdr:rowOff>
    </xdr:from>
    <xdr:to>
      <xdr:col>54</xdr:col>
      <xdr:colOff>189865</xdr:colOff>
      <xdr:row>98</xdr:row>
      <xdr:rowOff>2901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760967"/>
          <a:ext cx="1270" cy="1044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6728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808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2901</xdr:rowOff>
    </xdr:from>
    <xdr:to>
      <xdr:col>55</xdr:col>
      <xdr:colOff>88900</xdr:colOff>
      <xdr:row>98</xdr:row>
      <xdr:rowOff>2901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805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105694</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5361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258,275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159017</xdr:rowOff>
    </xdr:from>
    <xdr:to>
      <xdr:col>55</xdr:col>
      <xdr:colOff>88900</xdr:colOff>
      <xdr:row>91</xdr:row>
      <xdr:rowOff>159017</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760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57583</xdr:rowOff>
    </xdr:from>
    <xdr:to>
      <xdr:col>55</xdr:col>
      <xdr:colOff>0</xdr:colOff>
      <xdr:row>97</xdr:row>
      <xdr:rowOff>70882</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9639300" y="16688233"/>
          <a:ext cx="838200" cy="13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92392</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3801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69515</xdr:rowOff>
    </xdr:from>
    <xdr:to>
      <xdr:col>55</xdr:col>
      <xdr:colOff>50800</xdr:colOff>
      <xdr:row>96</xdr:row>
      <xdr:rowOff>171115</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528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141748</xdr:rowOff>
    </xdr:from>
    <xdr:to>
      <xdr:col>50</xdr:col>
      <xdr:colOff>114300</xdr:colOff>
      <xdr:row>97</xdr:row>
      <xdr:rowOff>57583</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8750300" y="16600948"/>
          <a:ext cx="889000" cy="87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86257</xdr:rowOff>
    </xdr:from>
    <xdr:to>
      <xdr:col>50</xdr:col>
      <xdr:colOff>165100</xdr:colOff>
      <xdr:row>97</xdr:row>
      <xdr:rowOff>16407</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545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32934</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320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141748</xdr:rowOff>
    </xdr:from>
    <xdr:to>
      <xdr:col>45</xdr:col>
      <xdr:colOff>177800</xdr:colOff>
      <xdr:row>97</xdr:row>
      <xdr:rowOff>125014</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6600948"/>
          <a:ext cx="889000" cy="154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61362</xdr:rowOff>
    </xdr:from>
    <xdr:to>
      <xdr:col>46</xdr:col>
      <xdr:colOff>38100</xdr:colOff>
      <xdr:row>96</xdr:row>
      <xdr:rowOff>162962</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520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8039</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295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125014</xdr:rowOff>
    </xdr:from>
    <xdr:to>
      <xdr:col>41</xdr:col>
      <xdr:colOff>50800</xdr:colOff>
      <xdr:row>97</xdr:row>
      <xdr:rowOff>138361</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6972300" y="16755664"/>
          <a:ext cx="889000" cy="13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109835</xdr:rowOff>
    </xdr:from>
    <xdr:to>
      <xdr:col>41</xdr:col>
      <xdr:colOff>101600</xdr:colOff>
      <xdr:row>97</xdr:row>
      <xdr:rowOff>39985</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56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56512</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344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123044</xdr:rowOff>
    </xdr:from>
    <xdr:to>
      <xdr:col>36</xdr:col>
      <xdr:colOff>165100</xdr:colOff>
      <xdr:row>97</xdr:row>
      <xdr:rowOff>53194</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582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69721</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357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20082</xdr:rowOff>
    </xdr:from>
    <xdr:to>
      <xdr:col>55</xdr:col>
      <xdr:colOff>50800</xdr:colOff>
      <xdr:row>97</xdr:row>
      <xdr:rowOff>121682</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650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106459</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565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6783</xdr:rowOff>
    </xdr:from>
    <xdr:to>
      <xdr:col>50</xdr:col>
      <xdr:colOff>165100</xdr:colOff>
      <xdr:row>97</xdr:row>
      <xdr:rowOff>108383</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637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99510</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730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90948</xdr:rowOff>
    </xdr:from>
    <xdr:to>
      <xdr:col>46</xdr:col>
      <xdr:colOff>38100</xdr:colOff>
      <xdr:row>97</xdr:row>
      <xdr:rowOff>21098</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550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12225</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642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74214</xdr:rowOff>
    </xdr:from>
    <xdr:to>
      <xdr:col>41</xdr:col>
      <xdr:colOff>101600</xdr:colOff>
      <xdr:row>98</xdr:row>
      <xdr:rowOff>4364</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704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166941</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797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87561</xdr:rowOff>
    </xdr:from>
    <xdr:to>
      <xdr:col>36</xdr:col>
      <xdr:colOff>165100</xdr:colOff>
      <xdr:row>98</xdr:row>
      <xdr:rowOff>17711</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718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8838</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810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a:extLst>
            <a:ext uri="{FF2B5EF4-FFF2-40B4-BE49-F238E27FC236}">
              <a16:creationId xmlns:a16="http://schemas.microsoft.com/office/drawing/2014/main" id="{00000000-0008-0000-07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134956</xdr:rowOff>
    </xdr:from>
    <xdr:to>
      <xdr:col>85</xdr:col>
      <xdr:colOff>126364</xdr:colOff>
      <xdr:row>39</xdr:row>
      <xdr:rowOff>75254</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6317595" y="5278456"/>
          <a:ext cx="1269" cy="14833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79081</xdr:rowOff>
    </xdr:from>
    <xdr:ext cx="534377" cy="259045"/>
    <xdr:sp macro="" textlink="">
      <xdr:nvSpPr>
        <xdr:cNvPr id="516" name="消防費最小値テキスト">
          <a:extLst>
            <a:ext uri="{FF2B5EF4-FFF2-40B4-BE49-F238E27FC236}">
              <a16:creationId xmlns:a16="http://schemas.microsoft.com/office/drawing/2014/main" id="{00000000-0008-0000-0700-000004020000}"/>
            </a:ext>
          </a:extLst>
        </xdr:cNvPr>
        <xdr:cNvSpPr txBox="1"/>
      </xdr:nvSpPr>
      <xdr:spPr>
        <a:xfrm>
          <a:off x="16370300" y="6765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75254</xdr:rowOff>
    </xdr:from>
    <xdr:to>
      <xdr:col>86</xdr:col>
      <xdr:colOff>25400</xdr:colOff>
      <xdr:row>39</xdr:row>
      <xdr:rowOff>75254</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67618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81633</xdr:rowOff>
    </xdr:from>
    <xdr:ext cx="534377" cy="259045"/>
    <xdr:sp macro="" textlink="">
      <xdr:nvSpPr>
        <xdr:cNvPr id="518" name="消防費最大値テキスト">
          <a:extLst>
            <a:ext uri="{FF2B5EF4-FFF2-40B4-BE49-F238E27FC236}">
              <a16:creationId xmlns:a16="http://schemas.microsoft.com/office/drawing/2014/main" id="{00000000-0008-0000-0700-000006020000}"/>
            </a:ext>
          </a:extLst>
        </xdr:cNvPr>
        <xdr:cNvSpPr txBox="1"/>
      </xdr:nvSpPr>
      <xdr:spPr>
        <a:xfrm>
          <a:off x="16370300" y="5053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96,249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134956</xdr:rowOff>
    </xdr:from>
    <xdr:to>
      <xdr:col>86</xdr:col>
      <xdr:colOff>25400</xdr:colOff>
      <xdr:row>30</xdr:row>
      <xdr:rowOff>134956</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5278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54261</xdr:rowOff>
    </xdr:from>
    <xdr:to>
      <xdr:col>85</xdr:col>
      <xdr:colOff>127000</xdr:colOff>
      <xdr:row>38</xdr:row>
      <xdr:rowOff>75959</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5481300" y="6569361"/>
          <a:ext cx="838200" cy="21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159135</xdr:rowOff>
    </xdr:from>
    <xdr:ext cx="534377" cy="259045"/>
    <xdr:sp macro="" textlink="">
      <xdr:nvSpPr>
        <xdr:cNvPr id="521" name="消防費平均値テキスト">
          <a:extLst>
            <a:ext uri="{FF2B5EF4-FFF2-40B4-BE49-F238E27FC236}">
              <a16:creationId xmlns:a16="http://schemas.microsoft.com/office/drawing/2014/main" id="{00000000-0008-0000-0700-000009020000}"/>
            </a:ext>
          </a:extLst>
        </xdr:cNvPr>
        <xdr:cNvSpPr txBox="1"/>
      </xdr:nvSpPr>
      <xdr:spPr>
        <a:xfrm>
          <a:off x="16370300" y="63313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136258</xdr:rowOff>
    </xdr:from>
    <xdr:to>
      <xdr:col>85</xdr:col>
      <xdr:colOff>177800</xdr:colOff>
      <xdr:row>38</xdr:row>
      <xdr:rowOff>66408</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6268700" y="6479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69691</xdr:rowOff>
    </xdr:from>
    <xdr:to>
      <xdr:col>81</xdr:col>
      <xdr:colOff>50800</xdr:colOff>
      <xdr:row>38</xdr:row>
      <xdr:rowOff>75959</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4592300" y="6584791"/>
          <a:ext cx="889000" cy="6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153708</xdr:rowOff>
    </xdr:from>
    <xdr:to>
      <xdr:col>81</xdr:col>
      <xdr:colOff>101600</xdr:colOff>
      <xdr:row>38</xdr:row>
      <xdr:rowOff>83858</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5430500" y="6497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100385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5214111" y="6272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69691</xdr:rowOff>
    </xdr:from>
    <xdr:to>
      <xdr:col>76</xdr:col>
      <xdr:colOff>114300</xdr:colOff>
      <xdr:row>38</xdr:row>
      <xdr:rowOff>149416</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3703300" y="6584791"/>
          <a:ext cx="889000" cy="79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17329</xdr:rowOff>
    </xdr:from>
    <xdr:to>
      <xdr:col>76</xdr:col>
      <xdr:colOff>165100</xdr:colOff>
      <xdr:row>38</xdr:row>
      <xdr:rowOff>118929</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4541500" y="6532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135456</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325111" y="6307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67025</xdr:rowOff>
    </xdr:from>
    <xdr:to>
      <xdr:col>71</xdr:col>
      <xdr:colOff>177800</xdr:colOff>
      <xdr:row>38</xdr:row>
      <xdr:rowOff>149416</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2814300" y="6582125"/>
          <a:ext cx="889000" cy="8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15577</xdr:rowOff>
    </xdr:from>
    <xdr:to>
      <xdr:col>72</xdr:col>
      <xdr:colOff>38100</xdr:colOff>
      <xdr:row>38</xdr:row>
      <xdr:rowOff>117177</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3652500" y="6530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133704</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436111" y="6305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132886</xdr:rowOff>
    </xdr:from>
    <xdr:to>
      <xdr:col>67</xdr:col>
      <xdr:colOff>101600</xdr:colOff>
      <xdr:row>38</xdr:row>
      <xdr:rowOff>63036</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2763500" y="6476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79563</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547111" y="6251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3461</xdr:rowOff>
    </xdr:from>
    <xdr:to>
      <xdr:col>85</xdr:col>
      <xdr:colOff>177800</xdr:colOff>
      <xdr:row>38</xdr:row>
      <xdr:rowOff>105061</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6268700" y="6518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153338</xdr:rowOff>
    </xdr:from>
    <xdr:ext cx="534377" cy="259045"/>
    <xdr:sp macro="" textlink="">
      <xdr:nvSpPr>
        <xdr:cNvPr id="540" name="消防費該当値テキスト">
          <a:extLst>
            <a:ext uri="{FF2B5EF4-FFF2-40B4-BE49-F238E27FC236}">
              <a16:creationId xmlns:a16="http://schemas.microsoft.com/office/drawing/2014/main" id="{00000000-0008-0000-0700-00001C020000}"/>
            </a:ext>
          </a:extLst>
        </xdr:cNvPr>
        <xdr:cNvSpPr txBox="1"/>
      </xdr:nvSpPr>
      <xdr:spPr>
        <a:xfrm>
          <a:off x="16370300" y="6496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25159</xdr:rowOff>
    </xdr:from>
    <xdr:to>
      <xdr:col>81</xdr:col>
      <xdr:colOff>101600</xdr:colOff>
      <xdr:row>38</xdr:row>
      <xdr:rowOff>126759</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5430500" y="6540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117886</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14111" y="6632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18891</xdr:rowOff>
    </xdr:from>
    <xdr:to>
      <xdr:col>76</xdr:col>
      <xdr:colOff>165100</xdr:colOff>
      <xdr:row>38</xdr:row>
      <xdr:rowOff>120491</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4541500" y="6533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111618</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4325111" y="6626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98616</xdr:rowOff>
    </xdr:from>
    <xdr:to>
      <xdr:col>72</xdr:col>
      <xdr:colOff>38100</xdr:colOff>
      <xdr:row>39</xdr:row>
      <xdr:rowOff>28766</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3652500" y="6613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19893</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3436111" y="6706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16225</xdr:rowOff>
    </xdr:from>
    <xdr:to>
      <xdr:col>67</xdr:col>
      <xdr:colOff>101600</xdr:colOff>
      <xdr:row>38</xdr:row>
      <xdr:rowOff>117825</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2763500" y="6531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108952</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547111" y="6624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17885</xdr:rowOff>
    </xdr:from>
    <xdr:to>
      <xdr:col>85</xdr:col>
      <xdr:colOff>126364</xdr:colOff>
      <xdr:row>58</xdr:row>
      <xdr:rowOff>124847</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761835"/>
          <a:ext cx="1269" cy="1307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128674</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10072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124847</xdr:rowOff>
    </xdr:from>
    <xdr:to>
      <xdr:col>86</xdr:col>
      <xdr:colOff>25400</xdr:colOff>
      <xdr:row>58</xdr:row>
      <xdr:rowOff>124847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10068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136012</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537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733,945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17885</xdr:rowOff>
    </xdr:from>
    <xdr:to>
      <xdr:col>86</xdr:col>
      <xdr:colOff>25400</xdr:colOff>
      <xdr:row>51</xdr:row>
      <xdr:rowOff>17885</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761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153454</xdr:rowOff>
    </xdr:from>
    <xdr:to>
      <xdr:col>85</xdr:col>
      <xdr:colOff>127000</xdr:colOff>
      <xdr:row>58</xdr:row>
      <xdr:rowOff>61755</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9926104"/>
          <a:ext cx="838200" cy="79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118735</xdr:rowOff>
    </xdr:from>
    <xdr:ext cx="599010"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8913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140308</xdr:rowOff>
    </xdr:from>
    <xdr:to>
      <xdr:col>85</xdr:col>
      <xdr:colOff>177800</xdr:colOff>
      <xdr:row>58</xdr:row>
      <xdr:rowOff>70458</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912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52009</xdr:rowOff>
    </xdr:from>
    <xdr:to>
      <xdr:col>81</xdr:col>
      <xdr:colOff>50800</xdr:colOff>
      <xdr:row>58</xdr:row>
      <xdr:rowOff>61755</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4592300" y="9996109"/>
          <a:ext cx="889000" cy="9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3655</xdr:rowOff>
    </xdr:from>
    <xdr:to>
      <xdr:col>81</xdr:col>
      <xdr:colOff>101600</xdr:colOff>
      <xdr:row>58</xdr:row>
      <xdr:rowOff>105255</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94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121782</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722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52009</xdr:rowOff>
    </xdr:from>
    <xdr:to>
      <xdr:col>76</xdr:col>
      <xdr:colOff>114300</xdr:colOff>
      <xdr:row>58</xdr:row>
      <xdr:rowOff>79353</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3703300" y="9996109"/>
          <a:ext cx="889000" cy="27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24381</xdr:rowOff>
    </xdr:from>
    <xdr:to>
      <xdr:col>76</xdr:col>
      <xdr:colOff>165100</xdr:colOff>
      <xdr:row>58</xdr:row>
      <xdr:rowOff>125981</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96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117108</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10061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63593</xdr:rowOff>
    </xdr:from>
    <xdr:to>
      <xdr:col>71</xdr:col>
      <xdr:colOff>177800</xdr:colOff>
      <xdr:row>58</xdr:row>
      <xdr:rowOff>79353</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14300" y="10007693"/>
          <a:ext cx="889000" cy="15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36688</xdr:rowOff>
    </xdr:from>
    <xdr:to>
      <xdr:col>72</xdr:col>
      <xdr:colOff>38100</xdr:colOff>
      <xdr:row>58</xdr:row>
      <xdr:rowOff>138288</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980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129415</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10073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27925</xdr:rowOff>
    </xdr:from>
    <xdr:to>
      <xdr:col>67</xdr:col>
      <xdr:colOff>101600</xdr:colOff>
      <xdr:row>58</xdr:row>
      <xdr:rowOff>129525</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972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120652</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10064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102654</xdr:rowOff>
    </xdr:from>
    <xdr:to>
      <xdr:col>85</xdr:col>
      <xdr:colOff>177800</xdr:colOff>
      <xdr:row>58</xdr:row>
      <xdr:rowOff>32804</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875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125531</xdr:rowOff>
    </xdr:from>
    <xdr:ext cx="599010"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726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10955</xdr:rowOff>
    </xdr:from>
    <xdr:to>
      <xdr:col>81</xdr:col>
      <xdr:colOff>101600</xdr:colOff>
      <xdr:row>58</xdr:row>
      <xdr:rowOff>112555</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955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103682</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10047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1209</xdr:rowOff>
    </xdr:from>
    <xdr:to>
      <xdr:col>76</xdr:col>
      <xdr:colOff>165100</xdr:colOff>
      <xdr:row>58</xdr:row>
      <xdr:rowOff>102809</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945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119336</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9720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28553</xdr:rowOff>
    </xdr:from>
    <xdr:to>
      <xdr:col>72</xdr:col>
      <xdr:colOff>38100</xdr:colOff>
      <xdr:row>58</xdr:row>
      <xdr:rowOff>130153</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972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146680</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747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12793</xdr:rowOff>
    </xdr:from>
    <xdr:to>
      <xdr:col>67</xdr:col>
      <xdr:colOff>101600</xdr:colOff>
      <xdr:row>58</xdr:row>
      <xdr:rowOff>114393</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956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130920</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732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4" name="災害復旧費グラフ枠">
          <a:extLst>
            <a:ext uri="{FF2B5EF4-FFF2-40B4-BE49-F238E27FC236}">
              <a16:creationId xmlns:a16="http://schemas.microsoft.com/office/drawing/2014/main" id="{00000000-0008-0000-0700-000070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31229</xdr:rowOff>
    </xdr:from>
    <xdr:to>
      <xdr:col>85</xdr:col>
      <xdr:colOff>126364</xdr:colOff>
      <xdr:row>78</xdr:row>
      <xdr:rowOff>25400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flipV="1">
          <a:off x="16317595" y="12204179"/>
          <a:ext cx="1269" cy="119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49080</xdr:rowOff>
    </xdr:from>
    <xdr:ext cx="249299" cy="259045"/>
    <xdr:sp macro="" textlink="">
      <xdr:nvSpPr>
        <xdr:cNvPr id="626" name="災害復旧費最小値テキスト">
          <a:extLst>
            <a:ext uri="{FF2B5EF4-FFF2-40B4-BE49-F238E27FC236}">
              <a16:creationId xmlns:a16="http://schemas.microsoft.com/office/drawing/2014/main" id="{00000000-0008-0000-0700-000072020000}"/>
            </a:ext>
          </a:extLst>
        </xdr:cNvPr>
        <xdr:cNvSpPr txBox="1"/>
      </xdr:nvSpPr>
      <xdr:spPr>
        <a:xfrm>
          <a:off x="16370300" y="134221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25400</xdr:rowOff>
    </xdr:from>
    <xdr:to>
      <xdr:col>86</xdr:col>
      <xdr:colOff>25400</xdr:colOff>
      <xdr:row>78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149356</xdr:rowOff>
    </xdr:from>
    <xdr:ext cx="599010" cy="259045"/>
    <xdr:sp macro="" textlink="">
      <xdr:nvSpPr>
        <xdr:cNvPr id="628" name="災害復旧費最大値テキスト">
          <a:extLst>
            <a:ext uri="{FF2B5EF4-FFF2-40B4-BE49-F238E27FC236}">
              <a16:creationId xmlns:a16="http://schemas.microsoft.com/office/drawing/2014/main" id="{00000000-0008-0000-0700-000074020000}"/>
            </a:ext>
          </a:extLst>
        </xdr:cNvPr>
        <xdr:cNvSpPr txBox="1"/>
      </xdr:nvSpPr>
      <xdr:spPr>
        <a:xfrm>
          <a:off x="16370300" y="11979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208,980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31229</xdr:rowOff>
    </xdr:from>
    <xdr:to>
      <xdr:col>86</xdr:col>
      <xdr:colOff>25400</xdr:colOff>
      <xdr:row>71</xdr:row>
      <xdr:rowOff>31229</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22041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129053</xdr:rowOff>
    </xdr:from>
    <xdr:to>
      <xdr:col>85</xdr:col>
      <xdr:colOff>127000</xdr:colOff>
      <xdr:row>78</xdr:row>
      <xdr:rowOff>25400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5481300" y="13330703"/>
          <a:ext cx="838200" cy="67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137980</xdr:rowOff>
    </xdr:from>
    <xdr:ext cx="469744" cy="259045"/>
    <xdr:sp macro="" textlink="">
      <xdr:nvSpPr>
        <xdr:cNvPr id="631" name="災害復旧費平均値テキスト">
          <a:extLst>
            <a:ext uri="{FF2B5EF4-FFF2-40B4-BE49-F238E27FC236}">
              <a16:creationId xmlns:a16="http://schemas.microsoft.com/office/drawing/2014/main" id="{00000000-0008-0000-0700-000077020000}"/>
            </a:ext>
          </a:extLst>
        </xdr:cNvPr>
        <xdr:cNvSpPr txBox="1"/>
      </xdr:nvSpPr>
      <xdr:spPr>
        <a:xfrm>
          <a:off x="16370300" y="13168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115103</xdr:rowOff>
    </xdr:from>
    <xdr:to>
      <xdr:col>85</xdr:col>
      <xdr:colOff>177800</xdr:colOff>
      <xdr:row>78</xdr:row>
      <xdr:rowOff>45253</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6268700" y="13316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118040</xdr:rowOff>
    </xdr:from>
    <xdr:to>
      <xdr:col>81</xdr:col>
      <xdr:colOff>50800</xdr:colOff>
      <xdr:row>77</xdr:row>
      <xdr:rowOff>129053</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4592300" y="12976790"/>
          <a:ext cx="889000" cy="353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106257</xdr:rowOff>
    </xdr:from>
    <xdr:to>
      <xdr:col>81</xdr:col>
      <xdr:colOff>101600</xdr:colOff>
      <xdr:row>78</xdr:row>
      <xdr:rowOff>36407</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5430500" y="13307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27534</xdr:rowOff>
    </xdr:from>
    <xdr:ext cx="469744"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5246428" y="13400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118040</xdr:rowOff>
    </xdr:from>
    <xdr:to>
      <xdr:col>76</xdr:col>
      <xdr:colOff>114300</xdr:colOff>
      <xdr:row>76</xdr:row>
      <xdr:rowOff>68256</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flipV="1">
          <a:off x="13703300" y="12976790"/>
          <a:ext cx="889000" cy="121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89426</xdr:rowOff>
    </xdr:from>
    <xdr:to>
      <xdr:col>76</xdr:col>
      <xdr:colOff>165100</xdr:colOff>
      <xdr:row>78</xdr:row>
      <xdr:rowOff>19576</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4541500" y="13291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10703</xdr:rowOff>
    </xdr:from>
    <xdr:ext cx="469744"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4357428" y="13383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68256</xdr:rowOff>
    </xdr:from>
    <xdr:to>
      <xdr:col>71</xdr:col>
      <xdr:colOff>177800</xdr:colOff>
      <xdr:row>77</xdr:row>
      <xdr:rowOff>32035</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flipV="1">
          <a:off x="12814300" y="13098456"/>
          <a:ext cx="889000" cy="135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92404</xdr:rowOff>
    </xdr:from>
    <xdr:to>
      <xdr:col>72</xdr:col>
      <xdr:colOff>38100</xdr:colOff>
      <xdr:row>78</xdr:row>
      <xdr:rowOff>22554</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3652500" y="13294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13681</xdr:rowOff>
    </xdr:from>
    <xdr:ext cx="469744"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3468428" y="13386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56490</xdr:rowOff>
    </xdr:from>
    <xdr:to>
      <xdr:col>67</xdr:col>
      <xdr:colOff>101600</xdr:colOff>
      <xdr:row>77</xdr:row>
      <xdr:rowOff>158090</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2763500" y="1325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149217</xdr:rowOff>
    </xdr:from>
    <xdr:ext cx="534377"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2547111" y="13350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146050</xdr:rowOff>
    </xdr:from>
    <xdr:to>
      <xdr:col>85</xdr:col>
      <xdr:colOff>177800</xdr:colOff>
      <xdr:row>78</xdr:row>
      <xdr:rowOff>76200</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62687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93530</xdr:rowOff>
    </xdr:from>
    <xdr:ext cx="249299" cy="259045"/>
    <xdr:sp macro="" textlink="">
      <xdr:nvSpPr>
        <xdr:cNvPr id="650" name="災害復旧費該当値テキスト">
          <a:extLst>
            <a:ext uri="{FF2B5EF4-FFF2-40B4-BE49-F238E27FC236}">
              <a16:creationId xmlns:a16="http://schemas.microsoft.com/office/drawing/2014/main" id="{00000000-0008-0000-0700-00008A020000}"/>
            </a:ext>
          </a:extLst>
        </xdr:cNvPr>
        <xdr:cNvSpPr txBox="1"/>
      </xdr:nvSpPr>
      <xdr:spPr>
        <a:xfrm>
          <a:off x="16370300" y="132951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78253</xdr:rowOff>
    </xdr:from>
    <xdr:to>
      <xdr:col>81</xdr:col>
      <xdr:colOff>101600</xdr:colOff>
      <xdr:row>78</xdr:row>
      <xdr:rowOff>8403</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5430500" y="13279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24930</xdr:rowOff>
    </xdr:from>
    <xdr:ext cx="534377"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5214111" y="13055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67240</xdr:rowOff>
    </xdr:from>
    <xdr:to>
      <xdr:col>76</xdr:col>
      <xdr:colOff>165100</xdr:colOff>
      <xdr:row>75</xdr:row>
      <xdr:rowOff>168839</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4541500" y="1292599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13917</xdr:rowOff>
    </xdr:from>
    <xdr:ext cx="534377"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4325111" y="12701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17456</xdr:rowOff>
    </xdr:from>
    <xdr:to>
      <xdr:col>72</xdr:col>
      <xdr:colOff>38100</xdr:colOff>
      <xdr:row>76</xdr:row>
      <xdr:rowOff>119056</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3652500" y="13047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135584</xdr:rowOff>
    </xdr:from>
    <xdr:ext cx="534377"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3436111" y="12822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152685</xdr:rowOff>
    </xdr:from>
    <xdr:to>
      <xdr:col>67</xdr:col>
      <xdr:colOff>101600</xdr:colOff>
      <xdr:row>77</xdr:row>
      <xdr:rowOff>82835</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2763500" y="1318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99362</xdr:rowOff>
    </xdr:from>
    <xdr:ext cx="534377"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2547111" y="12958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8" name="直線コネクタ 667">
          <a:extLst>
            <a:ext uri="{FF2B5EF4-FFF2-40B4-BE49-F238E27FC236}">
              <a16:creationId xmlns:a16="http://schemas.microsoft.com/office/drawing/2014/main" id="{00000000-0008-0000-0700-00009C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a:extLst>
            <a:ext uri="{FF2B5EF4-FFF2-40B4-BE49-F238E27FC236}">
              <a16:creationId xmlns:a16="http://schemas.microsoft.com/office/drawing/2014/main" id="{00000000-0008-0000-07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17983</xdr:rowOff>
    </xdr:from>
    <xdr:to>
      <xdr:col>85</xdr:col>
      <xdr:colOff>126364</xdr:colOff>
      <xdr:row>99</xdr:row>
      <xdr:rowOff>102033</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6317595" y="15448483"/>
          <a:ext cx="1269" cy="1627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105860</xdr:rowOff>
    </xdr:from>
    <xdr:ext cx="534377" cy="259045"/>
    <xdr:sp macro="" textlink="">
      <xdr:nvSpPr>
        <xdr:cNvPr id="684" name="公債費最小値テキスト">
          <a:extLst>
            <a:ext uri="{FF2B5EF4-FFF2-40B4-BE49-F238E27FC236}">
              <a16:creationId xmlns:a16="http://schemas.microsoft.com/office/drawing/2014/main" id="{00000000-0008-0000-0700-0000AC020000}"/>
            </a:ext>
          </a:extLst>
        </xdr:cNvPr>
        <xdr:cNvSpPr txBox="1"/>
      </xdr:nvSpPr>
      <xdr:spPr>
        <a:xfrm>
          <a:off x="16370300" y="17079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102033</xdr:rowOff>
    </xdr:from>
    <xdr:to>
      <xdr:col>86</xdr:col>
      <xdr:colOff>25400</xdr:colOff>
      <xdr:row>99</xdr:row>
      <xdr:rowOff>102033</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7075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136110</xdr:rowOff>
    </xdr:from>
    <xdr:ext cx="599010" cy="259045"/>
    <xdr:sp macro="" textlink="">
      <xdr:nvSpPr>
        <xdr:cNvPr id="686" name="公債費最大値テキスト">
          <a:extLst>
            <a:ext uri="{FF2B5EF4-FFF2-40B4-BE49-F238E27FC236}">
              <a16:creationId xmlns:a16="http://schemas.microsoft.com/office/drawing/2014/main" id="{00000000-0008-0000-0700-0000AE020000}"/>
            </a:ext>
          </a:extLst>
        </xdr:cNvPr>
        <xdr:cNvSpPr txBox="1"/>
      </xdr:nvSpPr>
      <xdr:spPr>
        <a:xfrm>
          <a:off x="16370300" y="15223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153,584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17983</xdr:rowOff>
    </xdr:from>
    <xdr:to>
      <xdr:col>86</xdr:col>
      <xdr:colOff>25400</xdr:colOff>
      <xdr:row>90</xdr:row>
      <xdr:rowOff>17983</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5448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37897</xdr:rowOff>
    </xdr:from>
    <xdr:to>
      <xdr:col>85</xdr:col>
      <xdr:colOff>127000</xdr:colOff>
      <xdr:row>98</xdr:row>
      <xdr:rowOff>83489</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5481300" y="16839997"/>
          <a:ext cx="838200" cy="45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119663</xdr:rowOff>
    </xdr:from>
    <xdr:ext cx="534377" cy="259045"/>
    <xdr:sp macro="" textlink="">
      <xdr:nvSpPr>
        <xdr:cNvPr id="689" name="公債費平均値テキスト">
          <a:extLst>
            <a:ext uri="{FF2B5EF4-FFF2-40B4-BE49-F238E27FC236}">
              <a16:creationId xmlns:a16="http://schemas.microsoft.com/office/drawing/2014/main" id="{00000000-0008-0000-0700-0000B1020000}"/>
            </a:ext>
          </a:extLst>
        </xdr:cNvPr>
        <xdr:cNvSpPr txBox="1"/>
      </xdr:nvSpPr>
      <xdr:spPr>
        <a:xfrm>
          <a:off x="16370300" y="164074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96786</xdr:rowOff>
    </xdr:from>
    <xdr:to>
      <xdr:col>85</xdr:col>
      <xdr:colOff>177800</xdr:colOff>
      <xdr:row>97</xdr:row>
      <xdr:rowOff>26936</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6268700" y="1655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37897</xdr:rowOff>
    </xdr:from>
    <xdr:to>
      <xdr:col>81</xdr:col>
      <xdr:colOff>50800</xdr:colOff>
      <xdr:row>98</xdr:row>
      <xdr:rowOff>62357</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4592300" y="16839997"/>
          <a:ext cx="889000" cy="24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35116</xdr:rowOff>
    </xdr:from>
    <xdr:to>
      <xdr:col>81</xdr:col>
      <xdr:colOff>101600</xdr:colOff>
      <xdr:row>96</xdr:row>
      <xdr:rowOff>136716</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5430500" y="16494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153243</xdr:rowOff>
    </xdr:from>
    <xdr:ext cx="534377"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5214111" y="16269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62357</xdr:rowOff>
    </xdr:from>
    <xdr:to>
      <xdr:col>76</xdr:col>
      <xdr:colOff>114300</xdr:colOff>
      <xdr:row>98</xdr:row>
      <xdr:rowOff>77088</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3703300" y="16864457"/>
          <a:ext cx="889000" cy="14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55411</xdr:rowOff>
    </xdr:from>
    <xdr:to>
      <xdr:col>76</xdr:col>
      <xdr:colOff>165100</xdr:colOff>
      <xdr:row>96</xdr:row>
      <xdr:rowOff>157011</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4541500" y="1651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2088</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4325111" y="16289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77088</xdr:rowOff>
    </xdr:from>
    <xdr:to>
      <xdr:col>71</xdr:col>
      <xdr:colOff>177800</xdr:colOff>
      <xdr:row>98</xdr:row>
      <xdr:rowOff>101448</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2814300" y="16879188"/>
          <a:ext cx="889000" cy="24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85573</xdr:rowOff>
    </xdr:from>
    <xdr:to>
      <xdr:col>72</xdr:col>
      <xdr:colOff>38100</xdr:colOff>
      <xdr:row>97</xdr:row>
      <xdr:rowOff>15723</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3652500" y="16544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32250</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3436111" y="16320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145262</xdr:rowOff>
    </xdr:from>
    <xdr:to>
      <xdr:col>67</xdr:col>
      <xdr:colOff>101600</xdr:colOff>
      <xdr:row>97</xdr:row>
      <xdr:rowOff>75412</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2763500" y="16604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91939</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547111" y="16379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32689</xdr:rowOff>
    </xdr:from>
    <xdr:to>
      <xdr:col>85</xdr:col>
      <xdr:colOff>177800</xdr:colOff>
      <xdr:row>98</xdr:row>
      <xdr:rowOff>134289</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6268700" y="16834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11116</xdr:rowOff>
    </xdr:from>
    <xdr:ext cx="534377" cy="259045"/>
    <xdr:sp macro="" textlink="">
      <xdr:nvSpPr>
        <xdr:cNvPr id="708" name="公債費該当値テキスト">
          <a:extLst>
            <a:ext uri="{FF2B5EF4-FFF2-40B4-BE49-F238E27FC236}">
              <a16:creationId xmlns:a16="http://schemas.microsoft.com/office/drawing/2014/main" id="{00000000-0008-0000-0700-0000C4020000}"/>
            </a:ext>
          </a:extLst>
        </xdr:cNvPr>
        <xdr:cNvSpPr txBox="1"/>
      </xdr:nvSpPr>
      <xdr:spPr>
        <a:xfrm>
          <a:off x="16370300" y="16813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158547</xdr:rowOff>
    </xdr:from>
    <xdr:to>
      <xdr:col>81</xdr:col>
      <xdr:colOff>101600</xdr:colOff>
      <xdr:row>98</xdr:row>
      <xdr:rowOff>88697</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5430500" y="16789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79824</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214111" y="16881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11557</xdr:rowOff>
    </xdr:from>
    <xdr:to>
      <xdr:col>76</xdr:col>
      <xdr:colOff>165100</xdr:colOff>
      <xdr:row>98</xdr:row>
      <xdr:rowOff>113157</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4541500" y="16813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104284</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325111" y="16906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26288</xdr:rowOff>
    </xdr:from>
    <xdr:to>
      <xdr:col>72</xdr:col>
      <xdr:colOff>38100</xdr:colOff>
      <xdr:row>98</xdr:row>
      <xdr:rowOff>127888</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3652500" y="16828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119015</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436111" y="16921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50648</xdr:rowOff>
    </xdr:from>
    <xdr:to>
      <xdr:col>67</xdr:col>
      <xdr:colOff>101600</xdr:colOff>
      <xdr:row>98</xdr:row>
      <xdr:rowOff>152248</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2763500" y="16852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143375</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547111" y="16945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諸支出金グラフ枠">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159760</xdr:rowOff>
    </xdr:from>
    <xdr:to>
      <xdr:col>116</xdr:col>
      <xdr:colOff>62864</xdr:colOff>
      <xdr:row>38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flipV="1">
          <a:off x="22159595" y="5303260"/>
          <a:ext cx="1269" cy="1237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54652</xdr:rowOff>
    </xdr:from>
    <xdr:ext cx="249299" cy="259045"/>
    <xdr:sp macro="" textlink="">
      <xdr:nvSpPr>
        <xdr:cNvPr id="737" name="諸支出金最小値テキスト">
          <a:extLst>
            <a:ext uri="{FF2B5EF4-FFF2-40B4-BE49-F238E27FC236}">
              <a16:creationId xmlns:a16="http://schemas.microsoft.com/office/drawing/2014/main" id="{00000000-0008-0000-0700-0000E1020000}"/>
            </a:ext>
          </a:extLst>
        </xdr:cNvPr>
        <xdr:cNvSpPr txBox="1"/>
      </xdr:nvSpPr>
      <xdr:spPr>
        <a:xfrm>
          <a:off x="22212300" y="65697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106437</xdr:rowOff>
    </xdr:from>
    <xdr:ext cx="534377" cy="259045"/>
    <xdr:sp macro="" textlink="">
      <xdr:nvSpPr>
        <xdr:cNvPr id="739" name="諸支出金最大値テキスト">
          <a:extLst>
            <a:ext uri="{FF2B5EF4-FFF2-40B4-BE49-F238E27FC236}">
              <a16:creationId xmlns:a16="http://schemas.microsoft.com/office/drawing/2014/main" id="{00000000-0008-0000-0700-0000E3020000}"/>
            </a:ext>
          </a:extLst>
        </xdr:cNvPr>
        <xdr:cNvSpPr txBox="1"/>
      </xdr:nvSpPr>
      <xdr:spPr>
        <a:xfrm>
          <a:off x="22212300" y="5078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21,649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159760</xdr:rowOff>
    </xdr:from>
    <xdr:to>
      <xdr:col>116</xdr:col>
      <xdr:colOff>152400</xdr:colOff>
      <xdr:row>30</xdr:row>
      <xdr:rowOff>159760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2072600" y="5303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143553</xdr:rowOff>
    </xdr:from>
    <xdr:ext cx="378565" cy="259045"/>
    <xdr:sp macro="" textlink="">
      <xdr:nvSpPr>
        <xdr:cNvPr id="742" name="諸支出金平均値テキスト">
          <a:extLst>
            <a:ext uri="{FF2B5EF4-FFF2-40B4-BE49-F238E27FC236}">
              <a16:creationId xmlns:a16="http://schemas.microsoft.com/office/drawing/2014/main" id="{00000000-0008-0000-0700-0000E6020000}"/>
            </a:ext>
          </a:extLst>
        </xdr:cNvPr>
        <xdr:cNvSpPr txBox="1"/>
      </xdr:nvSpPr>
      <xdr:spPr>
        <a:xfrm>
          <a:off x="22212300" y="631575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120676</xdr:rowOff>
    </xdr:from>
    <xdr:to>
      <xdr:col>116</xdr:col>
      <xdr:colOff>114300</xdr:colOff>
      <xdr:row>38</xdr:row>
      <xdr:rowOff>50826</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2110700" y="646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92215</xdr:rowOff>
    </xdr:from>
    <xdr:to>
      <xdr:col>112</xdr:col>
      <xdr:colOff>38100</xdr:colOff>
      <xdr:row>38</xdr:row>
      <xdr:rowOff>22365</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1272500" y="6435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38892</xdr:rowOff>
    </xdr:from>
    <xdr:ext cx="378565"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21134017" y="62110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88786</xdr:rowOff>
    </xdr:from>
    <xdr:to>
      <xdr:col>107</xdr:col>
      <xdr:colOff>101600</xdr:colOff>
      <xdr:row>38</xdr:row>
      <xdr:rowOff>18935</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0383500" y="643243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35463</xdr:rowOff>
    </xdr:from>
    <xdr:ext cx="469744"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0199428" y="6207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101987</xdr:rowOff>
    </xdr:from>
    <xdr:to>
      <xdr:col>102</xdr:col>
      <xdr:colOff>165100</xdr:colOff>
      <xdr:row>38</xdr:row>
      <xdr:rowOff>32138</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19494500" y="644563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48664</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9356017" y="62208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130905</xdr:rowOff>
    </xdr:from>
    <xdr:to>
      <xdr:col>98</xdr:col>
      <xdr:colOff>38100</xdr:colOff>
      <xdr:row>38</xdr:row>
      <xdr:rowOff>61055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8605500" y="6474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77582</xdr:rowOff>
    </xdr:from>
    <xdr:ext cx="378565"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8467017" y="62497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99102</xdr:rowOff>
    </xdr:from>
    <xdr:ext cx="249299" cy="259045"/>
    <xdr:sp macro="" textlink="">
      <xdr:nvSpPr>
        <xdr:cNvPr id="761" name="諸支出金該当値テキスト">
          <a:extLst>
            <a:ext uri="{FF2B5EF4-FFF2-40B4-BE49-F238E27FC236}">
              <a16:creationId xmlns:a16="http://schemas.microsoft.com/office/drawing/2014/main" id="{00000000-0008-0000-0700-0000F9020000}"/>
            </a:ext>
          </a:extLst>
        </xdr:cNvPr>
        <xdr:cNvSpPr txBox="1"/>
      </xdr:nvSpPr>
      <xdr:spPr>
        <a:xfrm>
          <a:off x="22212300" y="64427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4" name="前年度繰上充用金グラフ枠">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6" name="前年度繰上充用金最小値テキスト">
          <a:extLst>
            <a:ext uri="{FF2B5EF4-FFF2-40B4-BE49-F238E27FC236}">
              <a16:creationId xmlns:a16="http://schemas.microsoft.com/office/drawing/2014/main" id="{00000000-0008-0000-0700-000012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8" name="前年度繰上充用金最大値テキスト">
          <a:extLst>
            <a:ext uri="{FF2B5EF4-FFF2-40B4-BE49-F238E27FC236}">
              <a16:creationId xmlns:a16="http://schemas.microsoft.com/office/drawing/2014/main" id="{00000000-0008-0000-0700-000014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1" name="前年度繰上充用金平均値テキスト">
          <a:extLst>
            <a:ext uri="{FF2B5EF4-FFF2-40B4-BE49-F238E27FC236}">
              <a16:creationId xmlns:a16="http://schemas.microsoft.com/office/drawing/2014/main" id="{00000000-0008-0000-0700-000017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9" name="楕円 808">
          <a:extLst>
            <a:ext uri="{FF2B5EF4-FFF2-40B4-BE49-F238E27FC236}">
              <a16:creationId xmlns:a16="http://schemas.microsoft.com/office/drawing/2014/main" id="{00000000-0008-0000-0700-000029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0" name="前年度繰上充用金該当値テキスト">
          <a:extLst>
            <a:ext uri="{FF2B5EF4-FFF2-40B4-BE49-F238E27FC236}">
              <a16:creationId xmlns:a16="http://schemas.microsoft.com/office/drawing/2014/main" id="{00000000-0008-0000-0700-00002A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・議会費：町議会議員増加に伴う議員報酬の増により</a:t>
          </a:r>
          <a:r>
            <a:rPr kumimoji="1" lang="en-US" altLang="ja-JP" sz="1100">
              <a:solidFill>
                <a:sysClr val="windowText" lastClr="000000"/>
              </a:solidFill>
              <a:effectLst/>
              <a:latin typeface="+mn-lt"/>
              <a:ea typeface="+mn-ea"/>
              <a:cs typeface="+mn-cs"/>
            </a:rPr>
            <a:t>514</a:t>
          </a:r>
          <a:r>
            <a:rPr kumimoji="1" lang="ja-JP" altLang="ja-JP" sz="1100">
              <a:solidFill>
                <a:sysClr val="windowText" lastClr="000000"/>
              </a:solidFill>
              <a:effectLst/>
              <a:latin typeface="+mn-lt"/>
              <a:ea typeface="+mn-ea"/>
              <a:cs typeface="+mn-cs"/>
            </a:rPr>
            <a:t>円増加。・総務費：</a:t>
          </a:r>
          <a:r>
            <a:rPr kumimoji="1" lang="ja-JP" altLang="en-US" sz="1100">
              <a:solidFill>
                <a:sysClr val="windowText" lastClr="000000"/>
              </a:solidFill>
              <a:effectLst/>
              <a:latin typeface="+mn-lt"/>
              <a:ea typeface="+mn-ea"/>
              <a:cs typeface="+mn-cs"/>
            </a:rPr>
            <a:t>ふるさと振興基金、がんばるふるさと・桑折応援基金の取崩し</a:t>
          </a:r>
          <a:r>
            <a:rPr kumimoji="1" lang="ja-JP" altLang="ja-JP" sz="1100">
              <a:solidFill>
                <a:sysClr val="windowText" lastClr="000000"/>
              </a:solidFill>
              <a:effectLst/>
              <a:latin typeface="+mn-lt"/>
              <a:ea typeface="+mn-ea"/>
              <a:cs typeface="+mn-cs"/>
            </a:rPr>
            <a:t>などにより</a:t>
          </a:r>
          <a:r>
            <a:rPr kumimoji="1" lang="en-US" altLang="ja-JP" sz="1100">
              <a:solidFill>
                <a:sysClr val="windowText" lastClr="000000"/>
              </a:solidFill>
              <a:effectLst/>
              <a:latin typeface="+mn-lt"/>
              <a:ea typeface="+mn-ea"/>
              <a:cs typeface="+mn-cs"/>
            </a:rPr>
            <a:t>12,416</a:t>
          </a:r>
          <a:r>
            <a:rPr kumimoji="1" lang="ja-JP" altLang="ja-JP" sz="1100">
              <a:solidFill>
                <a:sysClr val="windowText" lastClr="000000"/>
              </a:solidFill>
              <a:effectLst/>
              <a:latin typeface="+mn-lt"/>
              <a:ea typeface="+mn-ea"/>
              <a:cs typeface="+mn-cs"/>
            </a:rPr>
            <a:t>円</a:t>
          </a:r>
          <a:r>
            <a:rPr kumimoji="1" lang="ja-JP" altLang="en-US" sz="1100">
              <a:solidFill>
                <a:sysClr val="windowText" lastClr="000000"/>
              </a:solidFill>
              <a:effectLst/>
              <a:latin typeface="+mn-lt"/>
              <a:ea typeface="+mn-ea"/>
              <a:cs typeface="+mn-cs"/>
            </a:rPr>
            <a:t>減少</a:t>
          </a:r>
          <a:r>
            <a:rPr kumimoji="1" lang="ja-JP" altLang="ja-JP" sz="1100">
              <a:solidFill>
                <a:sysClr val="windowText" lastClr="000000"/>
              </a:solidFill>
              <a:effectLst/>
              <a:latin typeface="+mn-lt"/>
              <a:ea typeface="+mn-ea"/>
              <a:cs typeface="+mn-cs"/>
            </a:rPr>
            <a:t>。　・民生費：</a:t>
          </a:r>
          <a:r>
            <a:rPr kumimoji="1" lang="ja-JP" altLang="en-US" sz="1100">
              <a:solidFill>
                <a:sysClr val="windowText" lastClr="000000"/>
              </a:solidFill>
              <a:effectLst/>
              <a:latin typeface="+mn-lt"/>
              <a:ea typeface="+mn-ea"/>
              <a:cs typeface="+mn-cs"/>
            </a:rPr>
            <a:t>定額減税補足給付事業</a:t>
          </a:r>
          <a:r>
            <a:rPr kumimoji="1" lang="ja-JP" altLang="ja-JP" sz="1100">
              <a:solidFill>
                <a:sysClr val="windowText" lastClr="000000"/>
              </a:solidFill>
              <a:effectLst/>
              <a:latin typeface="+mn-lt"/>
              <a:ea typeface="+mn-ea"/>
              <a:cs typeface="+mn-cs"/>
            </a:rPr>
            <a:t>などにより</a:t>
          </a:r>
          <a:r>
            <a:rPr kumimoji="1" lang="en-US" altLang="ja-JP" sz="1100">
              <a:solidFill>
                <a:sysClr val="windowText" lastClr="000000"/>
              </a:solidFill>
              <a:effectLst/>
              <a:latin typeface="+mn-lt"/>
              <a:ea typeface="+mn-ea"/>
              <a:cs typeface="+mn-cs"/>
            </a:rPr>
            <a:t>7,892</a:t>
          </a:r>
          <a:r>
            <a:rPr kumimoji="1" lang="ja-JP" altLang="ja-JP" sz="1100">
              <a:solidFill>
                <a:sysClr val="windowText" lastClr="000000"/>
              </a:solidFill>
              <a:effectLst/>
              <a:latin typeface="+mn-lt"/>
              <a:ea typeface="+mn-ea"/>
              <a:cs typeface="+mn-cs"/>
            </a:rPr>
            <a:t>円減少。</a:t>
          </a:r>
          <a:endParaRPr kumimoji="1" lang="en-US" altLang="ja-JP" sz="1100">
            <a:solidFill>
              <a:sysClr val="windowText" lastClr="000000"/>
            </a:solidFill>
            <a:effectLst/>
            <a:latin typeface="+mn-lt"/>
            <a:ea typeface="+mn-ea"/>
            <a:cs typeface="+mn-cs"/>
          </a:endParaRPr>
        </a:p>
        <a:p>
          <a:r>
            <a:rPr kumimoji="1" lang="ja-JP" altLang="ja-JP" sz="1100">
              <a:solidFill>
                <a:sysClr val="windowText" lastClr="000000"/>
              </a:solidFill>
              <a:effectLst/>
              <a:latin typeface="+mn-lt"/>
              <a:ea typeface="+mn-ea"/>
              <a:cs typeface="+mn-cs"/>
            </a:rPr>
            <a:t>・衛生費：</a:t>
          </a:r>
          <a:r>
            <a:rPr kumimoji="1" lang="ja-JP" altLang="en-US" sz="1100">
              <a:solidFill>
                <a:sysClr val="windowText" lastClr="000000"/>
              </a:solidFill>
              <a:effectLst/>
              <a:latin typeface="+mn-lt"/>
              <a:ea typeface="+mn-ea"/>
              <a:cs typeface="+mn-cs"/>
            </a:rPr>
            <a:t>保健福祉センター集団検診室耐震化・減災化事業など</a:t>
          </a:r>
          <a:r>
            <a:rPr kumimoji="1" lang="ja-JP" altLang="ja-JP" sz="1100">
              <a:solidFill>
                <a:sysClr val="windowText" lastClr="000000"/>
              </a:solidFill>
              <a:effectLst/>
              <a:latin typeface="+mn-lt"/>
              <a:ea typeface="+mn-ea"/>
              <a:cs typeface="+mn-cs"/>
            </a:rPr>
            <a:t>より</a:t>
          </a:r>
          <a:r>
            <a:rPr kumimoji="1" lang="en-US" altLang="ja-JP" sz="1100">
              <a:solidFill>
                <a:sysClr val="windowText" lastClr="000000"/>
              </a:solidFill>
              <a:effectLst/>
              <a:latin typeface="+mn-lt"/>
              <a:ea typeface="+mn-ea"/>
              <a:cs typeface="+mn-cs"/>
            </a:rPr>
            <a:t>948</a:t>
          </a:r>
          <a:r>
            <a:rPr kumimoji="1" lang="ja-JP" altLang="ja-JP" sz="1100">
              <a:solidFill>
                <a:sysClr val="windowText" lastClr="000000"/>
              </a:solidFill>
              <a:effectLst/>
              <a:latin typeface="+mn-lt"/>
              <a:ea typeface="+mn-ea"/>
              <a:cs typeface="+mn-cs"/>
            </a:rPr>
            <a:t>円</a:t>
          </a:r>
          <a:r>
            <a:rPr kumimoji="1" lang="ja-JP" altLang="en-US" sz="1100">
              <a:solidFill>
                <a:sysClr val="windowText" lastClr="000000"/>
              </a:solidFill>
              <a:effectLst/>
              <a:latin typeface="+mn-lt"/>
              <a:ea typeface="+mn-ea"/>
              <a:cs typeface="+mn-cs"/>
            </a:rPr>
            <a:t>増加</a:t>
          </a:r>
          <a:r>
            <a:rPr kumimoji="1" lang="ja-JP" altLang="ja-JP" sz="1100">
              <a:solidFill>
                <a:sysClr val="windowText" lastClr="000000"/>
              </a:solidFill>
              <a:effectLst/>
              <a:latin typeface="+mn-lt"/>
              <a:ea typeface="+mn-ea"/>
              <a:cs typeface="+mn-cs"/>
            </a:rPr>
            <a:t>。・農林水産業費：</a:t>
          </a:r>
          <a:r>
            <a:rPr kumimoji="1" lang="ja-JP" altLang="en-US" sz="1100">
              <a:solidFill>
                <a:sysClr val="windowText" lastClr="000000"/>
              </a:solidFill>
              <a:effectLst/>
              <a:latin typeface="+mn-lt"/>
              <a:ea typeface="+mn-ea"/>
              <a:cs typeface="+mn-cs"/>
            </a:rPr>
            <a:t>営農再開支援事業、伊達崎排水機場調整池土砂撤去工事、伊達崎排水機場直流電源盤蓄電池更新工事など</a:t>
          </a:r>
          <a:r>
            <a:rPr kumimoji="1" lang="ja-JP" altLang="ja-JP" sz="1100">
              <a:solidFill>
                <a:sysClr val="windowText" lastClr="000000"/>
              </a:solidFill>
              <a:effectLst/>
              <a:latin typeface="+mn-lt"/>
              <a:ea typeface="+mn-ea"/>
              <a:cs typeface="+mn-cs"/>
            </a:rPr>
            <a:t>により</a:t>
          </a:r>
          <a:r>
            <a:rPr kumimoji="1" lang="en-US" altLang="ja-JP" sz="1100">
              <a:solidFill>
                <a:sysClr val="windowText" lastClr="000000"/>
              </a:solidFill>
              <a:effectLst/>
              <a:latin typeface="+mn-lt"/>
              <a:ea typeface="+mn-ea"/>
              <a:cs typeface="+mn-cs"/>
            </a:rPr>
            <a:t>3,983</a:t>
          </a:r>
          <a:r>
            <a:rPr kumimoji="1" lang="ja-JP" altLang="ja-JP" sz="1100">
              <a:solidFill>
                <a:sysClr val="windowText" lastClr="000000"/>
              </a:solidFill>
              <a:effectLst/>
              <a:latin typeface="+mn-lt"/>
              <a:ea typeface="+mn-ea"/>
              <a:cs typeface="+mn-cs"/>
            </a:rPr>
            <a:t>円</a:t>
          </a:r>
          <a:r>
            <a:rPr kumimoji="1" lang="ja-JP" altLang="en-US" sz="1100">
              <a:solidFill>
                <a:sysClr val="windowText" lastClr="000000"/>
              </a:solidFill>
              <a:effectLst/>
              <a:latin typeface="+mn-lt"/>
              <a:ea typeface="+mn-ea"/>
              <a:cs typeface="+mn-cs"/>
            </a:rPr>
            <a:t>増加</a:t>
          </a:r>
          <a:r>
            <a:rPr kumimoji="1" lang="ja-JP" altLang="ja-JP" sz="1100">
              <a:solidFill>
                <a:sysClr val="windowText" lastClr="000000"/>
              </a:solidFill>
              <a:effectLst/>
              <a:latin typeface="+mn-lt"/>
              <a:ea typeface="+mn-ea"/>
              <a:cs typeface="+mn-cs"/>
            </a:rPr>
            <a:t>。</a:t>
          </a:r>
          <a:endParaRPr kumimoji="1" lang="en-US" altLang="ja-JP" sz="1100">
            <a:solidFill>
              <a:sysClr val="windowText" lastClr="000000"/>
            </a:solidFill>
            <a:effectLst/>
            <a:latin typeface="+mn-lt"/>
            <a:ea typeface="+mn-ea"/>
            <a:cs typeface="+mn-cs"/>
          </a:endParaRPr>
        </a:p>
        <a:p>
          <a:r>
            <a:rPr kumimoji="1" lang="ja-JP" altLang="ja-JP" sz="1100">
              <a:solidFill>
                <a:sysClr val="windowText" lastClr="000000"/>
              </a:solidFill>
              <a:effectLst/>
              <a:latin typeface="+mn-lt"/>
              <a:ea typeface="+mn-ea"/>
              <a:cs typeface="+mn-cs"/>
            </a:rPr>
            <a:t>・商工費：</a:t>
          </a:r>
          <a:r>
            <a:rPr kumimoji="1" lang="ja-JP" altLang="en-US" sz="1100">
              <a:solidFill>
                <a:sysClr val="windowText" lastClr="000000"/>
              </a:solidFill>
              <a:effectLst/>
              <a:latin typeface="+mn-lt"/>
              <a:ea typeface="+mn-ea"/>
              <a:cs typeface="+mn-cs"/>
            </a:rPr>
            <a:t>石綿含有産業廃棄物処理処理費用町負担分の減</a:t>
          </a:r>
          <a:r>
            <a:rPr kumimoji="1" lang="ja-JP" altLang="ja-JP" sz="1100">
              <a:solidFill>
                <a:sysClr val="windowText" lastClr="000000"/>
              </a:solidFill>
              <a:effectLst/>
              <a:latin typeface="+mn-lt"/>
              <a:ea typeface="+mn-ea"/>
              <a:cs typeface="+mn-cs"/>
            </a:rPr>
            <a:t>などにより</a:t>
          </a:r>
          <a:r>
            <a:rPr kumimoji="1" lang="en-US" altLang="ja-JP" sz="1100">
              <a:solidFill>
                <a:sysClr val="windowText" lastClr="000000"/>
              </a:solidFill>
              <a:effectLst/>
              <a:latin typeface="+mn-lt"/>
              <a:ea typeface="+mn-ea"/>
              <a:cs typeface="+mn-cs"/>
            </a:rPr>
            <a:t>2,186</a:t>
          </a:r>
          <a:r>
            <a:rPr kumimoji="1" lang="ja-JP" altLang="ja-JP" sz="1100">
              <a:solidFill>
                <a:sysClr val="windowText" lastClr="000000"/>
              </a:solidFill>
              <a:effectLst/>
              <a:latin typeface="+mn-lt"/>
              <a:ea typeface="+mn-ea"/>
              <a:cs typeface="+mn-cs"/>
            </a:rPr>
            <a:t>円減少。・土木費：</a:t>
          </a:r>
          <a:r>
            <a:rPr kumimoji="1" lang="ja-JP" altLang="en-US" sz="1100">
              <a:solidFill>
                <a:sysClr val="windowText" lastClr="000000"/>
              </a:solidFill>
              <a:effectLst/>
              <a:latin typeface="+mn-lt"/>
              <a:ea typeface="+mn-ea"/>
              <a:cs typeface="+mn-cs"/>
            </a:rPr>
            <a:t>公共下水道事業の法適用公営企業化による繰出金の減</a:t>
          </a:r>
          <a:r>
            <a:rPr kumimoji="1" lang="ja-JP" altLang="ja-JP" sz="1100">
              <a:solidFill>
                <a:sysClr val="windowText" lastClr="000000"/>
              </a:solidFill>
              <a:effectLst/>
              <a:latin typeface="+mn-lt"/>
              <a:ea typeface="+mn-ea"/>
              <a:cs typeface="+mn-cs"/>
            </a:rPr>
            <a:t>などにより</a:t>
          </a:r>
          <a:r>
            <a:rPr kumimoji="1" lang="en-US" altLang="ja-JP" sz="1100">
              <a:solidFill>
                <a:sysClr val="windowText" lastClr="000000"/>
              </a:solidFill>
              <a:effectLst/>
              <a:latin typeface="+mn-lt"/>
              <a:ea typeface="+mn-ea"/>
              <a:cs typeface="+mn-cs"/>
            </a:rPr>
            <a:t>2,909</a:t>
          </a:r>
          <a:r>
            <a:rPr kumimoji="1" lang="ja-JP" altLang="ja-JP" sz="1100">
              <a:solidFill>
                <a:sysClr val="windowText" lastClr="000000"/>
              </a:solidFill>
              <a:effectLst/>
              <a:latin typeface="+mn-lt"/>
              <a:ea typeface="+mn-ea"/>
              <a:cs typeface="+mn-cs"/>
            </a:rPr>
            <a:t>円減少。・消防費：</a:t>
          </a:r>
          <a:r>
            <a:rPr kumimoji="1" lang="en-US" altLang="ja-JP" sz="1100">
              <a:solidFill>
                <a:sysClr val="windowText" lastClr="000000"/>
              </a:solidFill>
              <a:effectLst/>
              <a:latin typeface="+mn-lt"/>
              <a:ea typeface="+mn-ea"/>
              <a:cs typeface="+mn-cs"/>
            </a:rPr>
            <a:t>J</a:t>
          </a:r>
          <a:r>
            <a:rPr kumimoji="1" lang="ja-JP" altLang="en-US" sz="1100">
              <a:solidFill>
                <a:sysClr val="windowText" lastClr="000000"/>
              </a:solidFill>
              <a:effectLst/>
              <a:latin typeface="+mn-lt"/>
              <a:ea typeface="+mn-ea"/>
              <a:cs typeface="+mn-cs"/>
            </a:rPr>
            <a:t>アラート専用アンテナ整備工事、福島県総合情報通信ネットワーク更新</a:t>
          </a:r>
          <a:r>
            <a:rPr kumimoji="1" lang="ja-JP" altLang="ja-JP" sz="1100">
              <a:solidFill>
                <a:sysClr val="windowText" lastClr="000000"/>
              </a:solidFill>
              <a:effectLst/>
              <a:latin typeface="+mn-lt"/>
              <a:ea typeface="+mn-ea"/>
              <a:cs typeface="+mn-cs"/>
            </a:rPr>
            <a:t>などにより</a:t>
          </a:r>
          <a:r>
            <a:rPr kumimoji="1" lang="en-US" altLang="ja-JP" sz="1100">
              <a:solidFill>
                <a:sysClr val="windowText" lastClr="000000"/>
              </a:solidFill>
              <a:effectLst/>
              <a:latin typeface="+mn-lt"/>
              <a:ea typeface="+mn-ea"/>
              <a:cs typeface="+mn-cs"/>
            </a:rPr>
            <a:t>1,139</a:t>
          </a:r>
          <a:r>
            <a:rPr kumimoji="1" lang="ja-JP" altLang="ja-JP" sz="1100">
              <a:solidFill>
                <a:sysClr val="windowText" lastClr="000000"/>
              </a:solidFill>
              <a:effectLst/>
              <a:latin typeface="+mn-lt"/>
              <a:ea typeface="+mn-ea"/>
              <a:cs typeface="+mn-cs"/>
            </a:rPr>
            <a:t>円</a:t>
          </a:r>
          <a:r>
            <a:rPr kumimoji="1" lang="ja-JP" altLang="en-US" sz="1100">
              <a:solidFill>
                <a:sysClr val="windowText" lastClr="000000"/>
              </a:solidFill>
              <a:effectLst/>
              <a:latin typeface="+mn-lt"/>
              <a:ea typeface="+mn-ea"/>
              <a:cs typeface="+mn-cs"/>
            </a:rPr>
            <a:t>増加</a:t>
          </a:r>
          <a:r>
            <a:rPr kumimoji="1" lang="ja-JP" altLang="ja-JP" sz="1100">
              <a:solidFill>
                <a:sysClr val="windowText" lastClr="000000"/>
              </a:solidFill>
              <a:effectLst/>
              <a:latin typeface="+mn-lt"/>
              <a:ea typeface="+mn-ea"/>
              <a:cs typeface="+mn-cs"/>
            </a:rPr>
            <a:t>。</a:t>
          </a:r>
          <a:endParaRPr kumimoji="1" lang="en-US" altLang="ja-JP" sz="1100">
            <a:solidFill>
              <a:sysClr val="windowText" lastClr="000000"/>
            </a:solidFill>
            <a:effectLst/>
            <a:latin typeface="+mn-lt"/>
            <a:ea typeface="+mn-ea"/>
            <a:cs typeface="+mn-cs"/>
          </a:endParaRPr>
        </a:p>
        <a:p>
          <a:r>
            <a:rPr kumimoji="1" lang="ja-JP" altLang="ja-JP" sz="1100">
              <a:solidFill>
                <a:sysClr val="windowText" lastClr="000000"/>
              </a:solidFill>
              <a:effectLst/>
              <a:latin typeface="+mn-lt"/>
              <a:ea typeface="+mn-ea"/>
              <a:cs typeface="+mn-cs"/>
            </a:rPr>
            <a:t>・教育費：</a:t>
          </a:r>
          <a:r>
            <a:rPr kumimoji="1" lang="ja-JP" altLang="en-US" sz="1100">
              <a:solidFill>
                <a:sysClr val="windowText" lastClr="000000"/>
              </a:solidFill>
              <a:effectLst/>
              <a:latin typeface="+mn-lt"/>
              <a:ea typeface="+mn-ea"/>
              <a:cs typeface="+mn-cs"/>
            </a:rPr>
            <a:t>認定こども園施設整備事業</a:t>
          </a:r>
          <a:r>
            <a:rPr kumimoji="1" lang="ja-JP" altLang="ja-JP" sz="1100">
              <a:solidFill>
                <a:sysClr val="windowText" lastClr="000000"/>
              </a:solidFill>
              <a:effectLst/>
              <a:latin typeface="+mn-lt"/>
              <a:ea typeface="+mn-ea"/>
              <a:cs typeface="+mn-cs"/>
            </a:rPr>
            <a:t>などにより</a:t>
          </a:r>
          <a:r>
            <a:rPr kumimoji="1" lang="en-US" altLang="ja-JP" sz="1100">
              <a:solidFill>
                <a:sysClr val="windowText" lastClr="000000"/>
              </a:solidFill>
              <a:effectLst/>
              <a:latin typeface="+mn-lt"/>
              <a:ea typeface="+mn-ea"/>
              <a:cs typeface="+mn-cs"/>
            </a:rPr>
            <a:t>4,1864</a:t>
          </a:r>
          <a:r>
            <a:rPr kumimoji="1" lang="ja-JP" altLang="ja-JP" sz="1100">
              <a:solidFill>
                <a:sysClr val="windowText" lastClr="000000"/>
              </a:solidFill>
              <a:effectLst/>
              <a:latin typeface="+mn-lt"/>
              <a:ea typeface="+mn-ea"/>
              <a:cs typeface="+mn-cs"/>
            </a:rPr>
            <a:t>円</a:t>
          </a:r>
          <a:r>
            <a:rPr kumimoji="1" lang="ja-JP" altLang="en-US" sz="1100">
              <a:solidFill>
                <a:sysClr val="windowText" lastClr="000000"/>
              </a:solidFill>
              <a:effectLst/>
              <a:latin typeface="+mn-lt"/>
              <a:ea typeface="+mn-ea"/>
              <a:cs typeface="+mn-cs"/>
            </a:rPr>
            <a:t>増加</a:t>
          </a:r>
          <a:r>
            <a:rPr kumimoji="1" lang="ja-JP" altLang="ja-JP" sz="1100">
              <a:solidFill>
                <a:sysClr val="windowText" lastClr="000000"/>
              </a:solidFill>
              <a:effectLst/>
              <a:latin typeface="+mn-lt"/>
              <a:ea typeface="+mn-ea"/>
              <a:cs typeface="+mn-cs"/>
            </a:rPr>
            <a:t>。・災害復旧費：</a:t>
          </a:r>
          <a:r>
            <a:rPr kumimoji="1" lang="ja-JP" altLang="ja-JP" sz="1100">
              <a:solidFill>
                <a:schemeClr val="dk1"/>
              </a:solidFill>
              <a:effectLst/>
              <a:latin typeface="+mn-lt"/>
              <a:ea typeface="+mn-ea"/>
              <a:cs typeface="+mn-cs"/>
            </a:rPr>
            <a:t>伊達崎小学校災害復旧工事の完了により皆減</a:t>
          </a:r>
          <a:r>
            <a:rPr kumimoji="1" lang="ja-JP" altLang="ja-JP" sz="1100">
              <a:solidFill>
                <a:sysClr val="windowText" lastClr="000000"/>
              </a:solidFill>
              <a:effectLst/>
              <a:latin typeface="+mn-lt"/>
              <a:ea typeface="+mn-ea"/>
              <a:cs typeface="+mn-cs"/>
            </a:rPr>
            <a:t>。・公債費：</a:t>
          </a:r>
          <a:r>
            <a:rPr kumimoji="1" lang="ja-JP" altLang="en-US" sz="1100">
              <a:solidFill>
                <a:sysClr val="windowText" lastClr="000000"/>
              </a:solidFill>
              <a:effectLst/>
              <a:latin typeface="+mn-lt"/>
              <a:ea typeface="+mn-ea"/>
              <a:cs typeface="+mn-cs"/>
            </a:rPr>
            <a:t>臨時財政対策債の償還が完了したこと</a:t>
          </a:r>
          <a:r>
            <a:rPr kumimoji="1" lang="ja-JP" altLang="ja-JP" sz="1100">
              <a:solidFill>
                <a:sysClr val="windowText" lastClr="000000"/>
              </a:solidFill>
              <a:effectLst/>
              <a:latin typeface="+mn-lt"/>
              <a:ea typeface="+mn-ea"/>
              <a:cs typeface="+mn-cs"/>
            </a:rPr>
            <a:t>などにより</a:t>
          </a:r>
          <a:r>
            <a:rPr kumimoji="1" lang="en-US" altLang="ja-JP" sz="1100">
              <a:solidFill>
                <a:sysClr val="windowText" lastClr="000000"/>
              </a:solidFill>
              <a:effectLst/>
              <a:latin typeface="+mn-lt"/>
              <a:ea typeface="+mn-ea"/>
              <a:cs typeface="+mn-cs"/>
            </a:rPr>
            <a:t>3,590</a:t>
          </a:r>
          <a:r>
            <a:rPr kumimoji="1" lang="ja-JP" altLang="ja-JP" sz="1100">
              <a:solidFill>
                <a:sysClr val="windowText" lastClr="000000"/>
              </a:solidFill>
              <a:effectLst/>
              <a:latin typeface="+mn-lt"/>
              <a:ea typeface="+mn-ea"/>
              <a:cs typeface="+mn-cs"/>
            </a:rPr>
            <a:t>円</a:t>
          </a:r>
          <a:r>
            <a:rPr kumimoji="1" lang="ja-JP" altLang="en-US" sz="1100">
              <a:solidFill>
                <a:sysClr val="windowText" lastClr="000000"/>
              </a:solidFill>
              <a:effectLst/>
              <a:latin typeface="+mn-lt"/>
              <a:ea typeface="+mn-ea"/>
              <a:cs typeface="+mn-cs"/>
            </a:rPr>
            <a:t>減少</a:t>
          </a:r>
          <a:r>
            <a:rPr kumimoji="1" lang="ja-JP" altLang="ja-JP" sz="1100">
              <a:solidFill>
                <a:sysClr val="windowText" lastClr="000000"/>
              </a:solidFill>
              <a:effectLst/>
              <a:latin typeface="+mn-lt"/>
              <a:ea typeface="+mn-ea"/>
              <a:cs typeface="+mn-cs"/>
            </a:rPr>
            <a:t>。</a:t>
          </a:r>
          <a:endParaRPr lang="ja-JP" altLang="ja-JP" sz="1400">
            <a:solidFill>
              <a:sysClr val="windowText" lastClr="000000"/>
            </a:solidFill>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福島県桑折町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財政調整基金については、決算剰余金を中心に積立てるとともに、最低限の取崩しに努めている。令和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年度は普通交付税などの増により、最終的には財政調整基金の取崩しを行わなかったため、残高は増加している。また、実質単年度収支については</a:t>
          </a:r>
          <a:r>
            <a:rPr kumimoji="1" lang="ja-JP" altLang="en-US" sz="1100">
              <a:solidFill>
                <a:schemeClr val="dk1"/>
              </a:solidFill>
              <a:effectLst/>
              <a:latin typeface="+mn-lt"/>
              <a:ea typeface="+mn-ea"/>
              <a:cs typeface="+mn-cs"/>
            </a:rPr>
            <a:t>黒字</a:t>
          </a:r>
          <a:r>
            <a:rPr kumimoji="1" lang="ja-JP" altLang="ja-JP" sz="1100">
              <a:solidFill>
                <a:schemeClr val="dk1"/>
              </a:solidFill>
              <a:effectLst/>
              <a:latin typeface="+mn-lt"/>
              <a:ea typeface="+mn-ea"/>
              <a:cs typeface="+mn-cs"/>
            </a:rPr>
            <a:t>となったものの、引き続き財政調整基金に過度に依存せず、計画的で効率的な事業実施に努め、健全な行財政運営を図っていく。</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福島県桑折町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連結実質赤字比率については、各会計とも適切な執行に努めたことにより黒字となった。引き続き事業の精査や効率化を図るとともに、収入等の確保に努め、健全な行財政運営を行っていく。</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福島県桑折町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実質公債費比率</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分子</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の大部分を占める地方債元利償還金は、</a:t>
          </a:r>
          <a:r>
            <a:rPr kumimoji="1" lang="ja-JP" altLang="en-US" sz="1100">
              <a:solidFill>
                <a:schemeClr val="dk1"/>
              </a:solidFill>
              <a:effectLst/>
              <a:latin typeface="+mn-lt"/>
              <a:ea typeface="+mn-ea"/>
              <a:cs typeface="+mn-cs"/>
            </a:rPr>
            <a:t>臨時財政対策債の償還が完了したことなどにより減少した</a:t>
          </a:r>
          <a:r>
            <a:rPr kumimoji="1" lang="ja-JP" altLang="ja-JP" sz="1100">
              <a:solidFill>
                <a:schemeClr val="dk1"/>
              </a:solidFill>
              <a:effectLst/>
              <a:latin typeface="+mn-lt"/>
              <a:ea typeface="+mn-ea"/>
              <a:cs typeface="+mn-cs"/>
            </a:rPr>
            <a:t>。引き続き新規地方債発行の抑制と、交付税措置が有利な地方債の活用に努めていく。</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福島県桑折町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既地方債の償還が進展したことによる地方債残高の減少、既設定の債務負担行為に係る支出が着実に進展したことによる債務負担行為支出予定額の減少、水道事業・公共下水道事業の企業債残高減少による公営企業債等繰入見込額の減少、一部事務組合の組合債残高減少による組合等負担等見込額の減少、さらに公債費に充当可能な基金残高の増により分子は減となった。</a:t>
          </a:r>
          <a:endParaRPr lang="ja-JP" altLang="ja-JP" sz="1400">
            <a:effectLst/>
          </a:endParaRPr>
        </a:p>
        <a:p>
          <a:r>
            <a:rPr kumimoji="1" lang="ja-JP" altLang="ja-JP" sz="1100">
              <a:solidFill>
                <a:schemeClr val="dk1"/>
              </a:solidFill>
              <a:effectLst/>
              <a:latin typeface="+mn-lt"/>
              <a:ea typeface="+mn-ea"/>
              <a:cs typeface="+mn-cs"/>
            </a:rPr>
            <a:t>引き続き一部事務組合への負担金については</a:t>
          </a:r>
          <a:r>
            <a:rPr lang="ja-JP" altLang="ja-JP" sz="1100" b="0" i="0" baseline="0">
              <a:solidFill>
                <a:schemeClr val="dk1"/>
              </a:solidFill>
              <a:effectLst/>
              <a:latin typeface="+mn-lt"/>
              <a:ea typeface="+mn-ea"/>
              <a:cs typeface="+mn-cs"/>
            </a:rPr>
            <a:t>関連団体の負担金が過大とならないよう</a:t>
          </a:r>
          <a:r>
            <a:rPr kumimoji="1" lang="ja-JP" altLang="ja-JP" sz="1100">
              <a:solidFill>
                <a:schemeClr val="dk1"/>
              </a:solidFill>
              <a:effectLst/>
              <a:latin typeface="+mn-lt"/>
              <a:ea typeface="+mn-ea"/>
              <a:cs typeface="+mn-cs"/>
            </a:rPr>
            <a:t>構成市町と</a:t>
          </a:r>
          <a:r>
            <a:rPr lang="ja-JP" altLang="ja-JP" sz="1100" b="0" i="0" baseline="0">
              <a:solidFill>
                <a:schemeClr val="dk1"/>
              </a:solidFill>
              <a:effectLst/>
              <a:latin typeface="+mn-lt"/>
              <a:ea typeface="+mn-ea"/>
              <a:cs typeface="+mn-cs"/>
            </a:rPr>
            <a:t>連携するとともに、</a:t>
          </a:r>
          <a:r>
            <a:rPr kumimoji="1" lang="ja-JP" altLang="ja-JP" sz="1100">
              <a:solidFill>
                <a:schemeClr val="dk1"/>
              </a:solidFill>
              <a:effectLst/>
              <a:latin typeface="+mn-lt"/>
              <a:ea typeface="+mn-ea"/>
              <a:cs typeface="+mn-cs"/>
            </a:rPr>
            <a:t>新規事業を行う場合は、特定財源の活用や交付税算入率の高い事業を選択するなど、将来負担の軽減に努める。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福島県桑折町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mn-lt"/>
              <a:ea typeface="+mn-ea"/>
              <a:cs typeface="+mn-cs"/>
            </a:rPr>
            <a:t>・財政調整基金については、経費の節減と収入の確保を図った結果取崩しを行わず、決算剰余金の一部などを</a:t>
          </a:r>
          <a:r>
            <a:rPr kumimoji="1" lang="en-US" altLang="ja-JP" sz="1100">
              <a:solidFill>
                <a:schemeClr val="dk1"/>
              </a:solidFill>
              <a:effectLst/>
              <a:latin typeface="+mn-lt"/>
              <a:ea typeface="+mn-ea"/>
              <a:cs typeface="+mn-cs"/>
            </a:rPr>
            <a:t>77</a:t>
          </a:r>
          <a:r>
            <a:rPr kumimoji="1" lang="ja-JP" altLang="ja-JP" sz="1100">
              <a:solidFill>
                <a:schemeClr val="dk1"/>
              </a:solidFill>
              <a:effectLst/>
              <a:latin typeface="+mn-lt"/>
              <a:ea typeface="+mn-ea"/>
              <a:cs typeface="+mn-cs"/>
            </a:rPr>
            <a:t>百万円積立て</a:t>
          </a:r>
          <a:r>
            <a:rPr kumimoji="1" lang="ja-JP" altLang="en-US" sz="1100">
              <a:solidFill>
                <a:schemeClr val="dk1"/>
              </a:solidFill>
              <a:effectLst/>
              <a:latin typeface="+mn-lt"/>
              <a:ea typeface="+mn-ea"/>
              <a:cs typeface="+mn-cs"/>
            </a:rPr>
            <a:t>を行った。</a:t>
          </a:r>
          <a:r>
            <a:rPr kumimoji="1" lang="ja-JP" altLang="ja-JP" sz="1100">
              <a:solidFill>
                <a:schemeClr val="dk1"/>
              </a:solidFill>
              <a:effectLst/>
              <a:latin typeface="+mn-lt"/>
              <a:ea typeface="+mn-ea"/>
              <a:cs typeface="+mn-cs"/>
            </a:rPr>
            <a:t>基金全体としては</a:t>
          </a:r>
          <a:r>
            <a:rPr kumimoji="1" lang="ja-JP" altLang="en-US" sz="1100">
              <a:solidFill>
                <a:schemeClr val="dk1"/>
              </a:solidFill>
              <a:effectLst/>
              <a:latin typeface="+mn-lt"/>
              <a:ea typeface="+mn-ea"/>
              <a:cs typeface="+mn-cs"/>
            </a:rPr>
            <a:t>各種事業への充当による減を含め、結果、</a:t>
          </a:r>
          <a:r>
            <a:rPr kumimoji="1" lang="en-US" altLang="ja-JP" sz="1100">
              <a:solidFill>
                <a:schemeClr val="dk1"/>
              </a:solidFill>
              <a:effectLst/>
              <a:latin typeface="+mn-lt"/>
              <a:ea typeface="+mn-ea"/>
              <a:cs typeface="+mn-cs"/>
            </a:rPr>
            <a:t>24</a:t>
          </a:r>
          <a:r>
            <a:rPr kumimoji="1" lang="ja-JP" altLang="ja-JP" sz="1100">
              <a:solidFill>
                <a:schemeClr val="dk1"/>
              </a:solidFill>
              <a:effectLst/>
              <a:latin typeface="+mn-lt"/>
              <a:ea typeface="+mn-ea"/>
              <a:cs typeface="+mn-cs"/>
            </a:rPr>
            <a:t>百万円の増となった。</a:t>
          </a:r>
          <a:endParaRPr lang="ja-JP" altLang="ja-JP" sz="1100">
            <a:effectLst/>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mn-lt"/>
              <a:ea typeface="+mn-ea"/>
              <a:cs typeface="+mn-cs"/>
            </a:rPr>
            <a:t>・遊休資産等の処分に伴う売払い収入などを公共施設維持管理基金などに積立て、将来にわたる公共施設の適正管理に係る支出に備えていく。</a:t>
          </a:r>
          <a:endParaRPr lang="ja-JP" altLang="ja-JP" sz="1100">
            <a:effectLst/>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がんばるふるさと・桑折応援基金：個人及び団体から広く寄附金を募り、これを財源として、寄附者の意向を各種事業に反映することにより、桑折町を想う人々の参加による魅力あるふるさとづくりと協働のまちづくりに資することを目的とする。</a:t>
          </a:r>
          <a:endParaRPr lang="ja-JP" altLang="ja-JP" sz="1100">
            <a:effectLst/>
          </a:endParaRPr>
        </a:p>
        <a:p>
          <a:r>
            <a:rPr kumimoji="1" lang="ja-JP" altLang="ja-JP" sz="1100">
              <a:solidFill>
                <a:schemeClr val="dk1"/>
              </a:solidFill>
              <a:effectLst/>
              <a:latin typeface="+mn-lt"/>
              <a:ea typeface="+mn-ea"/>
              <a:cs typeface="+mn-cs"/>
            </a:rPr>
            <a:t>・公共施設維持管理基金：公共施設の維持修繕、解体等の維持管理に必要な経費の財源に充てることを目的とする。</a:t>
          </a:r>
          <a:endParaRPr lang="ja-JP" altLang="ja-JP" sz="1100">
            <a:effectLst/>
          </a:endParaRPr>
        </a:p>
        <a:p>
          <a:r>
            <a:rPr kumimoji="1" lang="ja-JP" altLang="ja-JP" sz="1100">
              <a:solidFill>
                <a:schemeClr val="dk1"/>
              </a:solidFill>
              <a:effectLst/>
              <a:latin typeface="+mn-lt"/>
              <a:ea typeface="+mn-ea"/>
              <a:cs typeface="+mn-cs"/>
            </a:rPr>
            <a:t>・ふれあい福祉基金：高齢者等の福祉の向上及び健康の保持に資する事業、高齢者等に係るボランティア活動の活発化に資する事業その他の高齢者等保健の増進に関する事業の推進。</a:t>
          </a:r>
          <a:endParaRPr lang="ja-JP" altLang="ja-JP" sz="1100">
            <a:effectLst/>
          </a:endParaRPr>
        </a:p>
        <a:p>
          <a:r>
            <a:rPr kumimoji="1" lang="ja-JP" altLang="ja-JP" sz="1100">
              <a:solidFill>
                <a:schemeClr val="dk1"/>
              </a:solidFill>
              <a:effectLst/>
              <a:latin typeface="+mn-lt"/>
              <a:ea typeface="+mn-ea"/>
              <a:cs typeface="+mn-cs"/>
            </a:rPr>
            <a:t>・文教施設建設基金：文教施設建設に係る必要経費への充当。</a:t>
          </a:r>
          <a:endParaRPr lang="ja-JP" altLang="ja-JP" sz="1100">
            <a:effectLst/>
          </a:endParaRPr>
        </a:p>
        <a:p>
          <a:r>
            <a:rPr kumimoji="1" lang="ja-JP" altLang="ja-JP" sz="1100">
              <a:solidFill>
                <a:schemeClr val="dk1"/>
              </a:solidFill>
              <a:effectLst/>
              <a:latin typeface="+mn-lt"/>
              <a:ea typeface="+mn-ea"/>
              <a:cs typeface="+mn-cs"/>
            </a:rPr>
            <a:t>・ふるさと振興基金：地域振興・人材育成、芸術文化振興、スポーツ振興などに関する事業への充当。</a:t>
          </a:r>
          <a:endParaRPr lang="ja-JP" altLang="ja-JP" sz="1100">
            <a:effectLst/>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・がんばるふるさと・桑折応援基金：ふるさと納税寄付額</a:t>
          </a:r>
          <a:r>
            <a:rPr kumimoji="1" lang="ja-JP" altLang="en-US" sz="1100">
              <a:solidFill>
                <a:schemeClr val="dk1"/>
              </a:solidFill>
              <a:effectLst/>
              <a:latin typeface="+mn-lt"/>
              <a:ea typeface="+mn-ea"/>
              <a:cs typeface="+mn-cs"/>
            </a:rPr>
            <a:t>により増加した一方で、寄付者の意思を具現化する各種事業へ充当したことにより</a:t>
          </a:r>
          <a:r>
            <a:rPr kumimoji="1" lang="en-US" altLang="ja-JP" sz="1100">
              <a:solidFill>
                <a:schemeClr val="dk1"/>
              </a:solidFill>
              <a:effectLst/>
              <a:latin typeface="+mn-lt"/>
              <a:ea typeface="+mn-ea"/>
              <a:cs typeface="+mn-cs"/>
            </a:rPr>
            <a:t>62</a:t>
          </a:r>
          <a:r>
            <a:rPr kumimoji="1" lang="ja-JP" altLang="ja-JP" sz="1100">
              <a:solidFill>
                <a:schemeClr val="dk1"/>
              </a:solidFill>
              <a:effectLst/>
              <a:latin typeface="+mn-lt"/>
              <a:ea typeface="+mn-ea"/>
              <a:cs typeface="+mn-cs"/>
            </a:rPr>
            <a:t>百万円の</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（活用事業･･･</a:t>
          </a:r>
          <a:r>
            <a:rPr lang="ja-JP" altLang="en-US" sz="1100" b="0" i="0" u="none" strike="noStrike" baseline="0">
              <a:solidFill>
                <a:schemeClr val="dk1"/>
              </a:solidFill>
              <a:latin typeface="+mn-lt"/>
              <a:ea typeface="+mn-ea"/>
              <a:cs typeface="+mn-cs"/>
            </a:rPr>
            <a:t>桑折町ＳＤＧｓ推進町民会議事業補助金、住宅用再生可能エネルギー設備設置費補助事業　等）</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・伊達桑折</a:t>
          </a:r>
          <a:r>
            <a:rPr kumimoji="1" lang="en-US" altLang="ja-JP" sz="1100">
              <a:solidFill>
                <a:schemeClr val="dk1"/>
              </a:solidFill>
              <a:effectLst/>
              <a:latin typeface="+mn-lt"/>
              <a:ea typeface="+mn-ea"/>
              <a:cs typeface="+mn-cs"/>
            </a:rPr>
            <a:t>IC</a:t>
          </a:r>
          <a:r>
            <a:rPr kumimoji="1" lang="ja-JP" altLang="en-US" sz="1100">
              <a:solidFill>
                <a:schemeClr val="dk1"/>
              </a:solidFill>
              <a:effectLst/>
              <a:latin typeface="+mn-lt"/>
              <a:ea typeface="+mn-ea"/>
              <a:cs typeface="+mn-cs"/>
            </a:rPr>
            <a:t>周辺インフラ整備基金：不用額整理による財源を原資とした積立により</a:t>
          </a:r>
          <a:r>
            <a:rPr kumimoji="1" lang="en-US" altLang="ja-JP" sz="1100">
              <a:solidFill>
                <a:schemeClr val="dk1"/>
              </a:solidFill>
              <a:effectLst/>
              <a:latin typeface="+mn-lt"/>
              <a:ea typeface="+mn-ea"/>
              <a:cs typeface="+mn-cs"/>
            </a:rPr>
            <a:t>21</a:t>
          </a:r>
          <a:r>
            <a:rPr kumimoji="1" lang="ja-JP" altLang="en-US" sz="1100">
              <a:solidFill>
                <a:schemeClr val="dk1"/>
              </a:solidFill>
              <a:effectLst/>
              <a:latin typeface="+mn-lt"/>
              <a:ea typeface="+mn-ea"/>
              <a:cs typeface="+mn-cs"/>
            </a:rPr>
            <a:t>百万円の増加。</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・ふるさと振興基金：</a:t>
          </a:r>
          <a:r>
            <a:rPr kumimoji="1" lang="ja-JP" altLang="en-US" sz="1100">
              <a:solidFill>
                <a:schemeClr val="dk1"/>
              </a:solidFill>
              <a:effectLst/>
              <a:latin typeface="+mn-lt"/>
              <a:ea typeface="+mn-ea"/>
              <a:cs typeface="+mn-cs"/>
            </a:rPr>
            <a:t>伊達崎公民館日本間フローリング化事業への充当により</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百万円の</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a:t>
          </a:r>
          <a:endParaRPr lang="ja-JP" altLang="ja-JP" sz="1100">
            <a:effectLst/>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・公共施設維持管理基金については、遊休資産等の処分に伴う売払い収入などを積み立て、将来にわたる公共施設の適正管理に係る支出に備えていく。</a:t>
          </a:r>
          <a:endParaRPr lang="ja-JP" altLang="ja-JP" sz="1100">
            <a:effectLst/>
          </a:endParaRP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年度は普通交付税の増などにより最終的には財政調整基金の取崩しを行わず、決算剰余金の一部など</a:t>
          </a:r>
          <a:r>
            <a:rPr kumimoji="1" lang="en-US" altLang="ja-JP" sz="1100">
              <a:solidFill>
                <a:schemeClr val="dk1"/>
              </a:solidFill>
              <a:effectLst/>
              <a:latin typeface="+mn-lt"/>
              <a:ea typeface="+mn-ea"/>
              <a:cs typeface="+mn-cs"/>
            </a:rPr>
            <a:t>77</a:t>
          </a:r>
          <a:r>
            <a:rPr kumimoji="1" lang="ja-JP" altLang="ja-JP" sz="1100">
              <a:solidFill>
                <a:schemeClr val="dk1"/>
              </a:solidFill>
              <a:effectLst/>
              <a:latin typeface="+mn-lt"/>
              <a:ea typeface="+mn-ea"/>
              <a:cs typeface="+mn-cs"/>
            </a:rPr>
            <a:t>百万円を積立て、残高は増加した。</a:t>
          </a:r>
          <a:endParaRPr lang="ja-JP" altLang="ja-JP" sz="1100">
            <a:effectLst/>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mn-lt"/>
              <a:ea typeface="+mn-ea"/>
              <a:cs typeface="+mn-cs"/>
            </a:rPr>
            <a:t>・大規模災害の発生など不測の財政需要に備えるため、これまで同様、「入るを量りて出ずるを為す」の考えのもと、財源の確保や業務効率化を図り、財政調整基金を確保していく。</a:t>
          </a:r>
          <a:endParaRPr lang="ja-JP" altLang="ja-JP" sz="1100">
            <a:effectLst/>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mn-lt"/>
              <a:ea typeface="+mn-ea"/>
              <a:cs typeface="+mn-cs"/>
            </a:rPr>
            <a:t>・増減なし</a:t>
          </a:r>
          <a:endParaRPr lang="ja-JP" altLang="ja-JP" sz="1100">
            <a:effectLst/>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1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a:solidFill>
                <a:schemeClr val="dk1"/>
              </a:solidFill>
              <a:effectLst/>
              <a:latin typeface="+mn-lt"/>
              <a:ea typeface="+mn-ea"/>
              <a:cs typeface="+mn-cs"/>
            </a:rPr>
            <a:t>・現在は取崩等の予定はないが、基金設置条例の趣旨に鑑み、町債の償還財源に充てるべく維持していく予定である。</a:t>
          </a:r>
          <a:endParaRPr lang="ja-JP" altLang="ja-JP" sz="1100">
            <a:effectLst/>
          </a:endParaRP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953D7E55-3AC1-4FDE-9CE6-39371A53F2C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AC19975A-A5C3-4DBD-829E-586015D799F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91</xdr:col>
      <xdr:colOff>0</xdr:colOff>
      <xdr:row>50</xdr:row>
      <xdr:rowOff>0</xdr:rowOff>
    </xdr:from>
    <xdr:to>
      <xdr:col>99</xdr:col>
      <xdr:colOff>0</xdr:colOff>
      <xdr:row>52</xdr:row>
      <xdr:rowOff>0</xdr:rowOff>
    </xdr:to>
    <xdr:sp macro="" textlink="">
      <xdr:nvSpPr>
        <xdr:cNvPr id="4" name="正方形/長方形 3">
          <a:extLst>
            <a:ext uri="{FF2B5EF4-FFF2-40B4-BE49-F238E27FC236}">
              <a16:creationId xmlns:a16="http://schemas.microsoft.com/office/drawing/2014/main" id="{7976EBF3-8FC2-40A2-9063-1D3803CC4BE8}"/>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5" name="正方形/長方形 4">
          <a:extLst>
            <a:ext uri="{FF2B5EF4-FFF2-40B4-BE49-F238E27FC236}">
              <a16:creationId xmlns:a16="http://schemas.microsoft.com/office/drawing/2014/main" id="{7561F230-E618-47D2-8317-A93856EB1BFA}"/>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6" name="正方形/長方形 5">
          <a:extLst>
            <a:ext uri="{FF2B5EF4-FFF2-40B4-BE49-F238E27FC236}">
              <a16:creationId xmlns:a16="http://schemas.microsoft.com/office/drawing/2014/main" id="{BF8C154F-31CC-485C-BD36-86D45EE54D44}"/>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7" name="正方形/長方形 6">
          <a:extLst>
            <a:ext uri="{FF2B5EF4-FFF2-40B4-BE49-F238E27FC236}">
              <a16:creationId xmlns:a16="http://schemas.microsoft.com/office/drawing/2014/main" id="{F0712589-EBAE-43F3-91C8-DF888E4CEA18}"/>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8" name="正方形/長方形 7">
          <a:extLst>
            <a:ext uri="{FF2B5EF4-FFF2-40B4-BE49-F238E27FC236}">
              <a16:creationId xmlns:a16="http://schemas.microsoft.com/office/drawing/2014/main" id="{CC6E71EF-5A5A-4C7C-8795-93259476AF4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9" name="正方形/長方形 8">
          <a:extLst>
            <a:ext uri="{FF2B5EF4-FFF2-40B4-BE49-F238E27FC236}">
              <a16:creationId xmlns:a16="http://schemas.microsoft.com/office/drawing/2014/main" id="{88FC7B5B-8305-4736-AC93-6CB5194505A7}"/>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0" name="正方形/長方形 9">
          <a:extLst>
            <a:ext uri="{FF2B5EF4-FFF2-40B4-BE49-F238E27FC236}">
              <a16:creationId xmlns:a16="http://schemas.microsoft.com/office/drawing/2014/main" id="{682C40EC-F809-4ECA-B916-26F00949C402}"/>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1" name="正方形/長方形 10">
          <a:extLst>
            <a:ext uri="{FF2B5EF4-FFF2-40B4-BE49-F238E27FC236}">
              <a16:creationId xmlns:a16="http://schemas.microsoft.com/office/drawing/2014/main" id="{793090F8-2CFB-4E51-ABAF-AB8AC14F3358}"/>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福島県桑折町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2" name="正方形/長方形 11">
          <a:extLst>
            <a:ext uri="{FF2B5EF4-FFF2-40B4-BE49-F238E27FC236}">
              <a16:creationId xmlns:a16="http://schemas.microsoft.com/office/drawing/2014/main" id="{8C3A7B33-C96B-477E-B85E-3932AA506B95}"/>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3" name="正方形/長方形 12">
          <a:extLst>
            <a:ext uri="{FF2B5EF4-FFF2-40B4-BE49-F238E27FC236}">
              <a16:creationId xmlns:a16="http://schemas.microsoft.com/office/drawing/2014/main" id="{C922667A-837A-4A39-B731-04935DA3933A}"/>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4" name="正方形/長方形 13">
          <a:extLst>
            <a:ext uri="{FF2B5EF4-FFF2-40B4-BE49-F238E27FC236}">
              <a16:creationId xmlns:a16="http://schemas.microsoft.com/office/drawing/2014/main" id="{5BAACFDE-67CE-4A6C-9B20-CC7EA1C0EAAA}"/>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5" name="正方形/長方形 14">
          <a:extLst>
            <a:ext uri="{FF2B5EF4-FFF2-40B4-BE49-F238E27FC236}">
              <a16:creationId xmlns:a16="http://schemas.microsoft.com/office/drawing/2014/main" id="{0930E31B-6E56-4C31-9CD5-869ADF06266B}"/>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6" name="正方形/長方形 15">
          <a:extLst>
            <a:ext uri="{FF2B5EF4-FFF2-40B4-BE49-F238E27FC236}">
              <a16:creationId xmlns:a16="http://schemas.microsoft.com/office/drawing/2014/main" id="{0B90A05A-3492-492F-9EDE-C20E341EC8F8}"/>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7" name="正方形/長方形 16">
          <a:extLst>
            <a:ext uri="{FF2B5EF4-FFF2-40B4-BE49-F238E27FC236}">
              <a16:creationId xmlns:a16="http://schemas.microsoft.com/office/drawing/2014/main" id="{FAD0ECBB-3C29-4979-B89E-22F90A899CFD}"/>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10,951
10,890
42.97
6,652,547
6,376,830
255,613
3,907,891
4,085,151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8" name="正方形/長方形 17">
          <a:extLst>
            <a:ext uri="{FF2B5EF4-FFF2-40B4-BE49-F238E27FC236}">
              <a16:creationId xmlns:a16="http://schemas.microsoft.com/office/drawing/2014/main" id="{0D3B7AFC-FEBA-4A74-B02F-C811D1FB5F6F}"/>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9" name="正方形/長方形 18">
          <a:extLst>
            <a:ext uri="{FF2B5EF4-FFF2-40B4-BE49-F238E27FC236}">
              <a16:creationId xmlns:a16="http://schemas.microsoft.com/office/drawing/2014/main" id="{BECE51BB-36F2-4128-948C-29CF03427D15}"/>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0" name="正方形/長方形 19">
          <a:extLst>
            <a:ext uri="{FF2B5EF4-FFF2-40B4-BE49-F238E27FC236}">
              <a16:creationId xmlns:a16="http://schemas.microsoft.com/office/drawing/2014/main" id="{0199157D-0E56-492E-BCDF-C0D0EB49863D}"/>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1" name="正方形/長方形 20">
          <a:extLst>
            <a:ext uri="{FF2B5EF4-FFF2-40B4-BE49-F238E27FC236}">
              <a16:creationId xmlns:a16="http://schemas.microsoft.com/office/drawing/2014/main" id="{A2F039CD-C1BE-48F2-AB2E-656AD58384C2}"/>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2" name="正方形/長方形 21">
          <a:extLst>
            <a:ext uri="{FF2B5EF4-FFF2-40B4-BE49-F238E27FC236}">
              <a16:creationId xmlns:a16="http://schemas.microsoft.com/office/drawing/2014/main" id="{D65AEB2A-F660-4ED9-A0E8-83A315056FAA}"/>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3" name="正方形/長方形 22">
          <a:extLst>
            <a:ext uri="{FF2B5EF4-FFF2-40B4-BE49-F238E27FC236}">
              <a16:creationId xmlns:a16="http://schemas.microsoft.com/office/drawing/2014/main" id="{C0EACD3B-EAC8-48B9-86F5-1BD58E127ED9}"/>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4" name="角丸四角形 23">
          <a:extLst>
            <a:ext uri="{FF2B5EF4-FFF2-40B4-BE49-F238E27FC236}">
              <a16:creationId xmlns:a16="http://schemas.microsoft.com/office/drawing/2014/main" id="{7FE2A1E1-FD3B-499B-8E08-2F4616BBDECA}"/>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5" name="正方形/長方形 24">
          <a:extLst>
            <a:ext uri="{FF2B5EF4-FFF2-40B4-BE49-F238E27FC236}">
              <a16:creationId xmlns:a16="http://schemas.microsoft.com/office/drawing/2014/main" id="{25BD3324-545D-46A7-AF41-FA1AE03160A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6" name="正方形/長方形 25">
          <a:extLst>
            <a:ext uri="{FF2B5EF4-FFF2-40B4-BE49-F238E27FC236}">
              <a16:creationId xmlns:a16="http://schemas.microsoft.com/office/drawing/2014/main" id="{1C175FD5-C19D-406F-96DE-58EC8EA0B93E}"/>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7" name="正方形/長方形 26">
          <a:extLst>
            <a:ext uri="{FF2B5EF4-FFF2-40B4-BE49-F238E27FC236}">
              <a16:creationId xmlns:a16="http://schemas.microsoft.com/office/drawing/2014/main" id="{5E0C28A4-5A5A-4A96-BDFE-F9D093CFAC28}"/>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8" name="直線コネクタ 27">
          <a:extLst>
            <a:ext uri="{FF2B5EF4-FFF2-40B4-BE49-F238E27FC236}">
              <a16:creationId xmlns:a16="http://schemas.microsoft.com/office/drawing/2014/main" id="{C91EDDA2-8B5D-420B-96B5-389A1AD3E4C4}"/>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9" name="楕円 28">
          <a:extLst>
            <a:ext uri="{FF2B5EF4-FFF2-40B4-BE49-F238E27FC236}">
              <a16:creationId xmlns:a16="http://schemas.microsoft.com/office/drawing/2014/main" id="{DBC2369A-5CE2-4D7F-BD8F-AA205CDD97FE}"/>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0" name="フローチャート: 判断 29">
          <a:extLst>
            <a:ext uri="{FF2B5EF4-FFF2-40B4-BE49-F238E27FC236}">
              <a16:creationId xmlns:a16="http://schemas.microsoft.com/office/drawing/2014/main" id="{BF104CA1-EEC6-4C54-9A8F-757C4415DE32}"/>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1" name="直線コネクタ 30">
          <a:extLst>
            <a:ext uri="{FF2B5EF4-FFF2-40B4-BE49-F238E27FC236}">
              <a16:creationId xmlns:a16="http://schemas.microsoft.com/office/drawing/2014/main" id="{53DE7546-7444-4CD0-96C4-CB07BA9024FC}"/>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2" name="直線コネクタ 31">
          <a:extLst>
            <a:ext uri="{FF2B5EF4-FFF2-40B4-BE49-F238E27FC236}">
              <a16:creationId xmlns:a16="http://schemas.microsoft.com/office/drawing/2014/main" id="{1D4B9FD0-3B94-419A-9D69-B13DB864B9FE}"/>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3" name="直線コネクタ 32">
          <a:extLst>
            <a:ext uri="{FF2B5EF4-FFF2-40B4-BE49-F238E27FC236}">
              <a16:creationId xmlns:a16="http://schemas.microsoft.com/office/drawing/2014/main" id="{860745B1-84F3-4C34-A988-E913D906A574}"/>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4" name="直線コネクタ 33">
          <a:extLst>
            <a:ext uri="{FF2B5EF4-FFF2-40B4-BE49-F238E27FC236}">
              <a16:creationId xmlns:a16="http://schemas.microsoft.com/office/drawing/2014/main" id="{E186BF2F-BE17-4FF0-8DB1-BEA294EEED71}"/>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5" name="テキスト ボックス 34">
          <a:extLst>
            <a:ext uri="{FF2B5EF4-FFF2-40B4-BE49-F238E27FC236}">
              <a16:creationId xmlns:a16="http://schemas.microsoft.com/office/drawing/2014/main" id="{F03138FE-18B4-4B95-AA29-4988DDA9E155}"/>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6" name="テキスト ボックス 35">
          <a:extLst>
            <a:ext uri="{FF2B5EF4-FFF2-40B4-BE49-F238E27FC236}">
              <a16:creationId xmlns:a16="http://schemas.microsoft.com/office/drawing/2014/main" id="{7CFC3720-D2C9-4861-BE65-E87CFDA07682}"/>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7" name="テキスト ボックス 36">
          <a:extLst>
            <a:ext uri="{FF2B5EF4-FFF2-40B4-BE49-F238E27FC236}">
              <a16:creationId xmlns:a16="http://schemas.microsoft.com/office/drawing/2014/main" id="{8108A36A-B8FF-48AF-9F46-20733C193C6E}"/>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8" name="テキスト ボックス 37">
          <a:extLst>
            <a:ext uri="{FF2B5EF4-FFF2-40B4-BE49-F238E27FC236}">
              <a16:creationId xmlns:a16="http://schemas.microsoft.com/office/drawing/2014/main" id="{D9F507A6-49F9-4357-894C-37E973F14063}"/>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9" name="テキスト ボックス 38">
          <a:extLst>
            <a:ext uri="{FF2B5EF4-FFF2-40B4-BE49-F238E27FC236}">
              <a16:creationId xmlns:a16="http://schemas.microsoft.com/office/drawing/2014/main" id="{BC4BE6F5-F84A-49AE-8EEF-5E279F2091CC}"/>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0" name="正方形/長方形 39">
          <a:extLst>
            <a:ext uri="{FF2B5EF4-FFF2-40B4-BE49-F238E27FC236}">
              <a16:creationId xmlns:a16="http://schemas.microsoft.com/office/drawing/2014/main" id="{9DE256AF-9E1A-45EB-9D17-25743E33EC57}"/>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1" name="正方形/長方形 40">
          <a:extLst>
            <a:ext uri="{FF2B5EF4-FFF2-40B4-BE49-F238E27FC236}">
              <a16:creationId xmlns:a16="http://schemas.microsoft.com/office/drawing/2014/main" id="{80D4E804-456A-4E6A-A636-F700F50AFA9A}"/>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2" name="正方形/長方形 41">
          <a:extLst>
            <a:ext uri="{FF2B5EF4-FFF2-40B4-BE49-F238E27FC236}">
              <a16:creationId xmlns:a16="http://schemas.microsoft.com/office/drawing/2014/main" id="{195071B8-78EB-4B4E-95CF-E61462918C34}"/>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3" name="正方形/長方形 42">
          <a:extLst>
            <a:ext uri="{FF2B5EF4-FFF2-40B4-BE49-F238E27FC236}">
              <a16:creationId xmlns:a16="http://schemas.microsoft.com/office/drawing/2014/main" id="{DA961D5A-F140-4CD7-BC15-EC61E456F447}"/>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4" name="正方形/長方形 43">
          <a:extLst>
            <a:ext uri="{FF2B5EF4-FFF2-40B4-BE49-F238E27FC236}">
              <a16:creationId xmlns:a16="http://schemas.microsoft.com/office/drawing/2014/main" id="{991517B3-9ADC-4C6E-BCA0-46702EB21D3D}"/>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5" name="正方形/長方形 44">
          <a:extLst>
            <a:ext uri="{FF2B5EF4-FFF2-40B4-BE49-F238E27FC236}">
              <a16:creationId xmlns:a16="http://schemas.microsoft.com/office/drawing/2014/main" id="{0667F24C-12C9-46E9-BC58-F952E4A08028}"/>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6" name="正方形/長方形 45">
          <a:extLst>
            <a:ext uri="{FF2B5EF4-FFF2-40B4-BE49-F238E27FC236}">
              <a16:creationId xmlns:a16="http://schemas.microsoft.com/office/drawing/2014/main" id="{21A26E02-2CD6-4530-9B0A-2A0F51F23197}"/>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7" name="正方形/長方形 46">
          <a:extLst>
            <a:ext uri="{FF2B5EF4-FFF2-40B4-BE49-F238E27FC236}">
              <a16:creationId xmlns:a16="http://schemas.microsoft.com/office/drawing/2014/main" id="{451E23A6-5C74-4979-B921-36F7B51D9B47}"/>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8" name="正方形/長方形 47">
          <a:extLst>
            <a:ext uri="{FF2B5EF4-FFF2-40B4-BE49-F238E27FC236}">
              <a16:creationId xmlns:a16="http://schemas.microsoft.com/office/drawing/2014/main" id="{E1BC603E-0063-4E84-B81D-2E5AE6FE7F48}"/>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9" name="正方形/長方形 48">
          <a:extLst>
            <a:ext uri="{FF2B5EF4-FFF2-40B4-BE49-F238E27FC236}">
              <a16:creationId xmlns:a16="http://schemas.microsoft.com/office/drawing/2014/main" id="{CD8436F9-E55E-45A2-9115-892ABDC8562E}"/>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0" name="正方形/長方形 49">
          <a:extLst>
            <a:ext uri="{FF2B5EF4-FFF2-40B4-BE49-F238E27FC236}">
              <a16:creationId xmlns:a16="http://schemas.microsoft.com/office/drawing/2014/main" id="{EB602935-5526-4731-91AF-45D39F65B753}"/>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1" name="正方形/長方形 50">
          <a:extLst>
            <a:ext uri="{FF2B5EF4-FFF2-40B4-BE49-F238E27FC236}">
              <a16:creationId xmlns:a16="http://schemas.microsoft.com/office/drawing/2014/main" id="{03A2FB32-C218-4769-9298-26CD864F31FE}"/>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2" name="テキスト ボックス 51">
          <a:extLst>
            <a:ext uri="{FF2B5EF4-FFF2-40B4-BE49-F238E27FC236}">
              <a16:creationId xmlns:a16="http://schemas.microsoft.com/office/drawing/2014/main" id="{47D4C035-5051-4E47-9016-0EA24901B00C}"/>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・有形固定資産減価償却率については、類似団体と比べ高い水準となり、事業用資産及びインフラ資産の減価償却が進んだことにより、前年度と比べ上昇した。</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・依然としてインフラ工作物やインフラ建物の減価償却率は高い傾向にあり、施設の老朽化が進んできているといえる。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・引き続き「公共施設等総合管理計画」に基づき、適正な運用管理に取り組んでいく。</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3" name="テキスト ボックス 52">
          <a:extLst>
            <a:ext uri="{FF2B5EF4-FFF2-40B4-BE49-F238E27FC236}">
              <a16:creationId xmlns:a16="http://schemas.microsoft.com/office/drawing/2014/main" id="{74ED721D-1BA3-4791-884B-DBFB7CDD18E3}"/>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4" name="直線コネクタ 53">
          <a:extLst>
            <a:ext uri="{FF2B5EF4-FFF2-40B4-BE49-F238E27FC236}">
              <a16:creationId xmlns:a16="http://schemas.microsoft.com/office/drawing/2014/main" id="{7C47F35F-F81E-4B79-80C7-84543F2B9FA9}"/>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5" name="テキスト ボックス 54">
          <a:extLst>
            <a:ext uri="{FF2B5EF4-FFF2-40B4-BE49-F238E27FC236}">
              <a16:creationId xmlns:a16="http://schemas.microsoft.com/office/drawing/2014/main" id="{E4F3867F-10C7-4C26-843A-AA16BD9262A8}"/>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6" name="直線コネクタ 55">
          <a:extLst>
            <a:ext uri="{FF2B5EF4-FFF2-40B4-BE49-F238E27FC236}">
              <a16:creationId xmlns:a16="http://schemas.microsoft.com/office/drawing/2014/main" id="{C4972786-494A-4C59-9238-7C00D3DDCE5B}"/>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7" name="テキスト ボックス 56">
          <a:extLst>
            <a:ext uri="{FF2B5EF4-FFF2-40B4-BE49-F238E27FC236}">
              <a16:creationId xmlns:a16="http://schemas.microsoft.com/office/drawing/2014/main" id="{0F26E36F-83A1-4DD4-BD9F-B337B51ACB7C}"/>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8" name="直線コネクタ 57">
          <a:extLst>
            <a:ext uri="{FF2B5EF4-FFF2-40B4-BE49-F238E27FC236}">
              <a16:creationId xmlns:a16="http://schemas.microsoft.com/office/drawing/2014/main" id="{075F077C-691E-4757-BE19-ECD5B44F4F8E}"/>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9" name="テキスト ボックス 58">
          <a:extLst>
            <a:ext uri="{FF2B5EF4-FFF2-40B4-BE49-F238E27FC236}">
              <a16:creationId xmlns:a16="http://schemas.microsoft.com/office/drawing/2014/main" id="{3270A702-B526-49D4-8942-B777008031A8}"/>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0" name="直線コネクタ 59">
          <a:extLst>
            <a:ext uri="{FF2B5EF4-FFF2-40B4-BE49-F238E27FC236}">
              <a16:creationId xmlns:a16="http://schemas.microsoft.com/office/drawing/2014/main" id="{40F1F352-515F-40F9-A93A-AB7B44073D12}"/>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1" name="テキスト ボックス 60">
          <a:extLst>
            <a:ext uri="{FF2B5EF4-FFF2-40B4-BE49-F238E27FC236}">
              <a16:creationId xmlns:a16="http://schemas.microsoft.com/office/drawing/2014/main" id="{D54EB8C9-3F51-476F-9AD1-F9BCF418B982}"/>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2" name="直線コネクタ 61">
          <a:extLst>
            <a:ext uri="{FF2B5EF4-FFF2-40B4-BE49-F238E27FC236}">
              <a16:creationId xmlns:a16="http://schemas.microsoft.com/office/drawing/2014/main" id="{5CC86E42-5426-4805-B3E3-45C80FC0B8F4}"/>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3" name="テキスト ボックス 62">
          <a:extLst>
            <a:ext uri="{FF2B5EF4-FFF2-40B4-BE49-F238E27FC236}">
              <a16:creationId xmlns:a16="http://schemas.microsoft.com/office/drawing/2014/main" id="{50372C17-5D31-48CF-9345-2E09C6B3EDAE}"/>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4" name="直線コネクタ 63">
          <a:extLst>
            <a:ext uri="{FF2B5EF4-FFF2-40B4-BE49-F238E27FC236}">
              <a16:creationId xmlns:a16="http://schemas.microsoft.com/office/drawing/2014/main" id="{DFFC75AC-CE2B-497E-AF92-EE0B91C35682}"/>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5" name="テキスト ボックス 64">
          <a:extLst>
            <a:ext uri="{FF2B5EF4-FFF2-40B4-BE49-F238E27FC236}">
              <a16:creationId xmlns:a16="http://schemas.microsoft.com/office/drawing/2014/main" id="{31A7958A-1F5E-4FB3-88E0-93A2C6DA32D0}"/>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6" name="直線コネクタ 65">
          <a:extLst>
            <a:ext uri="{FF2B5EF4-FFF2-40B4-BE49-F238E27FC236}">
              <a16:creationId xmlns:a16="http://schemas.microsoft.com/office/drawing/2014/main" id="{E38E94FC-202C-435F-89D9-338B4BE7FCC6}"/>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7" name="テキスト ボックス 66">
          <a:extLst>
            <a:ext uri="{FF2B5EF4-FFF2-40B4-BE49-F238E27FC236}">
              <a16:creationId xmlns:a16="http://schemas.microsoft.com/office/drawing/2014/main" id="{960F7458-8889-45C1-9861-FDAC10105CF6}"/>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8" name="直線コネクタ 67">
          <a:extLst>
            <a:ext uri="{FF2B5EF4-FFF2-40B4-BE49-F238E27FC236}">
              <a16:creationId xmlns:a16="http://schemas.microsoft.com/office/drawing/2014/main" id="{8D7786DD-0482-418F-85A4-8E94BC885ED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9" name="テキスト ボックス 68">
          <a:extLst>
            <a:ext uri="{FF2B5EF4-FFF2-40B4-BE49-F238E27FC236}">
              <a16:creationId xmlns:a16="http://schemas.microsoft.com/office/drawing/2014/main" id="{CA0E46EB-05A3-429B-8B7E-81580B73A362}"/>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0" name="有形固定資産減価償却率グラフ枠">
          <a:extLst>
            <a:ext uri="{FF2B5EF4-FFF2-40B4-BE49-F238E27FC236}">
              <a16:creationId xmlns:a16="http://schemas.microsoft.com/office/drawing/2014/main" id="{1F0E0CB3-E563-4849-B34C-AC8CD6CC1988}"/>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109311</xdr:rowOff>
    </xdr:from>
    <xdr:to>
      <xdr:col>23</xdr:col>
      <xdr:colOff>85090</xdr:colOff>
      <xdr:row>35</xdr:row>
      <xdr:rowOff>74476</xdr:rowOff>
    </xdr:to>
    <xdr:cxnSp macro="">
      <xdr:nvCxnSpPr>
        <xdr:cNvPr id="71" name="直線コネクタ 70">
          <a:extLst>
            <a:ext uri="{FF2B5EF4-FFF2-40B4-BE49-F238E27FC236}">
              <a16:creationId xmlns:a16="http://schemas.microsoft.com/office/drawing/2014/main" id="{5A259AEE-3B3A-4C24-A7A1-78502B611A0E}"/>
            </a:ext>
          </a:extLst>
        </xdr:cNvPr>
        <xdr:cNvCxnSpPr/>
      </xdr:nvCxnSpPr>
      <xdr:spPr>
        <a:xfrm flipV="1">
          <a:off x="4760595" y="5338536"/>
          <a:ext cx="1270" cy="1508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78303</xdr:rowOff>
    </xdr:from>
    <xdr:ext cx="405111" cy="259045"/>
    <xdr:sp macro="" textlink="">
      <xdr:nvSpPr>
        <xdr:cNvPr id="72" name="有形固定資産減価償却率最小値テキスト">
          <a:extLst>
            <a:ext uri="{FF2B5EF4-FFF2-40B4-BE49-F238E27FC236}">
              <a16:creationId xmlns:a16="http://schemas.microsoft.com/office/drawing/2014/main" id="{784070B6-CF39-4F74-BC48-D0F88A68A2A2}"/>
            </a:ext>
          </a:extLst>
        </xdr:cNvPr>
        <xdr:cNvSpPr txBox="1"/>
      </xdr:nvSpPr>
      <xdr:spPr>
        <a:xfrm>
          <a:off x="4813300" y="68505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74476</xdr:rowOff>
    </xdr:from>
    <xdr:to>
      <xdr:col>23</xdr:col>
      <xdr:colOff>174625</xdr:colOff>
      <xdr:row>35</xdr:row>
      <xdr:rowOff>74476</xdr:rowOff>
    </xdr:to>
    <xdr:cxnSp macro="">
      <xdr:nvCxnSpPr>
        <xdr:cNvPr id="73" name="直線コネクタ 72">
          <a:extLst>
            <a:ext uri="{FF2B5EF4-FFF2-40B4-BE49-F238E27FC236}">
              <a16:creationId xmlns:a16="http://schemas.microsoft.com/office/drawing/2014/main" id="{F4D3FCAF-3614-4B31-98BF-66D9C6F1626E}"/>
            </a:ext>
          </a:extLst>
        </xdr:cNvPr>
        <xdr:cNvCxnSpPr/>
      </xdr:nvCxnSpPr>
      <xdr:spPr>
        <a:xfrm>
          <a:off x="4673600" y="68467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55988</xdr:rowOff>
    </xdr:from>
    <xdr:ext cx="405111" cy="259045"/>
    <xdr:sp macro="" textlink="">
      <xdr:nvSpPr>
        <xdr:cNvPr id="74" name="有形固定資産減価償却率最大値テキスト">
          <a:extLst>
            <a:ext uri="{FF2B5EF4-FFF2-40B4-BE49-F238E27FC236}">
              <a16:creationId xmlns:a16="http://schemas.microsoft.com/office/drawing/2014/main" id="{CB8063F5-7CA9-4B13-A78B-3C2192FB1AEE}"/>
            </a:ext>
          </a:extLst>
        </xdr:cNvPr>
        <xdr:cNvSpPr txBox="1"/>
      </xdr:nvSpPr>
      <xdr:spPr>
        <a:xfrm>
          <a:off x="4813300" y="5113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109311</xdr:rowOff>
    </xdr:from>
    <xdr:to>
      <xdr:col>23</xdr:col>
      <xdr:colOff>174625</xdr:colOff>
      <xdr:row>26</xdr:row>
      <xdr:rowOff>109311</xdr:rowOff>
    </xdr:to>
    <xdr:cxnSp macro="">
      <xdr:nvCxnSpPr>
        <xdr:cNvPr id="75" name="直線コネクタ 74">
          <a:extLst>
            <a:ext uri="{FF2B5EF4-FFF2-40B4-BE49-F238E27FC236}">
              <a16:creationId xmlns:a16="http://schemas.microsoft.com/office/drawing/2014/main" id="{DB84CDF8-ECD0-4274-8E35-7819EE649FB3}"/>
            </a:ext>
          </a:extLst>
        </xdr:cNvPr>
        <xdr:cNvCxnSpPr/>
      </xdr:nvCxnSpPr>
      <xdr:spPr>
        <a:xfrm>
          <a:off x="4673600" y="53385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30406</xdr:rowOff>
    </xdr:from>
    <xdr:ext cx="405111" cy="259045"/>
    <xdr:sp macro="" textlink="">
      <xdr:nvSpPr>
        <xdr:cNvPr id="76" name="有形固定資産減価償却率平均値テキスト">
          <a:extLst>
            <a:ext uri="{FF2B5EF4-FFF2-40B4-BE49-F238E27FC236}">
              <a16:creationId xmlns:a16="http://schemas.microsoft.com/office/drawing/2014/main" id="{76EA8C21-612D-4AA2-B5A9-2DDE452661F7}"/>
            </a:ext>
          </a:extLst>
        </xdr:cNvPr>
        <xdr:cNvSpPr txBox="1"/>
      </xdr:nvSpPr>
      <xdr:spPr>
        <a:xfrm>
          <a:off x="4813300" y="611688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7529</xdr:rowOff>
    </xdr:from>
    <xdr:to>
      <xdr:col>23</xdr:col>
      <xdr:colOff>136525</xdr:colOff>
      <xdr:row>32</xdr:row>
      <xdr:rowOff>109129</xdr:rowOff>
    </xdr:to>
    <xdr:sp macro="" textlink="">
      <xdr:nvSpPr>
        <xdr:cNvPr id="77" name="フローチャート: 判断 76">
          <a:extLst>
            <a:ext uri="{FF2B5EF4-FFF2-40B4-BE49-F238E27FC236}">
              <a16:creationId xmlns:a16="http://schemas.microsoft.com/office/drawing/2014/main" id="{09742231-69AD-4E7D-AD01-7F5D76636912}"/>
            </a:ext>
          </a:extLst>
        </xdr:cNvPr>
        <xdr:cNvSpPr/>
      </xdr:nvSpPr>
      <xdr:spPr>
        <a:xfrm>
          <a:off x="4711700" y="6265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169726</xdr:rowOff>
    </xdr:from>
    <xdr:to>
      <xdr:col>19</xdr:col>
      <xdr:colOff>187325</xdr:colOff>
      <xdr:row>32</xdr:row>
      <xdr:rowOff>99876</xdr:rowOff>
    </xdr:to>
    <xdr:sp macro="" textlink="">
      <xdr:nvSpPr>
        <xdr:cNvPr id="78" name="フローチャート: 判断 77">
          <a:extLst>
            <a:ext uri="{FF2B5EF4-FFF2-40B4-BE49-F238E27FC236}">
              <a16:creationId xmlns:a16="http://schemas.microsoft.com/office/drawing/2014/main" id="{F37A1C93-3505-45C5-892F-9D41A165A191}"/>
            </a:ext>
          </a:extLst>
        </xdr:cNvPr>
        <xdr:cNvSpPr/>
      </xdr:nvSpPr>
      <xdr:spPr>
        <a:xfrm>
          <a:off x="4000500" y="6256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141968</xdr:rowOff>
    </xdr:from>
    <xdr:to>
      <xdr:col>15</xdr:col>
      <xdr:colOff>187325</xdr:colOff>
      <xdr:row>32</xdr:row>
      <xdr:rowOff>72118</xdr:rowOff>
    </xdr:to>
    <xdr:sp macro="" textlink="">
      <xdr:nvSpPr>
        <xdr:cNvPr id="79" name="フローチャート: 判断 78">
          <a:extLst>
            <a:ext uri="{FF2B5EF4-FFF2-40B4-BE49-F238E27FC236}">
              <a16:creationId xmlns:a16="http://schemas.microsoft.com/office/drawing/2014/main" id="{469666FC-CE1D-43EF-A511-9E0A61C592B8}"/>
            </a:ext>
          </a:extLst>
        </xdr:cNvPr>
        <xdr:cNvSpPr/>
      </xdr:nvSpPr>
      <xdr:spPr>
        <a:xfrm>
          <a:off x="3238500" y="6228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98788</xdr:rowOff>
    </xdr:from>
    <xdr:to>
      <xdr:col>11</xdr:col>
      <xdr:colOff>187325</xdr:colOff>
      <xdr:row>32</xdr:row>
      <xdr:rowOff>28938</xdr:rowOff>
    </xdr:to>
    <xdr:sp macro="" textlink="">
      <xdr:nvSpPr>
        <xdr:cNvPr id="80" name="フローチャート: 判断 79">
          <a:extLst>
            <a:ext uri="{FF2B5EF4-FFF2-40B4-BE49-F238E27FC236}">
              <a16:creationId xmlns:a16="http://schemas.microsoft.com/office/drawing/2014/main" id="{43C18A0C-BE62-49C1-B26E-347B80310611}"/>
            </a:ext>
          </a:extLst>
        </xdr:cNvPr>
        <xdr:cNvSpPr/>
      </xdr:nvSpPr>
      <xdr:spPr>
        <a:xfrm>
          <a:off x="2476500" y="6185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111125</xdr:rowOff>
    </xdr:from>
    <xdr:to>
      <xdr:col>7</xdr:col>
      <xdr:colOff>187325</xdr:colOff>
      <xdr:row>32</xdr:row>
      <xdr:rowOff>41275</xdr:rowOff>
    </xdr:to>
    <xdr:sp macro="" textlink="">
      <xdr:nvSpPr>
        <xdr:cNvPr id="81" name="フローチャート: 判断 80">
          <a:extLst>
            <a:ext uri="{FF2B5EF4-FFF2-40B4-BE49-F238E27FC236}">
              <a16:creationId xmlns:a16="http://schemas.microsoft.com/office/drawing/2014/main" id="{77AFB1CC-8E6F-4D5A-95B8-E3166F650281}"/>
            </a:ext>
          </a:extLst>
        </xdr:cNvPr>
        <xdr:cNvSpPr/>
      </xdr:nvSpPr>
      <xdr:spPr>
        <a:xfrm>
          <a:off x="1714500" y="619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FC70FA6B-B9E8-468F-B8DE-1BCBAAF5005C}"/>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37114F0F-0CC3-4572-A474-2EC387AD5FE7}"/>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DFC8B6CF-8B12-4882-9EAB-F52AB4A5C2FF}"/>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ADC22EE7-D2E1-4997-B0E1-C7B3884C71CE}"/>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9302BB00-01D6-4FD5-B55B-8EA5AB08D6B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81552</xdr:rowOff>
    </xdr:from>
    <xdr:to>
      <xdr:col>23</xdr:col>
      <xdr:colOff>136525</xdr:colOff>
      <xdr:row>33</xdr:row>
      <xdr:rowOff>11702</xdr:rowOff>
    </xdr:to>
    <xdr:sp macro="" textlink="">
      <xdr:nvSpPr>
        <xdr:cNvPr id="87" name="楕円 86">
          <a:extLst>
            <a:ext uri="{FF2B5EF4-FFF2-40B4-BE49-F238E27FC236}">
              <a16:creationId xmlns:a16="http://schemas.microsoft.com/office/drawing/2014/main" id="{6F3D296D-2929-4C7A-9799-2E63FE7A111C}"/>
            </a:ext>
          </a:extLst>
        </xdr:cNvPr>
        <xdr:cNvSpPr/>
      </xdr:nvSpPr>
      <xdr:spPr>
        <a:xfrm>
          <a:off x="4711700" y="6339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59979</xdr:rowOff>
    </xdr:from>
    <xdr:ext cx="405111" cy="259045"/>
    <xdr:sp macro="" textlink="">
      <xdr:nvSpPr>
        <xdr:cNvPr id="88" name="有形固定資産減価償却率該当値テキスト">
          <a:extLst>
            <a:ext uri="{FF2B5EF4-FFF2-40B4-BE49-F238E27FC236}">
              <a16:creationId xmlns:a16="http://schemas.microsoft.com/office/drawing/2014/main" id="{5AD38239-EE76-4501-9C04-C106BB4692AE}"/>
            </a:ext>
          </a:extLst>
        </xdr:cNvPr>
        <xdr:cNvSpPr txBox="1"/>
      </xdr:nvSpPr>
      <xdr:spPr>
        <a:xfrm>
          <a:off x="4813300" y="6317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22951</xdr:rowOff>
    </xdr:from>
    <xdr:to>
      <xdr:col>19</xdr:col>
      <xdr:colOff>187325</xdr:colOff>
      <xdr:row>32</xdr:row>
      <xdr:rowOff>124551</xdr:rowOff>
    </xdr:to>
    <xdr:sp macro="" textlink="">
      <xdr:nvSpPr>
        <xdr:cNvPr id="89" name="楕円 88">
          <a:extLst>
            <a:ext uri="{FF2B5EF4-FFF2-40B4-BE49-F238E27FC236}">
              <a16:creationId xmlns:a16="http://schemas.microsoft.com/office/drawing/2014/main" id="{576C54D8-91D3-4BCD-A51A-551C54CBEA9D}"/>
            </a:ext>
          </a:extLst>
        </xdr:cNvPr>
        <xdr:cNvSpPr/>
      </xdr:nvSpPr>
      <xdr:spPr>
        <a:xfrm>
          <a:off x="4000500" y="6280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73751</xdr:rowOff>
    </xdr:from>
    <xdr:to>
      <xdr:col>23</xdr:col>
      <xdr:colOff>85725</xdr:colOff>
      <xdr:row>32</xdr:row>
      <xdr:rowOff>132352</xdr:rowOff>
    </xdr:to>
    <xdr:cxnSp macro="">
      <xdr:nvCxnSpPr>
        <xdr:cNvPr id="90" name="直線コネクタ 89">
          <a:extLst>
            <a:ext uri="{FF2B5EF4-FFF2-40B4-BE49-F238E27FC236}">
              <a16:creationId xmlns:a16="http://schemas.microsoft.com/office/drawing/2014/main" id="{D6821505-05A0-4A41-9502-829ECC0963B5}"/>
            </a:ext>
          </a:extLst>
        </xdr:cNvPr>
        <xdr:cNvCxnSpPr/>
      </xdr:nvCxnSpPr>
      <xdr:spPr>
        <a:xfrm>
          <a:off x="4051300" y="6331676"/>
          <a:ext cx="711200" cy="58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138883</xdr:rowOff>
    </xdr:from>
    <xdr:to>
      <xdr:col>15</xdr:col>
      <xdr:colOff>187325</xdr:colOff>
      <xdr:row>32</xdr:row>
      <xdr:rowOff>69033</xdr:rowOff>
    </xdr:to>
    <xdr:sp macro="" textlink="">
      <xdr:nvSpPr>
        <xdr:cNvPr id="91" name="楕円 90">
          <a:extLst>
            <a:ext uri="{FF2B5EF4-FFF2-40B4-BE49-F238E27FC236}">
              <a16:creationId xmlns:a16="http://schemas.microsoft.com/office/drawing/2014/main" id="{ABAC761F-AA2B-4EA5-BBE2-E65751DBB23E}"/>
            </a:ext>
          </a:extLst>
        </xdr:cNvPr>
        <xdr:cNvSpPr/>
      </xdr:nvSpPr>
      <xdr:spPr>
        <a:xfrm>
          <a:off x="3238500" y="6225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18233</xdr:rowOff>
    </xdr:from>
    <xdr:to>
      <xdr:col>19</xdr:col>
      <xdr:colOff>136525</xdr:colOff>
      <xdr:row>32</xdr:row>
      <xdr:rowOff>73751</xdr:rowOff>
    </xdr:to>
    <xdr:cxnSp macro="">
      <xdr:nvCxnSpPr>
        <xdr:cNvPr id="92" name="直線コネクタ 91">
          <a:extLst>
            <a:ext uri="{FF2B5EF4-FFF2-40B4-BE49-F238E27FC236}">
              <a16:creationId xmlns:a16="http://schemas.microsoft.com/office/drawing/2014/main" id="{7779E702-7E4A-40CB-ADBF-5AE617611A57}"/>
            </a:ext>
          </a:extLst>
        </xdr:cNvPr>
        <xdr:cNvCxnSpPr/>
      </xdr:nvCxnSpPr>
      <xdr:spPr>
        <a:xfrm>
          <a:off x="3289300" y="6276158"/>
          <a:ext cx="76200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98788</xdr:rowOff>
    </xdr:from>
    <xdr:to>
      <xdr:col>11</xdr:col>
      <xdr:colOff>187325</xdr:colOff>
      <xdr:row>32</xdr:row>
      <xdr:rowOff>28938</xdr:rowOff>
    </xdr:to>
    <xdr:sp macro="" textlink="">
      <xdr:nvSpPr>
        <xdr:cNvPr id="93" name="楕円 92">
          <a:extLst>
            <a:ext uri="{FF2B5EF4-FFF2-40B4-BE49-F238E27FC236}">
              <a16:creationId xmlns:a16="http://schemas.microsoft.com/office/drawing/2014/main" id="{247665CB-A54E-442B-A064-A85EDA1D7DA6}"/>
            </a:ext>
          </a:extLst>
        </xdr:cNvPr>
        <xdr:cNvSpPr/>
      </xdr:nvSpPr>
      <xdr:spPr>
        <a:xfrm>
          <a:off x="2476500" y="6185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149588</xdr:rowOff>
    </xdr:from>
    <xdr:to>
      <xdr:col>15</xdr:col>
      <xdr:colOff>136525</xdr:colOff>
      <xdr:row>32</xdr:row>
      <xdr:rowOff>18233</xdr:rowOff>
    </xdr:to>
    <xdr:cxnSp macro="">
      <xdr:nvCxnSpPr>
        <xdr:cNvPr id="94" name="直線コネクタ 93">
          <a:extLst>
            <a:ext uri="{FF2B5EF4-FFF2-40B4-BE49-F238E27FC236}">
              <a16:creationId xmlns:a16="http://schemas.microsoft.com/office/drawing/2014/main" id="{7286E2BB-9EBE-44D6-B7D4-BEC7B93234CC}"/>
            </a:ext>
          </a:extLst>
        </xdr:cNvPr>
        <xdr:cNvCxnSpPr/>
      </xdr:nvCxnSpPr>
      <xdr:spPr>
        <a:xfrm>
          <a:off x="2527300" y="6236063"/>
          <a:ext cx="762000" cy="40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43271</xdr:rowOff>
    </xdr:from>
    <xdr:to>
      <xdr:col>7</xdr:col>
      <xdr:colOff>187325</xdr:colOff>
      <xdr:row>31</xdr:row>
      <xdr:rowOff>144871</xdr:rowOff>
    </xdr:to>
    <xdr:sp macro="" textlink="">
      <xdr:nvSpPr>
        <xdr:cNvPr id="95" name="楕円 94">
          <a:extLst>
            <a:ext uri="{FF2B5EF4-FFF2-40B4-BE49-F238E27FC236}">
              <a16:creationId xmlns:a16="http://schemas.microsoft.com/office/drawing/2014/main" id="{13631126-2BB5-4D1D-BADA-F1C2EE25F401}"/>
            </a:ext>
          </a:extLst>
        </xdr:cNvPr>
        <xdr:cNvSpPr/>
      </xdr:nvSpPr>
      <xdr:spPr>
        <a:xfrm>
          <a:off x="1714500" y="6129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94071</xdr:rowOff>
    </xdr:from>
    <xdr:to>
      <xdr:col>11</xdr:col>
      <xdr:colOff>136525</xdr:colOff>
      <xdr:row>31</xdr:row>
      <xdr:rowOff>149588</xdr:rowOff>
    </xdr:to>
    <xdr:cxnSp macro="">
      <xdr:nvCxnSpPr>
        <xdr:cNvPr id="96" name="直線コネクタ 95">
          <a:extLst>
            <a:ext uri="{FF2B5EF4-FFF2-40B4-BE49-F238E27FC236}">
              <a16:creationId xmlns:a16="http://schemas.microsoft.com/office/drawing/2014/main" id="{1F3EAB82-1B27-428F-8ADA-4BFC0D1A5778}"/>
            </a:ext>
          </a:extLst>
        </xdr:cNvPr>
        <xdr:cNvCxnSpPr/>
      </xdr:nvCxnSpPr>
      <xdr:spPr>
        <a:xfrm>
          <a:off x="1765300" y="6180546"/>
          <a:ext cx="762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116403</xdr:rowOff>
    </xdr:from>
    <xdr:ext cx="405111" cy="259045"/>
    <xdr:sp macro="" textlink="">
      <xdr:nvSpPr>
        <xdr:cNvPr id="97" name="n_1aveValue有形固定資産減価償却率">
          <a:extLst>
            <a:ext uri="{FF2B5EF4-FFF2-40B4-BE49-F238E27FC236}">
              <a16:creationId xmlns:a16="http://schemas.microsoft.com/office/drawing/2014/main" id="{2B393DD7-D1C1-4629-BD48-3A40EEB21559}"/>
            </a:ext>
          </a:extLst>
        </xdr:cNvPr>
        <xdr:cNvSpPr txBox="1"/>
      </xdr:nvSpPr>
      <xdr:spPr>
        <a:xfrm>
          <a:off x="3836044" y="60314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63245</xdr:rowOff>
    </xdr:from>
    <xdr:ext cx="405111" cy="259045"/>
    <xdr:sp macro="" textlink="">
      <xdr:nvSpPr>
        <xdr:cNvPr id="98" name="n_2aveValue有形固定資産減価償却率">
          <a:extLst>
            <a:ext uri="{FF2B5EF4-FFF2-40B4-BE49-F238E27FC236}">
              <a16:creationId xmlns:a16="http://schemas.microsoft.com/office/drawing/2014/main" id="{36A22E57-2DAD-474C-A7A6-57A11C9ED841}"/>
            </a:ext>
          </a:extLst>
        </xdr:cNvPr>
        <xdr:cNvSpPr txBox="1"/>
      </xdr:nvSpPr>
      <xdr:spPr>
        <a:xfrm>
          <a:off x="3086744" y="6321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20065</xdr:rowOff>
    </xdr:from>
    <xdr:ext cx="405111" cy="259045"/>
    <xdr:sp macro="" textlink="">
      <xdr:nvSpPr>
        <xdr:cNvPr id="99" name="n_3aveValue有形固定資産減価償却率">
          <a:extLst>
            <a:ext uri="{FF2B5EF4-FFF2-40B4-BE49-F238E27FC236}">
              <a16:creationId xmlns:a16="http://schemas.microsoft.com/office/drawing/2014/main" id="{6863EC04-58B1-46ED-8A0E-1D7FE57DB123}"/>
            </a:ext>
          </a:extLst>
        </xdr:cNvPr>
        <xdr:cNvSpPr txBox="1"/>
      </xdr:nvSpPr>
      <xdr:spPr>
        <a:xfrm>
          <a:off x="2324744" y="6277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32402</xdr:rowOff>
    </xdr:from>
    <xdr:ext cx="405111" cy="259045"/>
    <xdr:sp macro="" textlink="">
      <xdr:nvSpPr>
        <xdr:cNvPr id="100" name="n_4aveValue有形固定資産減価償却率">
          <a:extLst>
            <a:ext uri="{FF2B5EF4-FFF2-40B4-BE49-F238E27FC236}">
              <a16:creationId xmlns:a16="http://schemas.microsoft.com/office/drawing/2014/main" id="{EAA3BE1A-1252-4A8F-82CB-401EF67560A9}"/>
            </a:ext>
          </a:extLst>
        </xdr:cNvPr>
        <xdr:cNvSpPr txBox="1"/>
      </xdr:nvSpPr>
      <xdr:spPr>
        <a:xfrm>
          <a:off x="1562744" y="6290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115678</xdr:rowOff>
    </xdr:from>
    <xdr:ext cx="405111" cy="259045"/>
    <xdr:sp macro="" textlink="">
      <xdr:nvSpPr>
        <xdr:cNvPr id="101" name="n_1mainValue有形固定資産減価償却率">
          <a:extLst>
            <a:ext uri="{FF2B5EF4-FFF2-40B4-BE49-F238E27FC236}">
              <a16:creationId xmlns:a16="http://schemas.microsoft.com/office/drawing/2014/main" id="{E4708E1E-9851-4C09-8D5B-3532F542F61D}"/>
            </a:ext>
          </a:extLst>
        </xdr:cNvPr>
        <xdr:cNvSpPr txBox="1"/>
      </xdr:nvSpPr>
      <xdr:spPr>
        <a:xfrm>
          <a:off x="3836044" y="6373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85560</xdr:rowOff>
    </xdr:from>
    <xdr:ext cx="405111" cy="259045"/>
    <xdr:sp macro="" textlink="">
      <xdr:nvSpPr>
        <xdr:cNvPr id="102" name="n_2mainValue有形固定資産減価償却率">
          <a:extLst>
            <a:ext uri="{FF2B5EF4-FFF2-40B4-BE49-F238E27FC236}">
              <a16:creationId xmlns:a16="http://schemas.microsoft.com/office/drawing/2014/main" id="{0A2D5D38-9C9F-4010-A8A8-8AB290BFEE0F}"/>
            </a:ext>
          </a:extLst>
        </xdr:cNvPr>
        <xdr:cNvSpPr txBox="1"/>
      </xdr:nvSpPr>
      <xdr:spPr>
        <a:xfrm>
          <a:off x="3086744" y="60005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45465</xdr:rowOff>
    </xdr:from>
    <xdr:ext cx="405111" cy="259045"/>
    <xdr:sp macro="" textlink="">
      <xdr:nvSpPr>
        <xdr:cNvPr id="103" name="n_3mainValue有形固定資産減価償却率">
          <a:extLst>
            <a:ext uri="{FF2B5EF4-FFF2-40B4-BE49-F238E27FC236}">
              <a16:creationId xmlns:a16="http://schemas.microsoft.com/office/drawing/2014/main" id="{825F6256-0293-4EA3-99DD-037EEB0B2F4B}"/>
            </a:ext>
          </a:extLst>
        </xdr:cNvPr>
        <xdr:cNvSpPr txBox="1"/>
      </xdr:nvSpPr>
      <xdr:spPr>
        <a:xfrm>
          <a:off x="2324744" y="5960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161398</xdr:rowOff>
    </xdr:from>
    <xdr:ext cx="405111" cy="259045"/>
    <xdr:sp macro="" textlink="">
      <xdr:nvSpPr>
        <xdr:cNvPr id="104" name="n_4mainValue有形固定資産減価償却率">
          <a:extLst>
            <a:ext uri="{FF2B5EF4-FFF2-40B4-BE49-F238E27FC236}">
              <a16:creationId xmlns:a16="http://schemas.microsoft.com/office/drawing/2014/main" id="{FA4755CE-E447-488E-A4A8-A141E46AEA23}"/>
            </a:ext>
          </a:extLst>
        </xdr:cNvPr>
        <xdr:cNvSpPr txBox="1"/>
      </xdr:nvSpPr>
      <xdr:spPr>
        <a:xfrm>
          <a:off x="1562744" y="5904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5" name="正方形/長方形 104">
          <a:extLst>
            <a:ext uri="{FF2B5EF4-FFF2-40B4-BE49-F238E27FC236}">
              <a16:creationId xmlns:a16="http://schemas.microsoft.com/office/drawing/2014/main" id="{315B86CB-0B91-4BE4-A56E-4F62076B12CC}"/>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6" name="正方形/長方形 105">
          <a:extLst>
            <a:ext uri="{FF2B5EF4-FFF2-40B4-BE49-F238E27FC236}">
              <a16:creationId xmlns:a16="http://schemas.microsoft.com/office/drawing/2014/main" id="{00372BB4-81CB-4BB0-A936-850E85AAB5A5}"/>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7" name="正方形/長方形 106">
          <a:extLst>
            <a:ext uri="{FF2B5EF4-FFF2-40B4-BE49-F238E27FC236}">
              <a16:creationId xmlns:a16="http://schemas.microsoft.com/office/drawing/2014/main" id="{276E69C8-4DF2-4DAB-98C3-01B378009336}"/>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[ 252.8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8" name="正方形/長方形 107">
          <a:extLst>
            <a:ext uri="{FF2B5EF4-FFF2-40B4-BE49-F238E27FC236}">
              <a16:creationId xmlns:a16="http://schemas.microsoft.com/office/drawing/2014/main" id="{B1D1E5FA-AD7B-41E4-A5F5-4F2E48C861E4}"/>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9" name="正方形/長方形 108">
          <a:extLst>
            <a:ext uri="{FF2B5EF4-FFF2-40B4-BE49-F238E27FC236}">
              <a16:creationId xmlns:a16="http://schemas.microsoft.com/office/drawing/2014/main" id="{DE7A7F82-F1D8-4BCF-B59B-2CEB1C613D6F}"/>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0" name="正方形/長方形 109">
          <a:extLst>
            <a:ext uri="{FF2B5EF4-FFF2-40B4-BE49-F238E27FC236}">
              <a16:creationId xmlns:a16="http://schemas.microsoft.com/office/drawing/2014/main" id="{225F2524-2C24-4C0E-94DD-1CC86DA6FFD6}"/>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1" name="正方形/長方形 110">
          <a:extLst>
            <a:ext uri="{FF2B5EF4-FFF2-40B4-BE49-F238E27FC236}">
              <a16:creationId xmlns:a16="http://schemas.microsoft.com/office/drawing/2014/main" id="{5A0AC5AC-4FD8-477F-A5E5-4F918625FF1E}"/>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2" name="正方形/長方形 111">
          <a:extLst>
            <a:ext uri="{FF2B5EF4-FFF2-40B4-BE49-F238E27FC236}">
              <a16:creationId xmlns:a16="http://schemas.microsoft.com/office/drawing/2014/main" id="{4810EEA0-6502-41F1-B60E-2026D9C027BA}"/>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3" name="正方形/長方形 112">
          <a:extLst>
            <a:ext uri="{FF2B5EF4-FFF2-40B4-BE49-F238E27FC236}">
              <a16:creationId xmlns:a16="http://schemas.microsoft.com/office/drawing/2014/main" id="{F1F9A73D-BF9C-4F4C-9F94-130E7CFEE442}"/>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4" name="正方形/長方形 113">
          <a:extLst>
            <a:ext uri="{FF2B5EF4-FFF2-40B4-BE49-F238E27FC236}">
              <a16:creationId xmlns:a16="http://schemas.microsoft.com/office/drawing/2014/main" id="{96C17593-64F4-41E4-ABFD-108290726A52}"/>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5" name="正方形/長方形 114">
          <a:extLst>
            <a:ext uri="{FF2B5EF4-FFF2-40B4-BE49-F238E27FC236}">
              <a16:creationId xmlns:a16="http://schemas.microsoft.com/office/drawing/2014/main" id="{E627A5EF-7C90-4239-A198-6FFD4F0F61C8}"/>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6" name="正方形/長方形 115">
          <a:extLst>
            <a:ext uri="{FF2B5EF4-FFF2-40B4-BE49-F238E27FC236}">
              <a16:creationId xmlns:a16="http://schemas.microsoft.com/office/drawing/2014/main" id="{111311E1-0167-4149-8BF3-74B2C9F05107}"/>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7" name="テキスト ボックス 116">
          <a:extLst>
            <a:ext uri="{FF2B5EF4-FFF2-40B4-BE49-F238E27FC236}">
              <a16:creationId xmlns:a16="http://schemas.microsoft.com/office/drawing/2014/main" id="{18F943D2-6FA3-45B7-BF3B-DE128D42B8EC}"/>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・債務償還比率は、類似団体と比べ低い水準にあり、前年度と比べ低くなっている。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・これは既地方債の償還が着実に進んだことに加え、普通交付税などが増加したことにより前年度より改善した。</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・今後は伊達桑折</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IC</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周辺インフラ整備事業や観光交流センター整備事業等の借入により地方債残高が増加することで、上昇が見込まれる。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8" name="テキスト ボックス 117">
          <a:extLst>
            <a:ext uri="{FF2B5EF4-FFF2-40B4-BE49-F238E27FC236}">
              <a16:creationId xmlns:a16="http://schemas.microsoft.com/office/drawing/2014/main" id="{9E9B4B48-597D-44B4-B9F6-8C19910C9CD7}"/>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9" name="直線コネクタ 118">
          <a:extLst>
            <a:ext uri="{FF2B5EF4-FFF2-40B4-BE49-F238E27FC236}">
              <a16:creationId xmlns:a16="http://schemas.microsoft.com/office/drawing/2014/main" id="{D9BE2145-02D5-4BCD-9085-D2E57A08D2BD}"/>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0" name="テキスト ボックス 119">
          <a:extLst>
            <a:ext uri="{FF2B5EF4-FFF2-40B4-BE49-F238E27FC236}">
              <a16:creationId xmlns:a16="http://schemas.microsoft.com/office/drawing/2014/main" id="{92C49FCD-97B5-4EB7-90B0-68A36712BEAB}"/>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1" name="直線コネクタ 120">
          <a:extLst>
            <a:ext uri="{FF2B5EF4-FFF2-40B4-BE49-F238E27FC236}">
              <a16:creationId xmlns:a16="http://schemas.microsoft.com/office/drawing/2014/main" id="{5E52ED7E-DC8E-4F96-8FBB-ABE1253B3C5C}"/>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2" name="テキスト ボックス 121">
          <a:extLst>
            <a:ext uri="{FF2B5EF4-FFF2-40B4-BE49-F238E27FC236}">
              <a16:creationId xmlns:a16="http://schemas.microsoft.com/office/drawing/2014/main" id="{151A2BB2-75A2-47ED-85DD-C0706B09EEBE}"/>
            </a:ext>
          </a:extLst>
        </xdr:cNvPr>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3" name="直線コネクタ 122">
          <a:extLst>
            <a:ext uri="{FF2B5EF4-FFF2-40B4-BE49-F238E27FC236}">
              <a16:creationId xmlns:a16="http://schemas.microsoft.com/office/drawing/2014/main" id="{D3EA4877-0C25-4E51-AE4C-D46E382FC5C6}"/>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4" name="テキスト ボックス 123">
          <a:extLst>
            <a:ext uri="{FF2B5EF4-FFF2-40B4-BE49-F238E27FC236}">
              <a16:creationId xmlns:a16="http://schemas.microsoft.com/office/drawing/2014/main" id="{FBE9EF58-F276-42F6-92B4-02B32886F45F}"/>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5" name="直線コネクタ 124">
          <a:extLst>
            <a:ext uri="{FF2B5EF4-FFF2-40B4-BE49-F238E27FC236}">
              <a16:creationId xmlns:a16="http://schemas.microsoft.com/office/drawing/2014/main" id="{12235F18-A75A-433B-B7E8-6D611340B7AF}"/>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6" name="テキスト ボックス 125">
          <a:extLst>
            <a:ext uri="{FF2B5EF4-FFF2-40B4-BE49-F238E27FC236}">
              <a16:creationId xmlns:a16="http://schemas.microsoft.com/office/drawing/2014/main" id="{6AC6EBBC-F683-49A4-B829-847E59A4061D}"/>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7" name="直線コネクタ 126">
          <a:extLst>
            <a:ext uri="{FF2B5EF4-FFF2-40B4-BE49-F238E27FC236}">
              <a16:creationId xmlns:a16="http://schemas.microsoft.com/office/drawing/2014/main" id="{C5BCDA1E-A1BB-4C33-B689-36C396FB358C}"/>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8" name="テキスト ボックス 127">
          <a:extLst>
            <a:ext uri="{FF2B5EF4-FFF2-40B4-BE49-F238E27FC236}">
              <a16:creationId xmlns:a16="http://schemas.microsoft.com/office/drawing/2014/main" id="{EFE80613-9C89-4E73-AA05-2FEB22D33F1E}"/>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9" name="直線コネクタ 128">
          <a:extLst>
            <a:ext uri="{FF2B5EF4-FFF2-40B4-BE49-F238E27FC236}">
              <a16:creationId xmlns:a16="http://schemas.microsoft.com/office/drawing/2014/main" id="{DA3F62B3-79A7-4125-A53F-722218739174}"/>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0" name="テキスト ボックス 129">
          <a:extLst>
            <a:ext uri="{FF2B5EF4-FFF2-40B4-BE49-F238E27FC236}">
              <a16:creationId xmlns:a16="http://schemas.microsoft.com/office/drawing/2014/main" id="{F9CABA37-6236-4AC2-B2A5-78EF8B79F31A}"/>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D8B41B78-C509-44CF-BEB0-5AB89AE05C2F}"/>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2" name="債務償還比率グラフ枠">
          <a:extLst>
            <a:ext uri="{FF2B5EF4-FFF2-40B4-BE49-F238E27FC236}">
              <a16:creationId xmlns:a16="http://schemas.microsoft.com/office/drawing/2014/main" id="{5FD65825-9827-4749-8FFC-00CC44274E61}"/>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18214</xdr:rowOff>
    </xdr:to>
    <xdr:cxnSp macro="">
      <xdr:nvCxnSpPr>
        <xdr:cNvPr id="133" name="直線コネクタ 132">
          <a:extLst>
            <a:ext uri="{FF2B5EF4-FFF2-40B4-BE49-F238E27FC236}">
              <a16:creationId xmlns:a16="http://schemas.microsoft.com/office/drawing/2014/main" id="{139DA3C2-BDC7-4A44-890B-AF04D8920A1B}"/>
            </a:ext>
          </a:extLst>
        </xdr:cNvPr>
        <xdr:cNvCxnSpPr/>
      </xdr:nvCxnSpPr>
      <xdr:spPr>
        <a:xfrm flipV="1">
          <a:off x="14793595" y="5312833"/>
          <a:ext cx="1269" cy="14776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22041</xdr:rowOff>
    </xdr:from>
    <xdr:ext cx="469744" cy="259045"/>
    <xdr:sp macro="" textlink="">
      <xdr:nvSpPr>
        <xdr:cNvPr id="134" name="債務償還比率最小値テキスト">
          <a:extLst>
            <a:ext uri="{FF2B5EF4-FFF2-40B4-BE49-F238E27FC236}">
              <a16:creationId xmlns:a16="http://schemas.microsoft.com/office/drawing/2014/main" id="{31053E2C-7747-4CF7-B713-559080670ADC}"/>
            </a:ext>
          </a:extLst>
        </xdr:cNvPr>
        <xdr:cNvSpPr txBox="1"/>
      </xdr:nvSpPr>
      <xdr:spPr>
        <a:xfrm>
          <a:off x="14846300" y="6794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18214</xdr:rowOff>
    </xdr:from>
    <xdr:to>
      <xdr:col>76</xdr:col>
      <xdr:colOff>111125</xdr:colOff>
      <xdr:row>35</xdr:row>
      <xdr:rowOff>18214</xdr:rowOff>
    </xdr:to>
    <xdr:cxnSp macro="">
      <xdr:nvCxnSpPr>
        <xdr:cNvPr id="135" name="直線コネクタ 134">
          <a:extLst>
            <a:ext uri="{FF2B5EF4-FFF2-40B4-BE49-F238E27FC236}">
              <a16:creationId xmlns:a16="http://schemas.microsoft.com/office/drawing/2014/main" id="{919C582D-D09A-4783-8FC5-7D38F328C1C0}"/>
            </a:ext>
          </a:extLst>
        </xdr:cNvPr>
        <xdr:cNvCxnSpPr/>
      </xdr:nvCxnSpPr>
      <xdr:spPr>
        <a:xfrm>
          <a:off x="14706600" y="6790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6" name="債務償還比率最大値テキスト">
          <a:extLst>
            <a:ext uri="{FF2B5EF4-FFF2-40B4-BE49-F238E27FC236}">
              <a16:creationId xmlns:a16="http://schemas.microsoft.com/office/drawing/2014/main" id="{301A01B1-B551-4EA2-B313-0D478B5B3A4E}"/>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7" name="直線コネクタ 136">
          <a:extLst>
            <a:ext uri="{FF2B5EF4-FFF2-40B4-BE49-F238E27FC236}">
              <a16:creationId xmlns:a16="http://schemas.microsoft.com/office/drawing/2014/main" id="{1B73F81A-9885-41E3-8416-B1B7B00D9283}"/>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55177</xdr:rowOff>
    </xdr:from>
    <xdr:ext cx="469744" cy="259045"/>
    <xdr:sp macro="" textlink="">
      <xdr:nvSpPr>
        <xdr:cNvPr id="138" name="債務償還比率平均値テキスト">
          <a:extLst>
            <a:ext uri="{FF2B5EF4-FFF2-40B4-BE49-F238E27FC236}">
              <a16:creationId xmlns:a16="http://schemas.microsoft.com/office/drawing/2014/main" id="{669F7B7B-A20D-4B5A-8E74-F8CA65B7959D}"/>
            </a:ext>
          </a:extLst>
        </xdr:cNvPr>
        <xdr:cNvSpPr txBox="1"/>
      </xdr:nvSpPr>
      <xdr:spPr>
        <a:xfrm>
          <a:off x="14846300" y="59702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76750</xdr:rowOff>
    </xdr:from>
    <xdr:to>
      <xdr:col>76</xdr:col>
      <xdr:colOff>73025</xdr:colOff>
      <xdr:row>31</xdr:row>
      <xdr:rowOff>6900</xdr:rowOff>
    </xdr:to>
    <xdr:sp macro="" textlink="">
      <xdr:nvSpPr>
        <xdr:cNvPr id="139" name="フローチャート: 判断 138">
          <a:extLst>
            <a:ext uri="{FF2B5EF4-FFF2-40B4-BE49-F238E27FC236}">
              <a16:creationId xmlns:a16="http://schemas.microsoft.com/office/drawing/2014/main" id="{DF847390-611E-4884-86EE-BAC579F466FD}"/>
            </a:ext>
          </a:extLst>
        </xdr:cNvPr>
        <xdr:cNvSpPr/>
      </xdr:nvSpPr>
      <xdr:spPr>
        <a:xfrm>
          <a:off x="14744700" y="5991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53901</xdr:rowOff>
    </xdr:from>
    <xdr:to>
      <xdr:col>72</xdr:col>
      <xdr:colOff>123825</xdr:colOff>
      <xdr:row>30</xdr:row>
      <xdr:rowOff>155501</xdr:rowOff>
    </xdr:to>
    <xdr:sp macro="" textlink="">
      <xdr:nvSpPr>
        <xdr:cNvPr id="140" name="フローチャート: 判断 139">
          <a:extLst>
            <a:ext uri="{FF2B5EF4-FFF2-40B4-BE49-F238E27FC236}">
              <a16:creationId xmlns:a16="http://schemas.microsoft.com/office/drawing/2014/main" id="{FF553114-4093-4249-8118-8645AD96C5DF}"/>
            </a:ext>
          </a:extLst>
        </xdr:cNvPr>
        <xdr:cNvSpPr/>
      </xdr:nvSpPr>
      <xdr:spPr>
        <a:xfrm>
          <a:off x="14033500" y="5968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69374</xdr:rowOff>
    </xdr:from>
    <xdr:to>
      <xdr:col>68</xdr:col>
      <xdr:colOff>123825</xdr:colOff>
      <xdr:row>30</xdr:row>
      <xdr:rowOff>170974</xdr:rowOff>
    </xdr:to>
    <xdr:sp macro="" textlink="">
      <xdr:nvSpPr>
        <xdr:cNvPr id="141" name="フローチャート: 判断 140">
          <a:extLst>
            <a:ext uri="{FF2B5EF4-FFF2-40B4-BE49-F238E27FC236}">
              <a16:creationId xmlns:a16="http://schemas.microsoft.com/office/drawing/2014/main" id="{F6E7D495-C81A-4DFE-A475-1A868531E750}"/>
            </a:ext>
          </a:extLst>
        </xdr:cNvPr>
        <xdr:cNvSpPr/>
      </xdr:nvSpPr>
      <xdr:spPr>
        <a:xfrm>
          <a:off x="13271500" y="5984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65416</xdr:rowOff>
    </xdr:from>
    <xdr:to>
      <xdr:col>64</xdr:col>
      <xdr:colOff>123825</xdr:colOff>
      <xdr:row>30</xdr:row>
      <xdr:rowOff>167016</xdr:rowOff>
    </xdr:to>
    <xdr:sp macro="" textlink="">
      <xdr:nvSpPr>
        <xdr:cNvPr id="142" name="フローチャート: 判断 141">
          <a:extLst>
            <a:ext uri="{FF2B5EF4-FFF2-40B4-BE49-F238E27FC236}">
              <a16:creationId xmlns:a16="http://schemas.microsoft.com/office/drawing/2014/main" id="{3B71DF1A-401A-4102-B8B9-E78E57CED07B}"/>
            </a:ext>
          </a:extLst>
        </xdr:cNvPr>
        <xdr:cNvSpPr/>
      </xdr:nvSpPr>
      <xdr:spPr>
        <a:xfrm>
          <a:off x="12509500" y="5980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127317</xdr:rowOff>
    </xdr:from>
    <xdr:to>
      <xdr:col>60</xdr:col>
      <xdr:colOff>123825</xdr:colOff>
      <xdr:row>32</xdr:row>
      <xdr:rowOff>57467</xdr:rowOff>
    </xdr:to>
    <xdr:sp macro="" textlink="">
      <xdr:nvSpPr>
        <xdr:cNvPr id="143" name="フローチャート: 判断 142">
          <a:extLst>
            <a:ext uri="{FF2B5EF4-FFF2-40B4-BE49-F238E27FC236}">
              <a16:creationId xmlns:a16="http://schemas.microsoft.com/office/drawing/2014/main" id="{5A4E35DC-8A7C-4CF9-A3EB-C91474FBE5C4}"/>
            </a:ext>
          </a:extLst>
        </xdr:cNvPr>
        <xdr:cNvSpPr/>
      </xdr:nvSpPr>
      <xdr:spPr>
        <a:xfrm>
          <a:off x="11747500" y="6213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77F07B74-0994-4487-B071-E3E4CCBFC33E}"/>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E7BD95D9-8C42-46AC-848B-B99DA39CEE07}"/>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42DE6A17-5E43-4CCA-913D-0F7C68B6AA42}"/>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78002892-9AF3-43A8-8F6F-4D9B058F4BBA}"/>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F3A55E64-CFFE-4A51-9A91-584BAA1DFF2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144738</xdr:rowOff>
    </xdr:from>
    <xdr:to>
      <xdr:col>76</xdr:col>
      <xdr:colOff>73025</xdr:colOff>
      <xdr:row>29</xdr:row>
      <xdr:rowOff>74888</xdr:rowOff>
    </xdr:to>
    <xdr:sp macro="" textlink="">
      <xdr:nvSpPr>
        <xdr:cNvPr id="149" name="楕円 148">
          <a:extLst>
            <a:ext uri="{FF2B5EF4-FFF2-40B4-BE49-F238E27FC236}">
              <a16:creationId xmlns:a16="http://schemas.microsoft.com/office/drawing/2014/main" id="{5B8B7AFD-0077-4FC4-ABEE-C7C595328369}"/>
            </a:ext>
          </a:extLst>
        </xdr:cNvPr>
        <xdr:cNvSpPr/>
      </xdr:nvSpPr>
      <xdr:spPr>
        <a:xfrm>
          <a:off x="14744700" y="5716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167615</xdr:rowOff>
    </xdr:from>
    <xdr:ext cx="469744" cy="259045"/>
    <xdr:sp macro="" textlink="">
      <xdr:nvSpPr>
        <xdr:cNvPr id="150" name="債務償還比率該当値テキスト">
          <a:extLst>
            <a:ext uri="{FF2B5EF4-FFF2-40B4-BE49-F238E27FC236}">
              <a16:creationId xmlns:a16="http://schemas.microsoft.com/office/drawing/2014/main" id="{2C8C3A03-DA8A-4A33-8936-028C685859AF}"/>
            </a:ext>
          </a:extLst>
        </xdr:cNvPr>
        <xdr:cNvSpPr txBox="1"/>
      </xdr:nvSpPr>
      <xdr:spPr>
        <a:xfrm>
          <a:off x="14846300" y="5568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34819</xdr:rowOff>
    </xdr:from>
    <xdr:to>
      <xdr:col>72</xdr:col>
      <xdr:colOff>123825</xdr:colOff>
      <xdr:row>29</xdr:row>
      <xdr:rowOff>136419</xdr:rowOff>
    </xdr:to>
    <xdr:sp macro="" textlink="">
      <xdr:nvSpPr>
        <xdr:cNvPr id="151" name="楕円 150">
          <a:extLst>
            <a:ext uri="{FF2B5EF4-FFF2-40B4-BE49-F238E27FC236}">
              <a16:creationId xmlns:a16="http://schemas.microsoft.com/office/drawing/2014/main" id="{902B660E-4230-4AA5-8285-C05333811498}"/>
            </a:ext>
          </a:extLst>
        </xdr:cNvPr>
        <xdr:cNvSpPr/>
      </xdr:nvSpPr>
      <xdr:spPr>
        <a:xfrm>
          <a:off x="14033500" y="5778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24088</xdr:rowOff>
    </xdr:from>
    <xdr:to>
      <xdr:col>76</xdr:col>
      <xdr:colOff>22225</xdr:colOff>
      <xdr:row>29</xdr:row>
      <xdr:rowOff>85619</xdr:rowOff>
    </xdr:to>
    <xdr:cxnSp macro="">
      <xdr:nvCxnSpPr>
        <xdr:cNvPr id="152" name="直線コネクタ 151">
          <a:extLst>
            <a:ext uri="{FF2B5EF4-FFF2-40B4-BE49-F238E27FC236}">
              <a16:creationId xmlns:a16="http://schemas.microsoft.com/office/drawing/2014/main" id="{47E36C31-C517-4C82-A48F-263CFEF29013}"/>
            </a:ext>
          </a:extLst>
        </xdr:cNvPr>
        <xdr:cNvCxnSpPr/>
      </xdr:nvCxnSpPr>
      <xdr:spPr>
        <a:xfrm flipV="1">
          <a:off x="14084300" y="5767663"/>
          <a:ext cx="711200" cy="61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19357</xdr:rowOff>
    </xdr:from>
    <xdr:to>
      <xdr:col>68</xdr:col>
      <xdr:colOff>123825</xdr:colOff>
      <xdr:row>30</xdr:row>
      <xdr:rowOff>120957</xdr:rowOff>
    </xdr:to>
    <xdr:sp macro="" textlink="">
      <xdr:nvSpPr>
        <xdr:cNvPr id="153" name="楕円 152">
          <a:extLst>
            <a:ext uri="{FF2B5EF4-FFF2-40B4-BE49-F238E27FC236}">
              <a16:creationId xmlns:a16="http://schemas.microsoft.com/office/drawing/2014/main" id="{873174BF-583C-421E-BA80-FDFFDD14637C}"/>
            </a:ext>
          </a:extLst>
        </xdr:cNvPr>
        <xdr:cNvSpPr/>
      </xdr:nvSpPr>
      <xdr:spPr>
        <a:xfrm>
          <a:off x="13271500" y="5934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85619</xdr:rowOff>
    </xdr:from>
    <xdr:to>
      <xdr:col>72</xdr:col>
      <xdr:colOff>73025</xdr:colOff>
      <xdr:row>30</xdr:row>
      <xdr:rowOff>70157</xdr:rowOff>
    </xdr:to>
    <xdr:cxnSp macro="">
      <xdr:nvCxnSpPr>
        <xdr:cNvPr id="154" name="直線コネクタ 153">
          <a:extLst>
            <a:ext uri="{FF2B5EF4-FFF2-40B4-BE49-F238E27FC236}">
              <a16:creationId xmlns:a16="http://schemas.microsoft.com/office/drawing/2014/main" id="{44F94ED2-B720-482C-A333-AB81FF7ECB2A}"/>
            </a:ext>
          </a:extLst>
        </xdr:cNvPr>
        <xdr:cNvCxnSpPr/>
      </xdr:nvCxnSpPr>
      <xdr:spPr>
        <a:xfrm flipV="1">
          <a:off x="13322300" y="5829194"/>
          <a:ext cx="762000" cy="155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73512</xdr:rowOff>
    </xdr:from>
    <xdr:to>
      <xdr:col>64</xdr:col>
      <xdr:colOff>123825</xdr:colOff>
      <xdr:row>31</xdr:row>
      <xdr:rowOff>3662</xdr:rowOff>
    </xdr:to>
    <xdr:sp macro="" textlink="">
      <xdr:nvSpPr>
        <xdr:cNvPr id="155" name="楕円 154">
          <a:extLst>
            <a:ext uri="{FF2B5EF4-FFF2-40B4-BE49-F238E27FC236}">
              <a16:creationId xmlns:a16="http://schemas.microsoft.com/office/drawing/2014/main" id="{148AF1B5-7557-476F-99BE-17A00ECA556E}"/>
            </a:ext>
          </a:extLst>
        </xdr:cNvPr>
        <xdr:cNvSpPr/>
      </xdr:nvSpPr>
      <xdr:spPr>
        <a:xfrm>
          <a:off x="12509500" y="5988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70157</xdr:rowOff>
    </xdr:from>
    <xdr:to>
      <xdr:col>68</xdr:col>
      <xdr:colOff>73025</xdr:colOff>
      <xdr:row>30</xdr:row>
      <xdr:rowOff>124312</xdr:rowOff>
    </xdr:to>
    <xdr:cxnSp macro="">
      <xdr:nvCxnSpPr>
        <xdr:cNvPr id="156" name="直線コネクタ 155">
          <a:extLst>
            <a:ext uri="{FF2B5EF4-FFF2-40B4-BE49-F238E27FC236}">
              <a16:creationId xmlns:a16="http://schemas.microsoft.com/office/drawing/2014/main" id="{35725936-0E64-47EA-B887-94934C11C473}"/>
            </a:ext>
          </a:extLst>
        </xdr:cNvPr>
        <xdr:cNvCxnSpPr/>
      </xdr:nvCxnSpPr>
      <xdr:spPr>
        <a:xfrm flipV="1">
          <a:off x="12560300" y="5985182"/>
          <a:ext cx="762000" cy="54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118502</xdr:rowOff>
    </xdr:from>
    <xdr:to>
      <xdr:col>60</xdr:col>
      <xdr:colOff>123825</xdr:colOff>
      <xdr:row>32</xdr:row>
      <xdr:rowOff>48652</xdr:rowOff>
    </xdr:to>
    <xdr:sp macro="" textlink="">
      <xdr:nvSpPr>
        <xdr:cNvPr id="157" name="楕円 156">
          <a:extLst>
            <a:ext uri="{FF2B5EF4-FFF2-40B4-BE49-F238E27FC236}">
              <a16:creationId xmlns:a16="http://schemas.microsoft.com/office/drawing/2014/main" id="{461C2000-2D2B-4CCE-8BBA-38FDBB11B4C0}"/>
            </a:ext>
          </a:extLst>
        </xdr:cNvPr>
        <xdr:cNvSpPr/>
      </xdr:nvSpPr>
      <xdr:spPr>
        <a:xfrm>
          <a:off x="11747500" y="6204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124312</xdr:rowOff>
    </xdr:from>
    <xdr:to>
      <xdr:col>64</xdr:col>
      <xdr:colOff>73025</xdr:colOff>
      <xdr:row>31</xdr:row>
      <xdr:rowOff>169302</xdr:rowOff>
    </xdr:to>
    <xdr:cxnSp macro="">
      <xdr:nvCxnSpPr>
        <xdr:cNvPr id="158" name="直線コネクタ 157">
          <a:extLst>
            <a:ext uri="{FF2B5EF4-FFF2-40B4-BE49-F238E27FC236}">
              <a16:creationId xmlns:a16="http://schemas.microsoft.com/office/drawing/2014/main" id="{E5A88944-CDDF-42A8-82E6-BF98843802AB}"/>
            </a:ext>
          </a:extLst>
        </xdr:cNvPr>
        <xdr:cNvCxnSpPr/>
      </xdr:nvCxnSpPr>
      <xdr:spPr>
        <a:xfrm flipV="1">
          <a:off x="11798300" y="6039337"/>
          <a:ext cx="762000" cy="216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146628</xdr:rowOff>
    </xdr:from>
    <xdr:ext cx="469744" cy="259045"/>
    <xdr:sp macro="" textlink="">
      <xdr:nvSpPr>
        <xdr:cNvPr id="159" name="n_1aveValue債務償還比率">
          <a:extLst>
            <a:ext uri="{FF2B5EF4-FFF2-40B4-BE49-F238E27FC236}">
              <a16:creationId xmlns:a16="http://schemas.microsoft.com/office/drawing/2014/main" id="{DC74036B-33FD-4FBC-B64A-C2C6142A297A}"/>
            </a:ext>
          </a:extLst>
        </xdr:cNvPr>
        <xdr:cNvSpPr txBox="1"/>
      </xdr:nvSpPr>
      <xdr:spPr>
        <a:xfrm>
          <a:off x="13836727" y="6061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162101</xdr:rowOff>
    </xdr:from>
    <xdr:ext cx="469744" cy="259045"/>
    <xdr:sp macro="" textlink="">
      <xdr:nvSpPr>
        <xdr:cNvPr id="160" name="n_2aveValue債務償還比率">
          <a:extLst>
            <a:ext uri="{FF2B5EF4-FFF2-40B4-BE49-F238E27FC236}">
              <a16:creationId xmlns:a16="http://schemas.microsoft.com/office/drawing/2014/main" id="{AF491E4E-1D0C-4CAC-9806-F7D1983FF074}"/>
            </a:ext>
          </a:extLst>
        </xdr:cNvPr>
        <xdr:cNvSpPr txBox="1"/>
      </xdr:nvSpPr>
      <xdr:spPr>
        <a:xfrm>
          <a:off x="13087427" y="6077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12093</xdr:rowOff>
    </xdr:from>
    <xdr:ext cx="469744" cy="259045"/>
    <xdr:sp macro="" textlink="">
      <xdr:nvSpPr>
        <xdr:cNvPr id="161" name="n_3aveValue債務償還比率">
          <a:extLst>
            <a:ext uri="{FF2B5EF4-FFF2-40B4-BE49-F238E27FC236}">
              <a16:creationId xmlns:a16="http://schemas.microsoft.com/office/drawing/2014/main" id="{5968B62D-092F-4C80-A454-2680AF886A9A}"/>
            </a:ext>
          </a:extLst>
        </xdr:cNvPr>
        <xdr:cNvSpPr txBox="1"/>
      </xdr:nvSpPr>
      <xdr:spPr>
        <a:xfrm>
          <a:off x="12325427" y="5755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48594</xdr:rowOff>
    </xdr:from>
    <xdr:ext cx="469744" cy="259045"/>
    <xdr:sp macro="" textlink="">
      <xdr:nvSpPr>
        <xdr:cNvPr id="162" name="n_4aveValue債務償還比率">
          <a:extLst>
            <a:ext uri="{FF2B5EF4-FFF2-40B4-BE49-F238E27FC236}">
              <a16:creationId xmlns:a16="http://schemas.microsoft.com/office/drawing/2014/main" id="{0867BA35-F05B-4CC5-B585-E5FC2F1C3317}"/>
            </a:ext>
          </a:extLst>
        </xdr:cNvPr>
        <xdr:cNvSpPr txBox="1"/>
      </xdr:nvSpPr>
      <xdr:spPr>
        <a:xfrm>
          <a:off x="11563427" y="6306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152946</xdr:rowOff>
    </xdr:from>
    <xdr:ext cx="469744" cy="259045"/>
    <xdr:sp macro="" textlink="">
      <xdr:nvSpPr>
        <xdr:cNvPr id="163" name="n_1mainValue債務償還比率">
          <a:extLst>
            <a:ext uri="{FF2B5EF4-FFF2-40B4-BE49-F238E27FC236}">
              <a16:creationId xmlns:a16="http://schemas.microsoft.com/office/drawing/2014/main" id="{354B7A2A-7A3C-4F59-A5C4-4DA5A8B1BFB9}"/>
            </a:ext>
          </a:extLst>
        </xdr:cNvPr>
        <xdr:cNvSpPr txBox="1"/>
      </xdr:nvSpPr>
      <xdr:spPr>
        <a:xfrm>
          <a:off x="13836727" y="5553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137484</xdr:rowOff>
    </xdr:from>
    <xdr:ext cx="469744" cy="259045"/>
    <xdr:sp macro="" textlink="">
      <xdr:nvSpPr>
        <xdr:cNvPr id="164" name="n_2mainValue債務償還比率">
          <a:extLst>
            <a:ext uri="{FF2B5EF4-FFF2-40B4-BE49-F238E27FC236}">
              <a16:creationId xmlns:a16="http://schemas.microsoft.com/office/drawing/2014/main" id="{ED6B69AB-0249-48DA-AB01-BC09A73EF4F2}"/>
            </a:ext>
          </a:extLst>
        </xdr:cNvPr>
        <xdr:cNvSpPr txBox="1"/>
      </xdr:nvSpPr>
      <xdr:spPr>
        <a:xfrm>
          <a:off x="13087427" y="5709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166239</xdr:rowOff>
    </xdr:from>
    <xdr:ext cx="469744" cy="259045"/>
    <xdr:sp macro="" textlink="">
      <xdr:nvSpPr>
        <xdr:cNvPr id="165" name="n_3mainValue債務償還比率">
          <a:extLst>
            <a:ext uri="{FF2B5EF4-FFF2-40B4-BE49-F238E27FC236}">
              <a16:creationId xmlns:a16="http://schemas.microsoft.com/office/drawing/2014/main" id="{26894C63-8CCA-45EE-8609-3B499479C285}"/>
            </a:ext>
          </a:extLst>
        </xdr:cNvPr>
        <xdr:cNvSpPr txBox="1"/>
      </xdr:nvSpPr>
      <xdr:spPr>
        <a:xfrm>
          <a:off x="12325427" y="6081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65179</xdr:rowOff>
    </xdr:from>
    <xdr:ext cx="469744" cy="259045"/>
    <xdr:sp macro="" textlink="">
      <xdr:nvSpPr>
        <xdr:cNvPr id="166" name="n_4mainValue債務償還比率">
          <a:extLst>
            <a:ext uri="{FF2B5EF4-FFF2-40B4-BE49-F238E27FC236}">
              <a16:creationId xmlns:a16="http://schemas.microsoft.com/office/drawing/2014/main" id="{F1A176FB-80C3-4B9E-A45B-9C0F1FC5F30B}"/>
            </a:ext>
          </a:extLst>
        </xdr:cNvPr>
        <xdr:cNvSpPr txBox="1"/>
      </xdr:nvSpPr>
      <xdr:spPr>
        <a:xfrm>
          <a:off x="11563427" y="5980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7" name="正方形/長方形 166">
          <a:extLst>
            <a:ext uri="{FF2B5EF4-FFF2-40B4-BE49-F238E27FC236}">
              <a16:creationId xmlns:a16="http://schemas.microsoft.com/office/drawing/2014/main" id="{8FA8D9FA-999D-45E1-B742-FE6E57094911}"/>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8" name="正方形/長方形 167">
          <a:extLst>
            <a:ext uri="{FF2B5EF4-FFF2-40B4-BE49-F238E27FC236}">
              <a16:creationId xmlns:a16="http://schemas.microsoft.com/office/drawing/2014/main" id="{01332F5F-FE26-48BF-84A3-B07FDA4B1D24}"/>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9" name="テキスト ボックス 168">
          <a:extLst>
            <a:ext uri="{FF2B5EF4-FFF2-40B4-BE49-F238E27FC236}">
              <a16:creationId xmlns:a16="http://schemas.microsoft.com/office/drawing/2014/main" id="{4D4E6CAE-0472-4EC4-A864-5785746DA97A}"/>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0" name="テキスト ボックス 169">
          <a:extLst>
            <a:ext uri="{FF2B5EF4-FFF2-40B4-BE49-F238E27FC236}">
              <a16:creationId xmlns:a16="http://schemas.microsoft.com/office/drawing/2014/main" id="{E151FE58-7E30-4837-AEBD-D106925E7EA6}"/>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1" name="テキスト ボックス 170">
          <a:extLst>
            <a:ext uri="{FF2B5EF4-FFF2-40B4-BE49-F238E27FC236}">
              <a16:creationId xmlns:a16="http://schemas.microsoft.com/office/drawing/2014/main" id="{A987FF59-1C09-4297-AD1E-8F5EBAEB4482}"/>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2" name="テキスト ボックス 171">
          <a:extLst>
            <a:ext uri="{FF2B5EF4-FFF2-40B4-BE49-F238E27FC236}">
              <a16:creationId xmlns:a16="http://schemas.microsoft.com/office/drawing/2014/main" id="{79053EF7-507C-43C4-9F7B-0C92CFFE2E6A}"/>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BE5E0F4-9754-4A41-994B-AE7B06DA6373}"/>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1D9A585-A583-49FA-B7F9-690C3F73D8CB}"/>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567B8FE-371A-4A70-BC27-7ECD5014E14A}"/>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8787BAF-B56D-46A9-A59D-58AA49D17795}"/>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福島県桑折町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B36B1CB-C30C-4A53-911D-8461C45EC659}"/>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F182851-CB0C-4824-9BB8-CBB8B667F3AE}"/>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CB5E31A-A39A-4467-A903-43A4E781C78C}"/>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BE9CE26-9ACB-4769-B350-38CA88C22131}"/>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C26CDC6-D3F3-4A05-9960-35AEFE6A93BD}"/>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620B4E7-3836-4342-AFC7-801C3CC77A04}"/>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10,951
10,890
42.97
6,652,547
6,376,830
255,613
3,907,891
4,085,151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4496BA2-EE61-4202-AE0A-E7629C8AF0E2}"/>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2539520-E8D2-44DC-A02A-D42D35045BE9}"/>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B50D56F-7F2A-4486-9FBC-E2872F9328B6}"/>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F30A06B-A5C2-42E5-949C-F9E63629CA7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07F0FAC-6406-4582-B7A0-31DF8EB4D1B2}"/>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B61987A6-72E1-4CA7-AAE0-2665A0FF5894}"/>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685DFDC-9089-4E8C-A72C-B2557BEC27F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32A7141-F6FD-4CB3-9769-4CC630E1796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9574535-F7E7-4C58-9B80-D7761F5FEFCC}"/>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E391A67-C4EC-41FB-8564-FC49ECC67ACC}"/>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B1494CC-DCA0-4A28-AEA2-9C124A505EF7}"/>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92E8440-CA73-4F8A-87D3-C22D76B1DA21}"/>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EA24541-7473-4123-BBEC-8A266AE6F23F}"/>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2CFB88D-2E07-4372-A4B5-79DD59121E0C}"/>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6CCE312-3457-429F-9461-2508623BC0D9}"/>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D3B8FA7-798D-4904-ABAF-187FBBD154D2}"/>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74CD40E-3B64-43C1-9531-BD1A89E7AC62}"/>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4EBC8A6-2FC2-4E82-A467-42EB2EE4C4EF}"/>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13E90A9-4F1D-4476-AB79-9B72A3042073}"/>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60D5A0B-D9CC-4F7F-90A3-71320786AD41}"/>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2AD2A67-08CF-4A90-AC6D-7164F1098D89}"/>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4609192-40DC-48F9-973D-22773B306BA7}"/>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4310C09-2534-48B4-A2E3-8C8997299B01}"/>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AB73C6F-CA2A-4C57-B786-E3D9B1F1976D}"/>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EB59DE6-0494-410A-9814-464CB4322C2F}"/>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0854A59-D679-4F0D-ABB0-44CAC69E58F3}"/>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C568B4F-C344-4077-88B6-1C918F58E91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1C66A73-6821-45D3-9C34-B93C5B0F71F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1E00E14-DC8C-49A1-B077-C5380EFBA359}"/>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99DDEBF-FC3A-49C8-B0AD-D0A894CA5A3D}"/>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3C82985-9F2A-4956-AC98-51DEE1BB42D4}"/>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77C9971D-9C38-44D3-8800-DDF73975F0EA}"/>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7DC26CF1-EE8C-488C-A961-57825854693D}"/>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205135FB-95F6-4860-A83D-87F1A875BDD7}"/>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9BA875C1-7338-4AF1-AB86-422AEE03D7BE}"/>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D4438728-74A7-4048-994A-176D314A0856}"/>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F292A4D-047A-4C58-BE1A-0079332E6495}"/>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118CCA71-E204-444B-92FC-72722DDDE4AD}"/>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E1BE2923-CE96-4BB4-B28E-89344EAD1674}"/>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AD07C4EB-9834-4777-BF3D-5A353D02E5DD}"/>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C2C80F87-6DCE-47D2-9892-470BFD22BD31}"/>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373213B9-6479-4FCC-B3B6-9C1DCF6FB9F2}"/>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71C7CB7-7979-485B-B161-DD957AB735F7}"/>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2E23A9FD-3A65-4DFC-BE8A-B2B8F41BE002}"/>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977F332F-1EEA-4240-9A5F-FFEB3322AF24}"/>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55245</xdr:rowOff>
    </xdr:from>
    <xdr:to>
      <xdr:col>24</xdr:col>
      <xdr:colOff>62865</xdr:colOff>
      <xdr:row>42</xdr:row>
      <xdr:rowOff>20955</xdr:rowOff>
    </xdr:to>
    <xdr:cxnSp macro="">
      <xdr:nvCxnSpPr>
        <xdr:cNvPr id="57" name="直線コネクタ 56">
          <a:extLst>
            <a:ext uri="{FF2B5EF4-FFF2-40B4-BE49-F238E27FC236}">
              <a16:creationId xmlns:a16="http://schemas.microsoft.com/office/drawing/2014/main" id="{CDB29DB2-EBA5-4942-AB66-B1E7885CD4BF}"/>
            </a:ext>
          </a:extLst>
        </xdr:cNvPr>
        <xdr:cNvCxnSpPr/>
      </xdr:nvCxnSpPr>
      <xdr:spPr>
        <a:xfrm flipV="1">
          <a:off x="4634865" y="5884545"/>
          <a:ext cx="0" cy="1337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24782</xdr:rowOff>
    </xdr:from>
    <xdr:ext cx="405111" cy="259045"/>
    <xdr:sp macro="" textlink="">
      <xdr:nvSpPr>
        <xdr:cNvPr id="58" name="【道路】&#10;有形固定資産減価償却率最小値テキスト">
          <a:extLst>
            <a:ext uri="{FF2B5EF4-FFF2-40B4-BE49-F238E27FC236}">
              <a16:creationId xmlns:a16="http://schemas.microsoft.com/office/drawing/2014/main" id="{57F59C31-2E0B-429A-BCF3-2CAD139C1423}"/>
            </a:ext>
          </a:extLst>
        </xdr:cNvPr>
        <xdr:cNvSpPr txBox="1"/>
      </xdr:nvSpPr>
      <xdr:spPr>
        <a:xfrm>
          <a:off x="4673600" y="722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20955</xdr:rowOff>
    </xdr:from>
    <xdr:to>
      <xdr:col>24</xdr:col>
      <xdr:colOff>152400</xdr:colOff>
      <xdr:row>42</xdr:row>
      <xdr:rowOff>20955</xdr:rowOff>
    </xdr:to>
    <xdr:cxnSp macro="">
      <xdr:nvCxnSpPr>
        <xdr:cNvPr id="59" name="直線コネクタ 58">
          <a:extLst>
            <a:ext uri="{FF2B5EF4-FFF2-40B4-BE49-F238E27FC236}">
              <a16:creationId xmlns:a16="http://schemas.microsoft.com/office/drawing/2014/main" id="{8095C572-A8D4-4360-905F-7F82AD62C23E}"/>
            </a:ext>
          </a:extLst>
        </xdr:cNvPr>
        <xdr:cNvCxnSpPr/>
      </xdr:nvCxnSpPr>
      <xdr:spPr>
        <a:xfrm>
          <a:off x="4546600" y="7221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1922</xdr:rowOff>
    </xdr:from>
    <xdr:ext cx="405111" cy="259045"/>
    <xdr:sp macro="" textlink="">
      <xdr:nvSpPr>
        <xdr:cNvPr id="60" name="【道路】&#10;有形固定資産減価償却率最大値テキスト">
          <a:extLst>
            <a:ext uri="{FF2B5EF4-FFF2-40B4-BE49-F238E27FC236}">
              <a16:creationId xmlns:a16="http://schemas.microsoft.com/office/drawing/2014/main" id="{86987742-87F6-4CBC-80C7-693F86510738}"/>
            </a:ext>
          </a:extLst>
        </xdr:cNvPr>
        <xdr:cNvSpPr txBox="1"/>
      </xdr:nvSpPr>
      <xdr:spPr>
        <a:xfrm>
          <a:off x="4673600" y="5659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55245</xdr:rowOff>
    </xdr:from>
    <xdr:to>
      <xdr:col>24</xdr:col>
      <xdr:colOff>152400</xdr:colOff>
      <xdr:row>34</xdr:row>
      <xdr:rowOff>55245</xdr:rowOff>
    </xdr:to>
    <xdr:cxnSp macro="">
      <xdr:nvCxnSpPr>
        <xdr:cNvPr id="61" name="直線コネクタ 60">
          <a:extLst>
            <a:ext uri="{FF2B5EF4-FFF2-40B4-BE49-F238E27FC236}">
              <a16:creationId xmlns:a16="http://schemas.microsoft.com/office/drawing/2014/main" id="{9E5E2F55-8416-45DE-A368-9EE1C0448132}"/>
            </a:ext>
          </a:extLst>
        </xdr:cNvPr>
        <xdr:cNvCxnSpPr/>
      </xdr:nvCxnSpPr>
      <xdr:spPr>
        <a:xfrm>
          <a:off x="4546600" y="5884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27322</xdr:rowOff>
    </xdr:from>
    <xdr:ext cx="405111" cy="259045"/>
    <xdr:sp macro="" textlink="">
      <xdr:nvSpPr>
        <xdr:cNvPr id="62" name="【道路】&#10;有形固定資産減価償却率平均値テキスト">
          <a:extLst>
            <a:ext uri="{FF2B5EF4-FFF2-40B4-BE49-F238E27FC236}">
              <a16:creationId xmlns:a16="http://schemas.microsoft.com/office/drawing/2014/main" id="{764C60F1-571B-4E89-A780-EA0A8EBA5D08}"/>
            </a:ext>
          </a:extLst>
        </xdr:cNvPr>
        <xdr:cNvSpPr txBox="1"/>
      </xdr:nvSpPr>
      <xdr:spPr>
        <a:xfrm>
          <a:off x="4673600" y="63709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xdr:rowOff>
    </xdr:from>
    <xdr:to>
      <xdr:col>24</xdr:col>
      <xdr:colOff>114300</xdr:colOff>
      <xdr:row>38</xdr:row>
      <xdr:rowOff>106045</xdr:rowOff>
    </xdr:to>
    <xdr:sp macro="" textlink="">
      <xdr:nvSpPr>
        <xdr:cNvPr id="63" name="フローチャート: 判断 62">
          <a:extLst>
            <a:ext uri="{FF2B5EF4-FFF2-40B4-BE49-F238E27FC236}">
              <a16:creationId xmlns:a16="http://schemas.microsoft.com/office/drawing/2014/main" id="{0B99C915-C5EA-444E-A0FF-F8BDBFD312D0}"/>
            </a:ext>
          </a:extLst>
        </xdr:cNvPr>
        <xdr:cNvSpPr/>
      </xdr:nvSpPr>
      <xdr:spPr>
        <a:xfrm>
          <a:off x="4584700" y="6519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34925</xdr:rowOff>
    </xdr:from>
    <xdr:to>
      <xdr:col>20</xdr:col>
      <xdr:colOff>38100</xdr:colOff>
      <xdr:row>38</xdr:row>
      <xdr:rowOff>136525</xdr:rowOff>
    </xdr:to>
    <xdr:sp macro="" textlink="">
      <xdr:nvSpPr>
        <xdr:cNvPr id="64" name="フローチャート: 判断 63">
          <a:extLst>
            <a:ext uri="{FF2B5EF4-FFF2-40B4-BE49-F238E27FC236}">
              <a16:creationId xmlns:a16="http://schemas.microsoft.com/office/drawing/2014/main" id="{56E1983D-B030-4D10-9DF7-720F63A8BF64}"/>
            </a:ext>
          </a:extLst>
        </xdr:cNvPr>
        <xdr:cNvSpPr/>
      </xdr:nvSpPr>
      <xdr:spPr>
        <a:xfrm>
          <a:off x="3746500" y="655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170180</xdr:rowOff>
    </xdr:from>
    <xdr:to>
      <xdr:col>15</xdr:col>
      <xdr:colOff>101600</xdr:colOff>
      <xdr:row>38</xdr:row>
      <xdr:rowOff>100330</xdr:rowOff>
    </xdr:to>
    <xdr:sp macro="" textlink="">
      <xdr:nvSpPr>
        <xdr:cNvPr id="65" name="フローチャート: 判断 64">
          <a:extLst>
            <a:ext uri="{FF2B5EF4-FFF2-40B4-BE49-F238E27FC236}">
              <a16:creationId xmlns:a16="http://schemas.microsoft.com/office/drawing/2014/main" id="{EC9DE058-5B7D-4B68-9FB5-C8E743B8A561}"/>
            </a:ext>
          </a:extLst>
        </xdr:cNvPr>
        <xdr:cNvSpPr/>
      </xdr:nvSpPr>
      <xdr:spPr>
        <a:xfrm>
          <a:off x="2857500" y="651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139700</xdr:rowOff>
    </xdr:from>
    <xdr:to>
      <xdr:col>10</xdr:col>
      <xdr:colOff>165100</xdr:colOff>
      <xdr:row>38</xdr:row>
      <xdr:rowOff>69850</xdr:rowOff>
    </xdr:to>
    <xdr:sp macro="" textlink="">
      <xdr:nvSpPr>
        <xdr:cNvPr id="66" name="フローチャート: 判断 65">
          <a:extLst>
            <a:ext uri="{FF2B5EF4-FFF2-40B4-BE49-F238E27FC236}">
              <a16:creationId xmlns:a16="http://schemas.microsoft.com/office/drawing/2014/main" id="{20EE4A73-8C0B-410A-A6F0-8B1CE4F0A59A}"/>
            </a:ext>
          </a:extLst>
        </xdr:cNvPr>
        <xdr:cNvSpPr/>
      </xdr:nvSpPr>
      <xdr:spPr>
        <a:xfrm>
          <a:off x="1968500" y="648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147320</xdr:rowOff>
    </xdr:from>
    <xdr:to>
      <xdr:col>6</xdr:col>
      <xdr:colOff>38100</xdr:colOff>
      <xdr:row>38</xdr:row>
      <xdr:rowOff>77470</xdr:rowOff>
    </xdr:to>
    <xdr:sp macro="" textlink="">
      <xdr:nvSpPr>
        <xdr:cNvPr id="67" name="フローチャート: 判断 66">
          <a:extLst>
            <a:ext uri="{FF2B5EF4-FFF2-40B4-BE49-F238E27FC236}">
              <a16:creationId xmlns:a16="http://schemas.microsoft.com/office/drawing/2014/main" id="{24CA3490-BED9-49BD-AA06-73AE4EAA23EE}"/>
            </a:ext>
          </a:extLst>
        </xdr:cNvPr>
        <xdr:cNvSpPr/>
      </xdr:nvSpPr>
      <xdr:spPr>
        <a:xfrm>
          <a:off x="1079500" y="649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E2093F83-DFF1-475E-B64B-5558E7BE082D}"/>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19A279F-A586-4A8F-949E-317FC7D6B7E9}"/>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4EAF1C4-F098-48D5-A9D8-7D61B089F54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4D2F97CE-4F2E-4C73-B102-784AC000D14A}"/>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A04E3994-F355-4CAE-AF27-E8F17AC32CDC}"/>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132080</xdr:rowOff>
    </xdr:from>
    <xdr:to>
      <xdr:col>24</xdr:col>
      <xdr:colOff>114300</xdr:colOff>
      <xdr:row>39</xdr:row>
      <xdr:rowOff>62230</xdr:rowOff>
    </xdr:to>
    <xdr:sp macro="" textlink="">
      <xdr:nvSpPr>
        <xdr:cNvPr id="73" name="楕円 72">
          <a:extLst>
            <a:ext uri="{FF2B5EF4-FFF2-40B4-BE49-F238E27FC236}">
              <a16:creationId xmlns:a16="http://schemas.microsoft.com/office/drawing/2014/main" id="{6804E672-0EA0-47E2-87A9-6FF25B6346A4}"/>
            </a:ext>
          </a:extLst>
        </xdr:cNvPr>
        <xdr:cNvSpPr/>
      </xdr:nvSpPr>
      <xdr:spPr>
        <a:xfrm>
          <a:off x="4584700" y="664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110507</xdr:rowOff>
    </xdr:from>
    <xdr:ext cx="405111" cy="259045"/>
    <xdr:sp macro="" textlink="">
      <xdr:nvSpPr>
        <xdr:cNvPr id="74" name="【道路】&#10;有形固定資産減価償却率該当値テキスト">
          <a:extLst>
            <a:ext uri="{FF2B5EF4-FFF2-40B4-BE49-F238E27FC236}">
              <a16:creationId xmlns:a16="http://schemas.microsoft.com/office/drawing/2014/main" id="{76AFC21C-8BE3-498E-8673-D4BC907198C4}"/>
            </a:ext>
          </a:extLst>
        </xdr:cNvPr>
        <xdr:cNvSpPr txBox="1"/>
      </xdr:nvSpPr>
      <xdr:spPr>
        <a:xfrm>
          <a:off x="4673600" y="662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95885</xdr:rowOff>
    </xdr:from>
    <xdr:to>
      <xdr:col>20</xdr:col>
      <xdr:colOff>38100</xdr:colOff>
      <xdr:row>39</xdr:row>
      <xdr:rowOff>26035</xdr:rowOff>
    </xdr:to>
    <xdr:sp macro="" textlink="">
      <xdr:nvSpPr>
        <xdr:cNvPr id="75" name="楕円 74">
          <a:extLst>
            <a:ext uri="{FF2B5EF4-FFF2-40B4-BE49-F238E27FC236}">
              <a16:creationId xmlns:a16="http://schemas.microsoft.com/office/drawing/2014/main" id="{72608957-D85D-4152-B36F-D63C3D39493B}"/>
            </a:ext>
          </a:extLst>
        </xdr:cNvPr>
        <xdr:cNvSpPr/>
      </xdr:nvSpPr>
      <xdr:spPr>
        <a:xfrm>
          <a:off x="3746500" y="661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146685</xdr:rowOff>
    </xdr:from>
    <xdr:to>
      <xdr:col>24</xdr:col>
      <xdr:colOff>63500</xdr:colOff>
      <xdr:row>39</xdr:row>
      <xdr:rowOff>11430</xdr:rowOff>
    </xdr:to>
    <xdr:cxnSp macro="">
      <xdr:nvCxnSpPr>
        <xdr:cNvPr id="76" name="直線コネクタ 75">
          <a:extLst>
            <a:ext uri="{FF2B5EF4-FFF2-40B4-BE49-F238E27FC236}">
              <a16:creationId xmlns:a16="http://schemas.microsoft.com/office/drawing/2014/main" id="{AD03E6BC-4639-4510-B382-3DD1992E1D2C}"/>
            </a:ext>
          </a:extLst>
        </xdr:cNvPr>
        <xdr:cNvCxnSpPr/>
      </xdr:nvCxnSpPr>
      <xdr:spPr>
        <a:xfrm>
          <a:off x="3797300" y="6661785"/>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63500</xdr:rowOff>
    </xdr:from>
    <xdr:to>
      <xdr:col>15</xdr:col>
      <xdr:colOff>101600</xdr:colOff>
      <xdr:row>38</xdr:row>
      <xdr:rowOff>165100</xdr:rowOff>
    </xdr:to>
    <xdr:sp macro="" textlink="">
      <xdr:nvSpPr>
        <xdr:cNvPr id="77" name="楕円 76">
          <a:extLst>
            <a:ext uri="{FF2B5EF4-FFF2-40B4-BE49-F238E27FC236}">
              <a16:creationId xmlns:a16="http://schemas.microsoft.com/office/drawing/2014/main" id="{8AD16EE2-C2E2-4515-9E99-6444DEE387C4}"/>
            </a:ext>
          </a:extLst>
        </xdr:cNvPr>
        <xdr:cNvSpPr/>
      </xdr:nvSpPr>
      <xdr:spPr>
        <a:xfrm>
          <a:off x="2857500" y="657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114300</xdr:rowOff>
    </xdr:from>
    <xdr:to>
      <xdr:col>19</xdr:col>
      <xdr:colOff>177800</xdr:colOff>
      <xdr:row>38</xdr:row>
      <xdr:rowOff>146685</xdr:rowOff>
    </xdr:to>
    <xdr:cxnSp macro="">
      <xdr:nvCxnSpPr>
        <xdr:cNvPr id="78" name="直線コネクタ 77">
          <a:extLst>
            <a:ext uri="{FF2B5EF4-FFF2-40B4-BE49-F238E27FC236}">
              <a16:creationId xmlns:a16="http://schemas.microsoft.com/office/drawing/2014/main" id="{A2F34844-D92D-408A-8083-D27F77B5CAB0}"/>
            </a:ext>
          </a:extLst>
        </xdr:cNvPr>
        <xdr:cNvCxnSpPr/>
      </xdr:nvCxnSpPr>
      <xdr:spPr>
        <a:xfrm>
          <a:off x="2908300" y="662940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31115</xdr:rowOff>
    </xdr:from>
    <xdr:to>
      <xdr:col>10</xdr:col>
      <xdr:colOff>165100</xdr:colOff>
      <xdr:row>38</xdr:row>
      <xdr:rowOff>132715</xdr:rowOff>
    </xdr:to>
    <xdr:sp macro="" textlink="">
      <xdr:nvSpPr>
        <xdr:cNvPr id="79" name="楕円 78">
          <a:extLst>
            <a:ext uri="{FF2B5EF4-FFF2-40B4-BE49-F238E27FC236}">
              <a16:creationId xmlns:a16="http://schemas.microsoft.com/office/drawing/2014/main" id="{4970B9CE-1A08-4CA2-B154-0018EB73CA36}"/>
            </a:ext>
          </a:extLst>
        </xdr:cNvPr>
        <xdr:cNvSpPr/>
      </xdr:nvSpPr>
      <xdr:spPr>
        <a:xfrm>
          <a:off x="1968500" y="6546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81915</xdr:rowOff>
    </xdr:from>
    <xdr:to>
      <xdr:col>15</xdr:col>
      <xdr:colOff>50800</xdr:colOff>
      <xdr:row>38</xdr:row>
      <xdr:rowOff>114300</xdr:rowOff>
    </xdr:to>
    <xdr:cxnSp macro="">
      <xdr:nvCxnSpPr>
        <xdr:cNvPr id="80" name="直線コネクタ 79">
          <a:extLst>
            <a:ext uri="{FF2B5EF4-FFF2-40B4-BE49-F238E27FC236}">
              <a16:creationId xmlns:a16="http://schemas.microsoft.com/office/drawing/2014/main" id="{49C41233-64EC-44CD-B6C2-C3D156A5A59F}"/>
            </a:ext>
          </a:extLst>
        </xdr:cNvPr>
        <xdr:cNvCxnSpPr/>
      </xdr:nvCxnSpPr>
      <xdr:spPr>
        <a:xfrm>
          <a:off x="2019300" y="659701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132080</xdr:rowOff>
    </xdr:from>
    <xdr:to>
      <xdr:col>6</xdr:col>
      <xdr:colOff>38100</xdr:colOff>
      <xdr:row>38</xdr:row>
      <xdr:rowOff>62230</xdr:rowOff>
    </xdr:to>
    <xdr:sp macro="" textlink="">
      <xdr:nvSpPr>
        <xdr:cNvPr id="81" name="楕円 80">
          <a:extLst>
            <a:ext uri="{FF2B5EF4-FFF2-40B4-BE49-F238E27FC236}">
              <a16:creationId xmlns:a16="http://schemas.microsoft.com/office/drawing/2014/main" id="{EA2BB642-E24D-45FF-AC85-52CC3EE2DC98}"/>
            </a:ext>
          </a:extLst>
        </xdr:cNvPr>
        <xdr:cNvSpPr/>
      </xdr:nvSpPr>
      <xdr:spPr>
        <a:xfrm>
          <a:off x="1079500" y="647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11430</xdr:rowOff>
    </xdr:from>
    <xdr:to>
      <xdr:col>10</xdr:col>
      <xdr:colOff>114300</xdr:colOff>
      <xdr:row>38</xdr:row>
      <xdr:rowOff>81915</xdr:rowOff>
    </xdr:to>
    <xdr:cxnSp macro="">
      <xdr:nvCxnSpPr>
        <xdr:cNvPr id="82" name="直線コネクタ 81">
          <a:extLst>
            <a:ext uri="{FF2B5EF4-FFF2-40B4-BE49-F238E27FC236}">
              <a16:creationId xmlns:a16="http://schemas.microsoft.com/office/drawing/2014/main" id="{32946F1E-5436-4A7C-83B7-836D872EB0E9}"/>
            </a:ext>
          </a:extLst>
        </xdr:cNvPr>
        <xdr:cNvCxnSpPr/>
      </xdr:nvCxnSpPr>
      <xdr:spPr>
        <a:xfrm>
          <a:off x="1130300" y="6526530"/>
          <a:ext cx="889000"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153052</xdr:rowOff>
    </xdr:from>
    <xdr:ext cx="405111" cy="259045"/>
    <xdr:sp macro="" textlink="">
      <xdr:nvSpPr>
        <xdr:cNvPr id="83" name="n_1aveValue【道路】&#10;有形固定資産減価償却率">
          <a:extLst>
            <a:ext uri="{FF2B5EF4-FFF2-40B4-BE49-F238E27FC236}">
              <a16:creationId xmlns:a16="http://schemas.microsoft.com/office/drawing/2014/main" id="{788E6776-88C6-456C-A683-CCD590CB4791}"/>
            </a:ext>
          </a:extLst>
        </xdr:cNvPr>
        <xdr:cNvSpPr txBox="1"/>
      </xdr:nvSpPr>
      <xdr:spPr>
        <a:xfrm>
          <a:off x="3582044" y="6325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116857</xdr:rowOff>
    </xdr:from>
    <xdr:ext cx="405111" cy="259045"/>
    <xdr:sp macro="" textlink="">
      <xdr:nvSpPr>
        <xdr:cNvPr id="84" name="n_2aveValue【道路】&#10;有形固定資産減価償却率">
          <a:extLst>
            <a:ext uri="{FF2B5EF4-FFF2-40B4-BE49-F238E27FC236}">
              <a16:creationId xmlns:a16="http://schemas.microsoft.com/office/drawing/2014/main" id="{B4FA6D8B-45DE-4CFE-94E3-6B6381527319}"/>
            </a:ext>
          </a:extLst>
        </xdr:cNvPr>
        <xdr:cNvSpPr txBox="1"/>
      </xdr:nvSpPr>
      <xdr:spPr>
        <a:xfrm>
          <a:off x="2705744" y="6289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86377</xdr:rowOff>
    </xdr:from>
    <xdr:ext cx="405111" cy="259045"/>
    <xdr:sp macro="" textlink="">
      <xdr:nvSpPr>
        <xdr:cNvPr id="85" name="n_3aveValue【道路】&#10;有形固定資産減価償却率">
          <a:extLst>
            <a:ext uri="{FF2B5EF4-FFF2-40B4-BE49-F238E27FC236}">
              <a16:creationId xmlns:a16="http://schemas.microsoft.com/office/drawing/2014/main" id="{B9F1515B-D503-4753-AD4A-1B2CB2AEA95A}"/>
            </a:ext>
          </a:extLst>
        </xdr:cNvPr>
        <xdr:cNvSpPr txBox="1"/>
      </xdr:nvSpPr>
      <xdr:spPr>
        <a:xfrm>
          <a:off x="1816744" y="625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68597</xdr:rowOff>
    </xdr:from>
    <xdr:ext cx="405111" cy="259045"/>
    <xdr:sp macro="" textlink="">
      <xdr:nvSpPr>
        <xdr:cNvPr id="86" name="n_4aveValue【道路】&#10;有形固定資産減価償却率">
          <a:extLst>
            <a:ext uri="{FF2B5EF4-FFF2-40B4-BE49-F238E27FC236}">
              <a16:creationId xmlns:a16="http://schemas.microsoft.com/office/drawing/2014/main" id="{B4A1425F-BE93-41F2-95D6-CC31EBA7905C}"/>
            </a:ext>
          </a:extLst>
        </xdr:cNvPr>
        <xdr:cNvSpPr txBox="1"/>
      </xdr:nvSpPr>
      <xdr:spPr>
        <a:xfrm>
          <a:off x="927744" y="658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17162</xdr:rowOff>
    </xdr:from>
    <xdr:ext cx="405111" cy="259045"/>
    <xdr:sp macro="" textlink="">
      <xdr:nvSpPr>
        <xdr:cNvPr id="87" name="n_1mainValue【道路】&#10;有形固定資産減価償却率">
          <a:extLst>
            <a:ext uri="{FF2B5EF4-FFF2-40B4-BE49-F238E27FC236}">
              <a16:creationId xmlns:a16="http://schemas.microsoft.com/office/drawing/2014/main" id="{3429CBF0-DD05-4648-8119-73B16DEBD5B0}"/>
            </a:ext>
          </a:extLst>
        </xdr:cNvPr>
        <xdr:cNvSpPr txBox="1"/>
      </xdr:nvSpPr>
      <xdr:spPr>
        <a:xfrm>
          <a:off x="3582044" y="6703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156227</xdr:rowOff>
    </xdr:from>
    <xdr:ext cx="405111" cy="259045"/>
    <xdr:sp macro="" textlink="">
      <xdr:nvSpPr>
        <xdr:cNvPr id="88" name="n_2mainValue【道路】&#10;有形固定資産減価償却率">
          <a:extLst>
            <a:ext uri="{FF2B5EF4-FFF2-40B4-BE49-F238E27FC236}">
              <a16:creationId xmlns:a16="http://schemas.microsoft.com/office/drawing/2014/main" id="{9DEABF98-0C29-48F3-9702-18C4665CCBB0}"/>
            </a:ext>
          </a:extLst>
        </xdr:cNvPr>
        <xdr:cNvSpPr txBox="1"/>
      </xdr:nvSpPr>
      <xdr:spPr>
        <a:xfrm>
          <a:off x="2705744" y="667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123842</xdr:rowOff>
    </xdr:from>
    <xdr:ext cx="405111" cy="259045"/>
    <xdr:sp macro="" textlink="">
      <xdr:nvSpPr>
        <xdr:cNvPr id="89" name="n_3mainValue【道路】&#10;有形固定資産減価償却率">
          <a:extLst>
            <a:ext uri="{FF2B5EF4-FFF2-40B4-BE49-F238E27FC236}">
              <a16:creationId xmlns:a16="http://schemas.microsoft.com/office/drawing/2014/main" id="{8B1774B8-A58E-484D-8AB4-5F9EA8B1319A}"/>
            </a:ext>
          </a:extLst>
        </xdr:cNvPr>
        <xdr:cNvSpPr txBox="1"/>
      </xdr:nvSpPr>
      <xdr:spPr>
        <a:xfrm>
          <a:off x="1816744" y="663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78757</xdr:rowOff>
    </xdr:from>
    <xdr:ext cx="405111" cy="259045"/>
    <xdr:sp macro="" textlink="">
      <xdr:nvSpPr>
        <xdr:cNvPr id="90" name="n_4mainValue【道路】&#10;有形固定資産減価償却率">
          <a:extLst>
            <a:ext uri="{FF2B5EF4-FFF2-40B4-BE49-F238E27FC236}">
              <a16:creationId xmlns:a16="http://schemas.microsoft.com/office/drawing/2014/main" id="{A05EE988-AAEB-4C2F-9DD8-AFACAA1DD07A}"/>
            </a:ext>
          </a:extLst>
        </xdr:cNvPr>
        <xdr:cNvSpPr txBox="1"/>
      </xdr:nvSpPr>
      <xdr:spPr>
        <a:xfrm>
          <a:off x="927744" y="625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361D000C-A3C1-40FD-A0AF-B7C1B85DF0AA}"/>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7A28B469-4CF4-4F1E-BB77-0DCCD1EE5907}"/>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6469D5B8-6570-45A0-8038-08EF82AA41DB}"/>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C968C117-4CAB-4527-9A87-BA6FC6A0128E}"/>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84A654BB-2B55-4081-9374-AB635F3D5901}"/>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18A9C28F-7C3C-4006-AE93-C61A7D312362}"/>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ED825708-F1DA-46F1-8B9B-FCAC537CA6ED}"/>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7950CBD2-34E9-4DAE-8F37-5CF40996CC31}"/>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75905F53-BF08-4A56-8C78-0B61C21B36FA}"/>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DF01964E-F1F9-407F-90E5-00F140B50B7E}"/>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ECB147F6-A915-4B19-B46B-075E2F373FAE}"/>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2FBF88E2-1DA8-456C-9C34-5B49A0E4CC55}"/>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4CC441DA-1DB3-46DB-91B2-CEE50924688B}"/>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F112B909-2314-4DFA-BDB1-72BC4C7F6FDD}"/>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3F1E1FB5-782A-479C-8815-09D9E4E63D35}"/>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97244439-8072-4548-8622-05FAD6B52B47}"/>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141F06AD-1724-47E5-8175-95617CD80C09}"/>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4033CCDF-F645-46B7-8925-C6FCD57FDDB9}"/>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3FBDC82C-C0B5-4B57-8629-13A143DC7B27}"/>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49BB1EC1-5084-4AC5-B824-CD3D2EE58309}"/>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E843EAB0-A3EB-4DC2-A516-DDCED3ADC306}"/>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F1CEC014-2BD8-429F-90EF-EB7B27644289}"/>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0DE043B4-B9E0-464F-B3B7-67F4ED8F628A}"/>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26270</xdr:rowOff>
    </xdr:from>
    <xdr:to>
      <xdr:col>54</xdr:col>
      <xdr:colOff>189865</xdr:colOff>
      <xdr:row>40</xdr:row>
      <xdr:rowOff>157905</xdr:rowOff>
    </xdr:to>
    <xdr:cxnSp macro="">
      <xdr:nvCxnSpPr>
        <xdr:cNvPr id="114" name="直線コネクタ 113">
          <a:extLst>
            <a:ext uri="{FF2B5EF4-FFF2-40B4-BE49-F238E27FC236}">
              <a16:creationId xmlns:a16="http://schemas.microsoft.com/office/drawing/2014/main" id="{E072C228-5890-48F0-85D0-370312BFA00D}"/>
            </a:ext>
          </a:extLst>
        </xdr:cNvPr>
        <xdr:cNvCxnSpPr/>
      </xdr:nvCxnSpPr>
      <xdr:spPr>
        <a:xfrm flipV="1">
          <a:off x="10476865" y="5855570"/>
          <a:ext cx="0" cy="1160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161732</xdr:rowOff>
    </xdr:from>
    <xdr:ext cx="534377" cy="259045"/>
    <xdr:sp macro="" textlink="">
      <xdr:nvSpPr>
        <xdr:cNvPr id="115" name="【道路】&#10;一人当たり延長最小値テキスト">
          <a:extLst>
            <a:ext uri="{FF2B5EF4-FFF2-40B4-BE49-F238E27FC236}">
              <a16:creationId xmlns:a16="http://schemas.microsoft.com/office/drawing/2014/main" id="{74DAC29B-66BB-4BDD-A771-0837EA4F80AE}"/>
            </a:ext>
          </a:extLst>
        </xdr:cNvPr>
        <xdr:cNvSpPr txBox="1"/>
      </xdr:nvSpPr>
      <xdr:spPr>
        <a:xfrm>
          <a:off x="10515600" y="7019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157905</xdr:rowOff>
    </xdr:from>
    <xdr:to>
      <xdr:col>55</xdr:col>
      <xdr:colOff>88900</xdr:colOff>
      <xdr:row>40</xdr:row>
      <xdr:rowOff>157905</xdr:rowOff>
    </xdr:to>
    <xdr:cxnSp macro="">
      <xdr:nvCxnSpPr>
        <xdr:cNvPr id="116" name="直線コネクタ 115">
          <a:extLst>
            <a:ext uri="{FF2B5EF4-FFF2-40B4-BE49-F238E27FC236}">
              <a16:creationId xmlns:a16="http://schemas.microsoft.com/office/drawing/2014/main" id="{F0BEB676-E09B-4392-8614-04350776E59F}"/>
            </a:ext>
          </a:extLst>
        </xdr:cNvPr>
        <xdr:cNvCxnSpPr/>
      </xdr:nvCxnSpPr>
      <xdr:spPr>
        <a:xfrm>
          <a:off x="10388600" y="7015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144397</xdr:rowOff>
    </xdr:from>
    <xdr:ext cx="534377" cy="259045"/>
    <xdr:sp macro="" textlink="">
      <xdr:nvSpPr>
        <xdr:cNvPr id="117" name="【道路】&#10;一人当たり延長最大値テキスト">
          <a:extLst>
            <a:ext uri="{FF2B5EF4-FFF2-40B4-BE49-F238E27FC236}">
              <a16:creationId xmlns:a16="http://schemas.microsoft.com/office/drawing/2014/main" id="{C22C73DB-05C1-48E5-BECD-496A59D501C9}"/>
            </a:ext>
          </a:extLst>
        </xdr:cNvPr>
        <xdr:cNvSpPr txBox="1"/>
      </xdr:nvSpPr>
      <xdr:spPr>
        <a:xfrm>
          <a:off x="10515600" y="5630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26270</xdr:rowOff>
    </xdr:from>
    <xdr:to>
      <xdr:col>55</xdr:col>
      <xdr:colOff>88900</xdr:colOff>
      <xdr:row>34</xdr:row>
      <xdr:rowOff>26270</xdr:rowOff>
    </xdr:to>
    <xdr:cxnSp macro="">
      <xdr:nvCxnSpPr>
        <xdr:cNvPr id="118" name="直線コネクタ 117">
          <a:extLst>
            <a:ext uri="{FF2B5EF4-FFF2-40B4-BE49-F238E27FC236}">
              <a16:creationId xmlns:a16="http://schemas.microsoft.com/office/drawing/2014/main" id="{2023A198-6610-48A7-8883-8F9B96A98650}"/>
            </a:ext>
          </a:extLst>
        </xdr:cNvPr>
        <xdr:cNvCxnSpPr/>
      </xdr:nvCxnSpPr>
      <xdr:spPr>
        <a:xfrm>
          <a:off x="10388600" y="5855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92149</xdr:rowOff>
    </xdr:from>
    <xdr:ext cx="534377" cy="259045"/>
    <xdr:sp macro="" textlink="">
      <xdr:nvSpPr>
        <xdr:cNvPr id="119" name="【道路】&#10;一人当たり延長平均値テキスト">
          <a:extLst>
            <a:ext uri="{FF2B5EF4-FFF2-40B4-BE49-F238E27FC236}">
              <a16:creationId xmlns:a16="http://schemas.microsoft.com/office/drawing/2014/main" id="{6FBFE6C0-B98B-4F6B-85C9-0BB32F86E5F9}"/>
            </a:ext>
          </a:extLst>
        </xdr:cNvPr>
        <xdr:cNvSpPr txBox="1"/>
      </xdr:nvSpPr>
      <xdr:spPr>
        <a:xfrm>
          <a:off x="10515600" y="64357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69273</xdr:rowOff>
    </xdr:from>
    <xdr:to>
      <xdr:col>55</xdr:col>
      <xdr:colOff>50800</xdr:colOff>
      <xdr:row>38</xdr:row>
      <xdr:rowOff>170873</xdr:rowOff>
    </xdr:to>
    <xdr:sp macro="" textlink="">
      <xdr:nvSpPr>
        <xdr:cNvPr id="120" name="フローチャート: 判断 119">
          <a:extLst>
            <a:ext uri="{FF2B5EF4-FFF2-40B4-BE49-F238E27FC236}">
              <a16:creationId xmlns:a16="http://schemas.microsoft.com/office/drawing/2014/main" id="{CE57E541-95E7-4BAF-A959-A6AAB4424F80}"/>
            </a:ext>
          </a:extLst>
        </xdr:cNvPr>
        <xdr:cNvSpPr/>
      </xdr:nvSpPr>
      <xdr:spPr>
        <a:xfrm>
          <a:off x="10426700" y="6584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54661</xdr:rowOff>
    </xdr:from>
    <xdr:to>
      <xdr:col>50</xdr:col>
      <xdr:colOff>165100</xdr:colOff>
      <xdr:row>38</xdr:row>
      <xdr:rowOff>156261</xdr:rowOff>
    </xdr:to>
    <xdr:sp macro="" textlink="">
      <xdr:nvSpPr>
        <xdr:cNvPr id="121" name="フローチャート: 判断 120">
          <a:extLst>
            <a:ext uri="{FF2B5EF4-FFF2-40B4-BE49-F238E27FC236}">
              <a16:creationId xmlns:a16="http://schemas.microsoft.com/office/drawing/2014/main" id="{DB0E691F-F1FB-4E56-A232-DE809B55CFF2}"/>
            </a:ext>
          </a:extLst>
        </xdr:cNvPr>
        <xdr:cNvSpPr/>
      </xdr:nvSpPr>
      <xdr:spPr>
        <a:xfrm>
          <a:off x="9588500" y="656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60719</xdr:rowOff>
    </xdr:from>
    <xdr:to>
      <xdr:col>46</xdr:col>
      <xdr:colOff>38100</xdr:colOff>
      <xdr:row>38</xdr:row>
      <xdr:rowOff>162319</xdr:rowOff>
    </xdr:to>
    <xdr:sp macro="" textlink="">
      <xdr:nvSpPr>
        <xdr:cNvPr id="122" name="フローチャート: 判断 121">
          <a:extLst>
            <a:ext uri="{FF2B5EF4-FFF2-40B4-BE49-F238E27FC236}">
              <a16:creationId xmlns:a16="http://schemas.microsoft.com/office/drawing/2014/main" id="{4BB4C52F-EC58-4086-8162-626939EB84B0}"/>
            </a:ext>
          </a:extLst>
        </xdr:cNvPr>
        <xdr:cNvSpPr/>
      </xdr:nvSpPr>
      <xdr:spPr>
        <a:xfrm>
          <a:off x="8699500" y="6575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79845</xdr:rowOff>
    </xdr:from>
    <xdr:to>
      <xdr:col>41</xdr:col>
      <xdr:colOff>101600</xdr:colOff>
      <xdr:row>39</xdr:row>
      <xdr:rowOff>9995</xdr:rowOff>
    </xdr:to>
    <xdr:sp macro="" textlink="">
      <xdr:nvSpPr>
        <xdr:cNvPr id="123" name="フローチャート: 判断 122">
          <a:extLst>
            <a:ext uri="{FF2B5EF4-FFF2-40B4-BE49-F238E27FC236}">
              <a16:creationId xmlns:a16="http://schemas.microsoft.com/office/drawing/2014/main" id="{D1696280-E8B2-4804-83CD-2025974896C5}"/>
            </a:ext>
          </a:extLst>
        </xdr:cNvPr>
        <xdr:cNvSpPr/>
      </xdr:nvSpPr>
      <xdr:spPr>
        <a:xfrm>
          <a:off x="7810500" y="6594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90418</xdr:rowOff>
    </xdr:from>
    <xdr:to>
      <xdr:col>36</xdr:col>
      <xdr:colOff>165100</xdr:colOff>
      <xdr:row>39</xdr:row>
      <xdr:rowOff>20568</xdr:rowOff>
    </xdr:to>
    <xdr:sp macro="" textlink="">
      <xdr:nvSpPr>
        <xdr:cNvPr id="124" name="フローチャート: 判断 123">
          <a:extLst>
            <a:ext uri="{FF2B5EF4-FFF2-40B4-BE49-F238E27FC236}">
              <a16:creationId xmlns:a16="http://schemas.microsoft.com/office/drawing/2014/main" id="{808CFA38-B2B2-4E21-AE2E-03CF5C82E50B}"/>
            </a:ext>
          </a:extLst>
        </xdr:cNvPr>
        <xdr:cNvSpPr/>
      </xdr:nvSpPr>
      <xdr:spPr>
        <a:xfrm>
          <a:off x="6921500" y="6605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5F9A7BE8-EAC0-4AA5-895C-6974778A3A72}"/>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4076872B-BADC-4839-A92D-F68BD9572543}"/>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22059355-4AE9-4B55-BEA6-F2865699A5AC}"/>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45F159D3-48E1-4102-AAB7-FDCC60E77036}"/>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F9E62CAE-82E3-4F34-A594-8472FBCCC83F}"/>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155778</xdr:rowOff>
    </xdr:from>
    <xdr:to>
      <xdr:col>55</xdr:col>
      <xdr:colOff>50800</xdr:colOff>
      <xdr:row>39</xdr:row>
      <xdr:rowOff>85928</xdr:rowOff>
    </xdr:to>
    <xdr:sp macro="" textlink="">
      <xdr:nvSpPr>
        <xdr:cNvPr id="130" name="楕円 129">
          <a:extLst>
            <a:ext uri="{FF2B5EF4-FFF2-40B4-BE49-F238E27FC236}">
              <a16:creationId xmlns:a16="http://schemas.microsoft.com/office/drawing/2014/main" id="{B0461195-3F4B-4E3A-AC1C-6EF3388AF479}"/>
            </a:ext>
          </a:extLst>
        </xdr:cNvPr>
        <xdr:cNvSpPr/>
      </xdr:nvSpPr>
      <xdr:spPr>
        <a:xfrm>
          <a:off x="10426700" y="6670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134205</xdr:rowOff>
    </xdr:from>
    <xdr:ext cx="534377" cy="259045"/>
    <xdr:sp macro="" textlink="">
      <xdr:nvSpPr>
        <xdr:cNvPr id="131" name="【道路】&#10;一人当たり延長該当値テキスト">
          <a:extLst>
            <a:ext uri="{FF2B5EF4-FFF2-40B4-BE49-F238E27FC236}">
              <a16:creationId xmlns:a16="http://schemas.microsoft.com/office/drawing/2014/main" id="{BC36F10A-3D5E-4FEA-A2FB-4E8552974310}"/>
            </a:ext>
          </a:extLst>
        </xdr:cNvPr>
        <xdr:cNvSpPr txBox="1"/>
      </xdr:nvSpPr>
      <xdr:spPr>
        <a:xfrm>
          <a:off x="10515600" y="6649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160427</xdr:rowOff>
    </xdr:from>
    <xdr:to>
      <xdr:col>50</xdr:col>
      <xdr:colOff>165100</xdr:colOff>
      <xdr:row>39</xdr:row>
      <xdr:rowOff>90577</xdr:rowOff>
    </xdr:to>
    <xdr:sp macro="" textlink="">
      <xdr:nvSpPr>
        <xdr:cNvPr id="132" name="楕円 131">
          <a:extLst>
            <a:ext uri="{FF2B5EF4-FFF2-40B4-BE49-F238E27FC236}">
              <a16:creationId xmlns:a16="http://schemas.microsoft.com/office/drawing/2014/main" id="{E238D33C-BC24-4901-9FEE-572A0A4C0701}"/>
            </a:ext>
          </a:extLst>
        </xdr:cNvPr>
        <xdr:cNvSpPr/>
      </xdr:nvSpPr>
      <xdr:spPr>
        <a:xfrm>
          <a:off x="9588500" y="6675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35128</xdr:rowOff>
    </xdr:from>
    <xdr:to>
      <xdr:col>55</xdr:col>
      <xdr:colOff>0</xdr:colOff>
      <xdr:row>39</xdr:row>
      <xdr:rowOff>39777</xdr:rowOff>
    </xdr:to>
    <xdr:cxnSp macro="">
      <xdr:nvCxnSpPr>
        <xdr:cNvPr id="133" name="直線コネクタ 132">
          <a:extLst>
            <a:ext uri="{FF2B5EF4-FFF2-40B4-BE49-F238E27FC236}">
              <a16:creationId xmlns:a16="http://schemas.microsoft.com/office/drawing/2014/main" id="{C1A5903A-A10C-4029-A707-A2974370090B}"/>
            </a:ext>
          </a:extLst>
        </xdr:cNvPr>
        <xdr:cNvCxnSpPr/>
      </xdr:nvCxnSpPr>
      <xdr:spPr>
        <a:xfrm flipV="1">
          <a:off x="9639300" y="6721678"/>
          <a:ext cx="838200" cy="4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168675</xdr:rowOff>
    </xdr:from>
    <xdr:to>
      <xdr:col>46</xdr:col>
      <xdr:colOff>38100</xdr:colOff>
      <xdr:row>39</xdr:row>
      <xdr:rowOff>98825</xdr:rowOff>
    </xdr:to>
    <xdr:sp macro="" textlink="">
      <xdr:nvSpPr>
        <xdr:cNvPr id="134" name="楕円 133">
          <a:extLst>
            <a:ext uri="{FF2B5EF4-FFF2-40B4-BE49-F238E27FC236}">
              <a16:creationId xmlns:a16="http://schemas.microsoft.com/office/drawing/2014/main" id="{3F9366E4-3D33-4D48-A9E8-4545BB6C8A5F}"/>
            </a:ext>
          </a:extLst>
        </xdr:cNvPr>
        <xdr:cNvSpPr/>
      </xdr:nvSpPr>
      <xdr:spPr>
        <a:xfrm>
          <a:off x="8699500" y="6683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39777</xdr:rowOff>
    </xdr:from>
    <xdr:to>
      <xdr:col>50</xdr:col>
      <xdr:colOff>114300</xdr:colOff>
      <xdr:row>39</xdr:row>
      <xdr:rowOff>48025</xdr:rowOff>
    </xdr:to>
    <xdr:cxnSp macro="">
      <xdr:nvCxnSpPr>
        <xdr:cNvPr id="135" name="直線コネクタ 134">
          <a:extLst>
            <a:ext uri="{FF2B5EF4-FFF2-40B4-BE49-F238E27FC236}">
              <a16:creationId xmlns:a16="http://schemas.microsoft.com/office/drawing/2014/main" id="{9DAD0F26-D5F2-4070-B055-A95792C4B3E6}"/>
            </a:ext>
          </a:extLst>
        </xdr:cNvPr>
        <xdr:cNvCxnSpPr/>
      </xdr:nvCxnSpPr>
      <xdr:spPr>
        <a:xfrm flipV="1">
          <a:off x="8750300" y="6726327"/>
          <a:ext cx="889000" cy="8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10255</xdr:rowOff>
    </xdr:from>
    <xdr:to>
      <xdr:col>41</xdr:col>
      <xdr:colOff>101600</xdr:colOff>
      <xdr:row>39</xdr:row>
      <xdr:rowOff>111855</xdr:rowOff>
    </xdr:to>
    <xdr:sp macro="" textlink="">
      <xdr:nvSpPr>
        <xdr:cNvPr id="136" name="楕円 135">
          <a:extLst>
            <a:ext uri="{FF2B5EF4-FFF2-40B4-BE49-F238E27FC236}">
              <a16:creationId xmlns:a16="http://schemas.microsoft.com/office/drawing/2014/main" id="{CF7049A0-7B2F-4588-A579-44765F602B2F}"/>
            </a:ext>
          </a:extLst>
        </xdr:cNvPr>
        <xdr:cNvSpPr/>
      </xdr:nvSpPr>
      <xdr:spPr>
        <a:xfrm>
          <a:off x="7810500" y="6696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48025</xdr:rowOff>
    </xdr:from>
    <xdr:to>
      <xdr:col>45</xdr:col>
      <xdr:colOff>177800</xdr:colOff>
      <xdr:row>39</xdr:row>
      <xdr:rowOff>61055</xdr:rowOff>
    </xdr:to>
    <xdr:cxnSp macro="">
      <xdr:nvCxnSpPr>
        <xdr:cNvPr id="137" name="直線コネクタ 136">
          <a:extLst>
            <a:ext uri="{FF2B5EF4-FFF2-40B4-BE49-F238E27FC236}">
              <a16:creationId xmlns:a16="http://schemas.microsoft.com/office/drawing/2014/main" id="{6B6D0FBB-118B-4769-87A2-2157ECF56B07}"/>
            </a:ext>
          </a:extLst>
        </xdr:cNvPr>
        <xdr:cNvCxnSpPr/>
      </xdr:nvCxnSpPr>
      <xdr:spPr>
        <a:xfrm flipV="1">
          <a:off x="7861300" y="6734575"/>
          <a:ext cx="889000" cy="13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11284</xdr:rowOff>
    </xdr:from>
    <xdr:to>
      <xdr:col>36</xdr:col>
      <xdr:colOff>165100</xdr:colOff>
      <xdr:row>39</xdr:row>
      <xdr:rowOff>112884</xdr:rowOff>
    </xdr:to>
    <xdr:sp macro="" textlink="">
      <xdr:nvSpPr>
        <xdr:cNvPr id="138" name="楕円 137">
          <a:extLst>
            <a:ext uri="{FF2B5EF4-FFF2-40B4-BE49-F238E27FC236}">
              <a16:creationId xmlns:a16="http://schemas.microsoft.com/office/drawing/2014/main" id="{D7B41825-471F-459B-B2CE-A53BDCF4A13F}"/>
            </a:ext>
          </a:extLst>
        </xdr:cNvPr>
        <xdr:cNvSpPr/>
      </xdr:nvSpPr>
      <xdr:spPr>
        <a:xfrm>
          <a:off x="6921500" y="6697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61055</xdr:rowOff>
    </xdr:from>
    <xdr:to>
      <xdr:col>41</xdr:col>
      <xdr:colOff>50800</xdr:colOff>
      <xdr:row>39</xdr:row>
      <xdr:rowOff>62084</xdr:rowOff>
    </xdr:to>
    <xdr:cxnSp macro="">
      <xdr:nvCxnSpPr>
        <xdr:cNvPr id="139" name="直線コネクタ 138">
          <a:extLst>
            <a:ext uri="{FF2B5EF4-FFF2-40B4-BE49-F238E27FC236}">
              <a16:creationId xmlns:a16="http://schemas.microsoft.com/office/drawing/2014/main" id="{DC3969A0-C3DC-4611-88DB-CF733465A058}"/>
            </a:ext>
          </a:extLst>
        </xdr:cNvPr>
        <xdr:cNvCxnSpPr/>
      </xdr:nvCxnSpPr>
      <xdr:spPr>
        <a:xfrm flipV="1">
          <a:off x="6972300" y="6747605"/>
          <a:ext cx="889000" cy="1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1338</xdr:rowOff>
    </xdr:from>
    <xdr:ext cx="534377" cy="259045"/>
    <xdr:sp macro="" textlink="">
      <xdr:nvSpPr>
        <xdr:cNvPr id="140" name="n_1aveValue【道路】&#10;一人当たり延長">
          <a:extLst>
            <a:ext uri="{FF2B5EF4-FFF2-40B4-BE49-F238E27FC236}">
              <a16:creationId xmlns:a16="http://schemas.microsoft.com/office/drawing/2014/main" id="{2D534222-9AA4-437F-8FF6-B2A397AC4D2F}"/>
            </a:ext>
          </a:extLst>
        </xdr:cNvPr>
        <xdr:cNvSpPr txBox="1"/>
      </xdr:nvSpPr>
      <xdr:spPr>
        <a:xfrm>
          <a:off x="9359411" y="6344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7396</xdr:rowOff>
    </xdr:from>
    <xdr:ext cx="534377" cy="259045"/>
    <xdr:sp macro="" textlink="">
      <xdr:nvSpPr>
        <xdr:cNvPr id="141" name="n_2aveValue【道路】&#10;一人当たり延長">
          <a:extLst>
            <a:ext uri="{FF2B5EF4-FFF2-40B4-BE49-F238E27FC236}">
              <a16:creationId xmlns:a16="http://schemas.microsoft.com/office/drawing/2014/main" id="{A584AF71-FCFE-49DD-8D5D-145DA8521AF8}"/>
            </a:ext>
          </a:extLst>
        </xdr:cNvPr>
        <xdr:cNvSpPr txBox="1"/>
      </xdr:nvSpPr>
      <xdr:spPr>
        <a:xfrm>
          <a:off x="8483111" y="6351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26522</xdr:rowOff>
    </xdr:from>
    <xdr:ext cx="534377" cy="259045"/>
    <xdr:sp macro="" textlink="">
      <xdr:nvSpPr>
        <xdr:cNvPr id="142" name="n_3aveValue【道路】&#10;一人当たり延長">
          <a:extLst>
            <a:ext uri="{FF2B5EF4-FFF2-40B4-BE49-F238E27FC236}">
              <a16:creationId xmlns:a16="http://schemas.microsoft.com/office/drawing/2014/main" id="{FFCD7193-00D8-4747-BF1E-1DDAD2665E1D}"/>
            </a:ext>
          </a:extLst>
        </xdr:cNvPr>
        <xdr:cNvSpPr txBox="1"/>
      </xdr:nvSpPr>
      <xdr:spPr>
        <a:xfrm>
          <a:off x="7594111" y="6370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37095</xdr:rowOff>
    </xdr:from>
    <xdr:ext cx="534377" cy="259045"/>
    <xdr:sp macro="" textlink="">
      <xdr:nvSpPr>
        <xdr:cNvPr id="143" name="n_4aveValue【道路】&#10;一人当たり延長">
          <a:extLst>
            <a:ext uri="{FF2B5EF4-FFF2-40B4-BE49-F238E27FC236}">
              <a16:creationId xmlns:a16="http://schemas.microsoft.com/office/drawing/2014/main" id="{043CC7E5-42C8-4F99-829C-58F77D33E011}"/>
            </a:ext>
          </a:extLst>
        </xdr:cNvPr>
        <xdr:cNvSpPr txBox="1"/>
      </xdr:nvSpPr>
      <xdr:spPr>
        <a:xfrm>
          <a:off x="6705111" y="6380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81704</xdr:rowOff>
    </xdr:from>
    <xdr:ext cx="534377" cy="259045"/>
    <xdr:sp macro="" textlink="">
      <xdr:nvSpPr>
        <xdr:cNvPr id="144" name="n_1mainValue【道路】&#10;一人当たり延長">
          <a:extLst>
            <a:ext uri="{FF2B5EF4-FFF2-40B4-BE49-F238E27FC236}">
              <a16:creationId xmlns:a16="http://schemas.microsoft.com/office/drawing/2014/main" id="{82B12E79-C315-4875-9D2C-574848DF9D01}"/>
            </a:ext>
          </a:extLst>
        </xdr:cNvPr>
        <xdr:cNvSpPr txBox="1"/>
      </xdr:nvSpPr>
      <xdr:spPr>
        <a:xfrm>
          <a:off x="9359411" y="6768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89952</xdr:rowOff>
    </xdr:from>
    <xdr:ext cx="534377" cy="259045"/>
    <xdr:sp macro="" textlink="">
      <xdr:nvSpPr>
        <xdr:cNvPr id="145" name="n_2mainValue【道路】&#10;一人当たり延長">
          <a:extLst>
            <a:ext uri="{FF2B5EF4-FFF2-40B4-BE49-F238E27FC236}">
              <a16:creationId xmlns:a16="http://schemas.microsoft.com/office/drawing/2014/main" id="{2E53BFED-F8B0-47BA-8A37-7EB4C0517D97}"/>
            </a:ext>
          </a:extLst>
        </xdr:cNvPr>
        <xdr:cNvSpPr txBox="1"/>
      </xdr:nvSpPr>
      <xdr:spPr>
        <a:xfrm>
          <a:off x="8483111" y="6776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102982</xdr:rowOff>
    </xdr:from>
    <xdr:ext cx="534377" cy="259045"/>
    <xdr:sp macro="" textlink="">
      <xdr:nvSpPr>
        <xdr:cNvPr id="146" name="n_3mainValue【道路】&#10;一人当たり延長">
          <a:extLst>
            <a:ext uri="{FF2B5EF4-FFF2-40B4-BE49-F238E27FC236}">
              <a16:creationId xmlns:a16="http://schemas.microsoft.com/office/drawing/2014/main" id="{3D09F3FB-B843-46BC-8918-02E5C3A7F8CA}"/>
            </a:ext>
          </a:extLst>
        </xdr:cNvPr>
        <xdr:cNvSpPr txBox="1"/>
      </xdr:nvSpPr>
      <xdr:spPr>
        <a:xfrm>
          <a:off x="7594111" y="6789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104011</xdr:rowOff>
    </xdr:from>
    <xdr:ext cx="534377" cy="259045"/>
    <xdr:sp macro="" textlink="">
      <xdr:nvSpPr>
        <xdr:cNvPr id="147" name="n_4mainValue【道路】&#10;一人当たり延長">
          <a:extLst>
            <a:ext uri="{FF2B5EF4-FFF2-40B4-BE49-F238E27FC236}">
              <a16:creationId xmlns:a16="http://schemas.microsoft.com/office/drawing/2014/main" id="{EABC7E79-881A-4A57-9ADC-E548617A3264}"/>
            </a:ext>
          </a:extLst>
        </xdr:cNvPr>
        <xdr:cNvSpPr txBox="1"/>
      </xdr:nvSpPr>
      <xdr:spPr>
        <a:xfrm>
          <a:off x="6705111" y="6790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6B9E3F6B-0297-4023-BE85-929A3BC03C9A}"/>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CCF93660-B0AC-46F8-9633-3BA1D0C5C4DF}"/>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E8888165-3FFA-4BD3-BF64-D715C7EBAA64}"/>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ADA51841-66B1-4DE7-9545-BEC34C9F132C}"/>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7E47450F-953E-4427-8232-B693311C0984}"/>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1D847AAF-9A11-437F-8B34-9461D41A72C2}"/>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335D4D1F-19A9-4D90-8C50-A4C195F87CC7}"/>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8D1C19B3-B4F7-4E76-9C11-C148B3F2283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4101CA00-6C75-4CA9-93BF-1E471A6041B6}"/>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FD8BF27C-0BCA-48E2-BB0A-15D23F57F449}"/>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E1581F12-37C1-4EFA-9C24-1D90C6E9F836}"/>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8EE8BD00-AA13-4827-984D-28F61E1EB49E}"/>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B0EEBA05-70EA-4CFA-8E4D-2ED45992CA0B}"/>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FA66459B-035C-47C0-A360-E9CF40575AD8}"/>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09B604D1-EF50-4A77-BBD4-4717B4391CED}"/>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60A045C7-37BD-4659-A31A-C4A1D6A106C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F71DEA73-0693-422B-AAF6-C4F2571E2A2A}"/>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D4D87086-5D12-48C8-BA5F-E9A01BFDE0CC}"/>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610EA135-9923-4255-9F91-8CE4883BB7F9}"/>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FECB38C8-1766-47E5-A2E7-D07744631648}"/>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D394EED1-CD84-4DEC-89FF-6B858601EDE1}"/>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45753EF3-DF11-43D4-A252-54CA5DFE727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7660B26B-D7DF-43E9-9FFE-7FC65863C523}"/>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FEC28AFE-FD5F-4F33-B62A-7481B3BF26F3}"/>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ADA26FE1-6093-46C5-9B2C-2AA62A326842}"/>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128996</xdr:rowOff>
    </xdr:from>
    <xdr:to>
      <xdr:col>24</xdr:col>
      <xdr:colOff>62865</xdr:colOff>
      <xdr:row>64</xdr:row>
      <xdr:rowOff>130628</xdr:rowOff>
    </xdr:to>
    <xdr:cxnSp macro="">
      <xdr:nvCxnSpPr>
        <xdr:cNvPr id="173" name="直線コネクタ 172">
          <a:extLst>
            <a:ext uri="{FF2B5EF4-FFF2-40B4-BE49-F238E27FC236}">
              <a16:creationId xmlns:a16="http://schemas.microsoft.com/office/drawing/2014/main" id="{0217DD99-5202-41E6-A380-2F6CD3EA7810}"/>
            </a:ext>
          </a:extLst>
        </xdr:cNvPr>
        <xdr:cNvCxnSpPr/>
      </xdr:nvCxnSpPr>
      <xdr:spPr>
        <a:xfrm flipV="1">
          <a:off x="4634865" y="9558746"/>
          <a:ext cx="0" cy="1544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4" name="【橋りょう・トンネル】&#10;有形固定資産減価償却率最小値テキスト">
          <a:extLst>
            <a:ext uri="{FF2B5EF4-FFF2-40B4-BE49-F238E27FC236}">
              <a16:creationId xmlns:a16="http://schemas.microsoft.com/office/drawing/2014/main" id="{F9B2438F-A942-4701-926D-B834F8012153}"/>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5" name="直線コネクタ 174">
          <a:extLst>
            <a:ext uri="{FF2B5EF4-FFF2-40B4-BE49-F238E27FC236}">
              <a16:creationId xmlns:a16="http://schemas.microsoft.com/office/drawing/2014/main" id="{4CACE9C6-DF99-472F-9039-36F4776F0956}"/>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75673</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05705CCD-9694-40CB-A80E-6C63D2AA6183}"/>
            </a:ext>
          </a:extLst>
        </xdr:cNvPr>
        <xdr:cNvSpPr txBox="1"/>
      </xdr:nvSpPr>
      <xdr:spPr>
        <a:xfrm>
          <a:off x="4673600" y="933397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128996</xdr:rowOff>
    </xdr:from>
    <xdr:to>
      <xdr:col>24</xdr:col>
      <xdr:colOff>152400</xdr:colOff>
      <xdr:row>55</xdr:row>
      <xdr:rowOff>128996</xdr:rowOff>
    </xdr:to>
    <xdr:cxnSp macro="">
      <xdr:nvCxnSpPr>
        <xdr:cNvPr id="177" name="直線コネクタ 176">
          <a:extLst>
            <a:ext uri="{FF2B5EF4-FFF2-40B4-BE49-F238E27FC236}">
              <a16:creationId xmlns:a16="http://schemas.microsoft.com/office/drawing/2014/main" id="{2C66F89C-1471-4C99-9AAF-B0456C583F19}"/>
            </a:ext>
          </a:extLst>
        </xdr:cNvPr>
        <xdr:cNvCxnSpPr/>
      </xdr:nvCxnSpPr>
      <xdr:spPr>
        <a:xfrm>
          <a:off x="4546600" y="9558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154594</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D1765A81-7803-47E3-969B-EAFDE6351C26}"/>
            </a:ext>
          </a:extLst>
        </xdr:cNvPr>
        <xdr:cNvSpPr txBox="1"/>
      </xdr:nvSpPr>
      <xdr:spPr>
        <a:xfrm>
          <a:off x="4673600" y="104415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4717</xdr:rowOff>
    </xdr:from>
    <xdr:to>
      <xdr:col>24</xdr:col>
      <xdr:colOff>114300</xdr:colOff>
      <xdr:row>61</xdr:row>
      <xdr:rowOff>106317</xdr:rowOff>
    </xdr:to>
    <xdr:sp macro="" textlink="">
      <xdr:nvSpPr>
        <xdr:cNvPr id="179" name="フローチャート: 判断 178">
          <a:extLst>
            <a:ext uri="{FF2B5EF4-FFF2-40B4-BE49-F238E27FC236}">
              <a16:creationId xmlns:a16="http://schemas.microsoft.com/office/drawing/2014/main" id="{5B0C5A29-9801-4F92-B252-D7E398A01214}"/>
            </a:ext>
          </a:extLst>
        </xdr:cNvPr>
        <xdr:cNvSpPr/>
      </xdr:nvSpPr>
      <xdr:spPr>
        <a:xfrm>
          <a:off x="4584700" y="10463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151674</xdr:rowOff>
    </xdr:from>
    <xdr:to>
      <xdr:col>20</xdr:col>
      <xdr:colOff>38100</xdr:colOff>
      <xdr:row>61</xdr:row>
      <xdr:rowOff>81824</xdr:rowOff>
    </xdr:to>
    <xdr:sp macro="" textlink="">
      <xdr:nvSpPr>
        <xdr:cNvPr id="180" name="フローチャート: 判断 179">
          <a:extLst>
            <a:ext uri="{FF2B5EF4-FFF2-40B4-BE49-F238E27FC236}">
              <a16:creationId xmlns:a16="http://schemas.microsoft.com/office/drawing/2014/main" id="{85EF7314-B0A7-4014-9B1D-7446576E54EC}"/>
            </a:ext>
          </a:extLst>
        </xdr:cNvPr>
        <xdr:cNvSpPr/>
      </xdr:nvSpPr>
      <xdr:spPr>
        <a:xfrm>
          <a:off x="3746500" y="1043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81" name="フローチャート: 判断 180">
          <a:extLst>
            <a:ext uri="{FF2B5EF4-FFF2-40B4-BE49-F238E27FC236}">
              <a16:creationId xmlns:a16="http://schemas.microsoft.com/office/drawing/2014/main" id="{0E8BA458-10D8-4781-8F66-87469AD82FE7}"/>
            </a:ext>
          </a:extLst>
        </xdr:cNvPr>
        <xdr:cNvSpPr/>
      </xdr:nvSpPr>
      <xdr:spPr>
        <a:xfrm>
          <a:off x="2857500" y="1043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82" name="フローチャート: 判断 181">
          <a:extLst>
            <a:ext uri="{FF2B5EF4-FFF2-40B4-BE49-F238E27FC236}">
              <a16:creationId xmlns:a16="http://schemas.microsoft.com/office/drawing/2014/main" id="{A8845A8F-9759-478A-8FAF-C7D51F1B2179}"/>
            </a:ext>
          </a:extLst>
        </xdr:cNvPr>
        <xdr:cNvSpPr/>
      </xdr:nvSpPr>
      <xdr:spPr>
        <a:xfrm>
          <a:off x="1968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130447</xdr:rowOff>
    </xdr:from>
    <xdr:to>
      <xdr:col>6</xdr:col>
      <xdr:colOff>38100</xdr:colOff>
      <xdr:row>61</xdr:row>
      <xdr:rowOff>60597</xdr:rowOff>
    </xdr:to>
    <xdr:sp macro="" textlink="">
      <xdr:nvSpPr>
        <xdr:cNvPr id="183" name="フローチャート: 判断 182">
          <a:extLst>
            <a:ext uri="{FF2B5EF4-FFF2-40B4-BE49-F238E27FC236}">
              <a16:creationId xmlns:a16="http://schemas.microsoft.com/office/drawing/2014/main" id="{5066CD19-7350-4325-BDE5-7F840BDED4C8}"/>
            </a:ext>
          </a:extLst>
        </xdr:cNvPr>
        <xdr:cNvSpPr/>
      </xdr:nvSpPr>
      <xdr:spPr>
        <a:xfrm>
          <a:off x="1079500"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9B642970-04EF-4340-9C0B-FC32A31814C6}"/>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8C1E4743-2200-44B9-BFD9-CB8C50345C4C}"/>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2AA75142-1EED-4C8F-A64B-FF1BBBFB69A5}"/>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54E0F30-38F5-4122-8D17-FBE65B25895E}"/>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72298178-D950-4494-BE89-67F7A6B5C708}"/>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166370</xdr:rowOff>
    </xdr:from>
    <xdr:to>
      <xdr:col>24</xdr:col>
      <xdr:colOff>114300</xdr:colOff>
      <xdr:row>61</xdr:row>
      <xdr:rowOff>96520</xdr:rowOff>
    </xdr:to>
    <xdr:sp macro="" textlink="">
      <xdr:nvSpPr>
        <xdr:cNvPr id="189" name="楕円 188">
          <a:extLst>
            <a:ext uri="{FF2B5EF4-FFF2-40B4-BE49-F238E27FC236}">
              <a16:creationId xmlns:a16="http://schemas.microsoft.com/office/drawing/2014/main" id="{2361B7B1-4F5D-4E1A-A11E-D43181D49BE8}"/>
            </a:ext>
          </a:extLst>
        </xdr:cNvPr>
        <xdr:cNvSpPr/>
      </xdr:nvSpPr>
      <xdr:spPr>
        <a:xfrm>
          <a:off x="4584700" y="1045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17797</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B1F9C273-795F-41E6-B8AC-DC824829AB95}"/>
            </a:ext>
          </a:extLst>
        </xdr:cNvPr>
        <xdr:cNvSpPr txBox="1"/>
      </xdr:nvSpPr>
      <xdr:spPr>
        <a:xfrm>
          <a:off x="4673600" y="10304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143510</xdr:rowOff>
    </xdr:from>
    <xdr:to>
      <xdr:col>20</xdr:col>
      <xdr:colOff>38100</xdr:colOff>
      <xdr:row>61</xdr:row>
      <xdr:rowOff>73660</xdr:rowOff>
    </xdr:to>
    <xdr:sp macro="" textlink="">
      <xdr:nvSpPr>
        <xdr:cNvPr id="191" name="楕円 190">
          <a:extLst>
            <a:ext uri="{FF2B5EF4-FFF2-40B4-BE49-F238E27FC236}">
              <a16:creationId xmlns:a16="http://schemas.microsoft.com/office/drawing/2014/main" id="{7FE6CD2E-78A4-472A-A1D3-E1F71B6C712C}"/>
            </a:ext>
          </a:extLst>
        </xdr:cNvPr>
        <xdr:cNvSpPr/>
      </xdr:nvSpPr>
      <xdr:spPr>
        <a:xfrm>
          <a:off x="3746500" y="1043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22860</xdr:rowOff>
    </xdr:from>
    <xdr:to>
      <xdr:col>24</xdr:col>
      <xdr:colOff>63500</xdr:colOff>
      <xdr:row>61</xdr:row>
      <xdr:rowOff>45720</xdr:rowOff>
    </xdr:to>
    <xdr:cxnSp macro="">
      <xdr:nvCxnSpPr>
        <xdr:cNvPr id="192" name="直線コネクタ 191">
          <a:extLst>
            <a:ext uri="{FF2B5EF4-FFF2-40B4-BE49-F238E27FC236}">
              <a16:creationId xmlns:a16="http://schemas.microsoft.com/office/drawing/2014/main" id="{00793056-1875-4EA1-9FC3-C924D67F1B0F}"/>
            </a:ext>
          </a:extLst>
        </xdr:cNvPr>
        <xdr:cNvCxnSpPr/>
      </xdr:nvCxnSpPr>
      <xdr:spPr>
        <a:xfrm>
          <a:off x="3797300" y="1048131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125549</xdr:rowOff>
    </xdr:from>
    <xdr:to>
      <xdr:col>15</xdr:col>
      <xdr:colOff>101600</xdr:colOff>
      <xdr:row>61</xdr:row>
      <xdr:rowOff>55699</xdr:rowOff>
    </xdr:to>
    <xdr:sp macro="" textlink="">
      <xdr:nvSpPr>
        <xdr:cNvPr id="193" name="楕円 192">
          <a:extLst>
            <a:ext uri="{FF2B5EF4-FFF2-40B4-BE49-F238E27FC236}">
              <a16:creationId xmlns:a16="http://schemas.microsoft.com/office/drawing/2014/main" id="{387820EA-4F8A-440B-8A35-1C303BB3717E}"/>
            </a:ext>
          </a:extLst>
        </xdr:cNvPr>
        <xdr:cNvSpPr/>
      </xdr:nvSpPr>
      <xdr:spPr>
        <a:xfrm>
          <a:off x="2857500" y="10412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4899</xdr:rowOff>
    </xdr:from>
    <xdr:to>
      <xdr:col>19</xdr:col>
      <xdr:colOff>177800</xdr:colOff>
      <xdr:row>61</xdr:row>
      <xdr:rowOff>22860</xdr:rowOff>
    </xdr:to>
    <xdr:cxnSp macro="">
      <xdr:nvCxnSpPr>
        <xdr:cNvPr id="194" name="直線コネクタ 193">
          <a:extLst>
            <a:ext uri="{FF2B5EF4-FFF2-40B4-BE49-F238E27FC236}">
              <a16:creationId xmlns:a16="http://schemas.microsoft.com/office/drawing/2014/main" id="{360A8B2F-A413-4C55-A081-393D93E07BFF}"/>
            </a:ext>
          </a:extLst>
        </xdr:cNvPr>
        <xdr:cNvCxnSpPr/>
      </xdr:nvCxnSpPr>
      <xdr:spPr>
        <a:xfrm>
          <a:off x="2908300" y="10463349"/>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153307</xdr:rowOff>
    </xdr:from>
    <xdr:to>
      <xdr:col>10</xdr:col>
      <xdr:colOff>165100</xdr:colOff>
      <xdr:row>61</xdr:row>
      <xdr:rowOff>83457</xdr:rowOff>
    </xdr:to>
    <xdr:sp macro="" textlink="">
      <xdr:nvSpPr>
        <xdr:cNvPr id="195" name="楕円 194">
          <a:extLst>
            <a:ext uri="{FF2B5EF4-FFF2-40B4-BE49-F238E27FC236}">
              <a16:creationId xmlns:a16="http://schemas.microsoft.com/office/drawing/2014/main" id="{E3287CA9-4A74-4C1D-BE60-4B5100D21A04}"/>
            </a:ext>
          </a:extLst>
        </xdr:cNvPr>
        <xdr:cNvSpPr/>
      </xdr:nvSpPr>
      <xdr:spPr>
        <a:xfrm>
          <a:off x="1968500" y="10440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4899</xdr:rowOff>
    </xdr:from>
    <xdr:to>
      <xdr:col>15</xdr:col>
      <xdr:colOff>50800</xdr:colOff>
      <xdr:row>61</xdr:row>
      <xdr:rowOff>32657</xdr:rowOff>
    </xdr:to>
    <xdr:cxnSp macro="">
      <xdr:nvCxnSpPr>
        <xdr:cNvPr id="196" name="直線コネクタ 195">
          <a:extLst>
            <a:ext uri="{FF2B5EF4-FFF2-40B4-BE49-F238E27FC236}">
              <a16:creationId xmlns:a16="http://schemas.microsoft.com/office/drawing/2014/main" id="{031401D9-C4CA-46FC-A195-C2C1A1CD868A}"/>
            </a:ext>
          </a:extLst>
        </xdr:cNvPr>
        <xdr:cNvCxnSpPr/>
      </xdr:nvCxnSpPr>
      <xdr:spPr>
        <a:xfrm flipV="1">
          <a:off x="2019300" y="10463349"/>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128815</xdr:rowOff>
    </xdr:from>
    <xdr:to>
      <xdr:col>6</xdr:col>
      <xdr:colOff>38100</xdr:colOff>
      <xdr:row>61</xdr:row>
      <xdr:rowOff>58965</xdr:rowOff>
    </xdr:to>
    <xdr:sp macro="" textlink="">
      <xdr:nvSpPr>
        <xdr:cNvPr id="197" name="楕円 196">
          <a:extLst>
            <a:ext uri="{FF2B5EF4-FFF2-40B4-BE49-F238E27FC236}">
              <a16:creationId xmlns:a16="http://schemas.microsoft.com/office/drawing/2014/main" id="{65CA0498-9006-4824-A0F3-0764B723D626}"/>
            </a:ext>
          </a:extLst>
        </xdr:cNvPr>
        <xdr:cNvSpPr/>
      </xdr:nvSpPr>
      <xdr:spPr>
        <a:xfrm>
          <a:off x="1079500" y="1041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8165</xdr:rowOff>
    </xdr:from>
    <xdr:to>
      <xdr:col>10</xdr:col>
      <xdr:colOff>114300</xdr:colOff>
      <xdr:row>61</xdr:row>
      <xdr:rowOff>32657</xdr:rowOff>
    </xdr:to>
    <xdr:cxnSp macro="">
      <xdr:nvCxnSpPr>
        <xdr:cNvPr id="198" name="直線コネクタ 197">
          <a:extLst>
            <a:ext uri="{FF2B5EF4-FFF2-40B4-BE49-F238E27FC236}">
              <a16:creationId xmlns:a16="http://schemas.microsoft.com/office/drawing/2014/main" id="{6642F0BA-5B90-4F20-B77A-1244E7F1103A}"/>
            </a:ext>
          </a:extLst>
        </xdr:cNvPr>
        <xdr:cNvCxnSpPr/>
      </xdr:nvCxnSpPr>
      <xdr:spPr>
        <a:xfrm>
          <a:off x="1130300" y="10466615"/>
          <a:ext cx="889000" cy="2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72951</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95AF2CA3-F2F9-426A-A15F-A8A124694E12}"/>
            </a:ext>
          </a:extLst>
        </xdr:cNvPr>
        <xdr:cNvSpPr txBox="1"/>
      </xdr:nvSpPr>
      <xdr:spPr>
        <a:xfrm>
          <a:off x="3582044" y="1053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66420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9F13B1C0-0EBF-4851-AEAB-435DD601426A}"/>
            </a:ext>
          </a:extLst>
        </xdr:cNvPr>
        <xdr:cNvSpPr txBox="1"/>
      </xdr:nvSpPr>
      <xdr:spPr>
        <a:xfrm>
          <a:off x="2705744" y="1052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55897</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6A3FE267-40A0-4B0C-A082-2AB1D52A73BA}"/>
            </a:ext>
          </a:extLst>
        </xdr:cNvPr>
        <xdr:cNvSpPr txBox="1"/>
      </xdr:nvSpPr>
      <xdr:spPr>
        <a:xfrm>
          <a:off x="1816744" y="1017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51724</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A94005F7-3948-4D29-8F84-DEBC1B84002C}"/>
            </a:ext>
          </a:extLst>
        </xdr:cNvPr>
        <xdr:cNvSpPr txBox="1"/>
      </xdr:nvSpPr>
      <xdr:spPr>
        <a:xfrm>
          <a:off x="927744" y="10510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90187</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CCD6CBE8-B1F1-4CB1-A436-65037ECB9797}"/>
            </a:ext>
          </a:extLst>
        </xdr:cNvPr>
        <xdr:cNvSpPr txBox="1"/>
      </xdr:nvSpPr>
      <xdr:spPr>
        <a:xfrm>
          <a:off x="3582044" y="10205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72226</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D1A35820-156B-478E-AD24-24567C97979C}"/>
            </a:ext>
          </a:extLst>
        </xdr:cNvPr>
        <xdr:cNvSpPr txBox="1"/>
      </xdr:nvSpPr>
      <xdr:spPr>
        <a:xfrm>
          <a:off x="2705744" y="101877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74584</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68C60DBC-B31B-4EED-9919-2CD1FFD9854D}"/>
            </a:ext>
          </a:extLst>
        </xdr:cNvPr>
        <xdr:cNvSpPr txBox="1"/>
      </xdr:nvSpPr>
      <xdr:spPr>
        <a:xfrm>
          <a:off x="1816744" y="10533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75492</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A83E6B9B-D042-496E-B934-6C76056AA9CE}"/>
            </a:ext>
          </a:extLst>
        </xdr:cNvPr>
        <xdr:cNvSpPr txBox="1"/>
      </xdr:nvSpPr>
      <xdr:spPr>
        <a:xfrm>
          <a:off x="927744" y="10191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6C31B42C-C5EB-4EDD-A4B0-79B14463FD99}"/>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F43488AF-DCEA-46ED-A992-33A59BFECEE1}"/>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A8D1CB68-1D03-4BA7-AB58-0D8355AEF42E}"/>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6C3982C3-02B4-4622-AE32-7848796422DF}"/>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2BA2EF2B-B147-48FE-B523-98E42FD24B5C}"/>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64E0F7D2-5267-47B8-B1CD-9B201E17BBFA}"/>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C8D975DB-5CFA-46E4-8D93-FE2A37BBAC62}"/>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282E851F-A66C-4AA2-B38F-88833E232CE6}"/>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B3D187E7-3B76-4165-B28F-A112E5769E8B}"/>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F61FB52B-4B08-485A-97FD-88484BF71B86}"/>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7" name="直線コネクタ 216">
          <a:extLst>
            <a:ext uri="{FF2B5EF4-FFF2-40B4-BE49-F238E27FC236}">
              <a16:creationId xmlns:a16="http://schemas.microsoft.com/office/drawing/2014/main" id="{C669836A-9486-4DD9-B82A-AF15ADB8A76A}"/>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8" name="テキスト ボックス 217">
          <a:extLst>
            <a:ext uri="{FF2B5EF4-FFF2-40B4-BE49-F238E27FC236}">
              <a16:creationId xmlns:a16="http://schemas.microsoft.com/office/drawing/2014/main" id="{F82AC461-699A-4082-9B18-3C98CF74CE56}"/>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9" name="直線コネクタ 218">
          <a:extLst>
            <a:ext uri="{FF2B5EF4-FFF2-40B4-BE49-F238E27FC236}">
              <a16:creationId xmlns:a16="http://schemas.microsoft.com/office/drawing/2014/main" id="{64923003-62EF-43F6-9746-5E1A360F018B}"/>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20" name="テキスト ボックス 219">
          <a:extLst>
            <a:ext uri="{FF2B5EF4-FFF2-40B4-BE49-F238E27FC236}">
              <a16:creationId xmlns:a16="http://schemas.microsoft.com/office/drawing/2014/main" id="{8F36D9EA-49D6-46BC-A5FF-DC3AF18173EE}"/>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1" name="直線コネクタ 220">
          <a:extLst>
            <a:ext uri="{FF2B5EF4-FFF2-40B4-BE49-F238E27FC236}">
              <a16:creationId xmlns:a16="http://schemas.microsoft.com/office/drawing/2014/main" id="{A1C23D9B-C30C-41B7-829B-498BEBB5B246}"/>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2" name="テキスト ボックス 221">
          <a:extLst>
            <a:ext uri="{FF2B5EF4-FFF2-40B4-BE49-F238E27FC236}">
              <a16:creationId xmlns:a16="http://schemas.microsoft.com/office/drawing/2014/main" id="{F3207005-C7A1-4EB4-9DAD-FB124EA31EA8}"/>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3" name="直線コネクタ 222">
          <a:extLst>
            <a:ext uri="{FF2B5EF4-FFF2-40B4-BE49-F238E27FC236}">
              <a16:creationId xmlns:a16="http://schemas.microsoft.com/office/drawing/2014/main" id="{D29D172A-E601-437B-B8CE-0FF651D0A6BB}"/>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4" name="テキスト ボックス 223">
          <a:extLst>
            <a:ext uri="{FF2B5EF4-FFF2-40B4-BE49-F238E27FC236}">
              <a16:creationId xmlns:a16="http://schemas.microsoft.com/office/drawing/2014/main" id="{1CE2A893-A746-4A0D-9237-155BA922E24F}"/>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5" name="直線コネクタ 224">
          <a:extLst>
            <a:ext uri="{FF2B5EF4-FFF2-40B4-BE49-F238E27FC236}">
              <a16:creationId xmlns:a16="http://schemas.microsoft.com/office/drawing/2014/main" id="{22A65A3C-9744-4403-90B8-9C37997853AC}"/>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6" name="テキスト ボックス 225">
          <a:extLst>
            <a:ext uri="{FF2B5EF4-FFF2-40B4-BE49-F238E27FC236}">
              <a16:creationId xmlns:a16="http://schemas.microsoft.com/office/drawing/2014/main" id="{AADCD5E1-F14F-4865-A567-2C4B4159D0B4}"/>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7" name="直線コネクタ 226">
          <a:extLst>
            <a:ext uri="{FF2B5EF4-FFF2-40B4-BE49-F238E27FC236}">
              <a16:creationId xmlns:a16="http://schemas.microsoft.com/office/drawing/2014/main" id="{AAEC4795-BFE7-45AA-8701-308BA561994C}"/>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8" name="テキスト ボックス 227">
          <a:extLst>
            <a:ext uri="{FF2B5EF4-FFF2-40B4-BE49-F238E27FC236}">
              <a16:creationId xmlns:a16="http://schemas.microsoft.com/office/drawing/2014/main" id="{E35E991B-AC59-4884-91D6-130F9A6CD8C4}"/>
            </a:ext>
          </a:extLst>
        </xdr:cNvPr>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F1A520ED-8DD6-499B-90AB-08468367D4B2}"/>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194AD185-F537-47E6-A397-2E8EF911F268}"/>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78A38A87-4163-40D9-88B4-496E31F0B4B7}"/>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83182</xdr:rowOff>
    </xdr:from>
    <xdr:to>
      <xdr:col>54</xdr:col>
      <xdr:colOff>189865</xdr:colOff>
      <xdr:row>64</xdr:row>
      <xdr:rowOff>122574</xdr:rowOff>
    </xdr:to>
    <xdr:cxnSp macro="">
      <xdr:nvCxnSpPr>
        <xdr:cNvPr id="232" name="直線コネクタ 231">
          <a:extLst>
            <a:ext uri="{FF2B5EF4-FFF2-40B4-BE49-F238E27FC236}">
              <a16:creationId xmlns:a16="http://schemas.microsoft.com/office/drawing/2014/main" id="{F65795AE-9336-43B9-A39E-5185DDBA7FB4}"/>
            </a:ext>
          </a:extLst>
        </xdr:cNvPr>
        <xdr:cNvCxnSpPr/>
      </xdr:nvCxnSpPr>
      <xdr:spPr>
        <a:xfrm flipV="1">
          <a:off x="10476865" y="9512932"/>
          <a:ext cx="0" cy="1582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126401</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0FFF363B-6F1B-4B92-8EDC-29390D49AF2F}"/>
            </a:ext>
          </a:extLst>
        </xdr:cNvPr>
        <xdr:cNvSpPr txBox="1"/>
      </xdr:nvSpPr>
      <xdr:spPr>
        <a:xfrm>
          <a:off x="10515600" y="11099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122574</xdr:rowOff>
    </xdr:from>
    <xdr:to>
      <xdr:col>55</xdr:col>
      <xdr:colOff>88900</xdr:colOff>
      <xdr:row>64</xdr:row>
      <xdr:rowOff>122574</xdr:rowOff>
    </xdr:to>
    <xdr:cxnSp macro="">
      <xdr:nvCxnSpPr>
        <xdr:cNvPr id="234" name="直線コネクタ 233">
          <a:extLst>
            <a:ext uri="{FF2B5EF4-FFF2-40B4-BE49-F238E27FC236}">
              <a16:creationId xmlns:a16="http://schemas.microsoft.com/office/drawing/2014/main" id="{C0537131-F85C-48DB-8004-8FA90EE2DCCA}"/>
            </a:ext>
          </a:extLst>
        </xdr:cNvPr>
        <xdr:cNvCxnSpPr/>
      </xdr:nvCxnSpPr>
      <xdr:spPr>
        <a:xfrm>
          <a:off x="10388600" y="11095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29859</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2FFACF77-2901-457C-AAD2-0F89C376AC34}"/>
            </a:ext>
          </a:extLst>
        </xdr:cNvPr>
        <xdr:cNvSpPr txBox="1"/>
      </xdr:nvSpPr>
      <xdr:spPr>
        <a:xfrm>
          <a:off x="10515600" y="928815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1,461,086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83182</xdr:rowOff>
    </xdr:from>
    <xdr:to>
      <xdr:col>55</xdr:col>
      <xdr:colOff>88900</xdr:colOff>
      <xdr:row>55</xdr:row>
      <xdr:rowOff>83182</xdr:rowOff>
    </xdr:to>
    <xdr:cxnSp macro="">
      <xdr:nvCxnSpPr>
        <xdr:cNvPr id="236" name="直線コネクタ 235">
          <a:extLst>
            <a:ext uri="{FF2B5EF4-FFF2-40B4-BE49-F238E27FC236}">
              <a16:creationId xmlns:a16="http://schemas.microsoft.com/office/drawing/2014/main" id="{7673652F-C2E4-4742-B3DD-3A251904C403}"/>
            </a:ext>
          </a:extLst>
        </xdr:cNvPr>
        <xdr:cNvCxnSpPr/>
      </xdr:nvCxnSpPr>
      <xdr:spPr>
        <a:xfrm>
          <a:off x="10388600" y="9512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9178</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6543B616-C947-4918-9897-47E5C93469CA}"/>
            </a:ext>
          </a:extLst>
        </xdr:cNvPr>
        <xdr:cNvSpPr txBox="1"/>
      </xdr:nvSpPr>
      <xdr:spPr>
        <a:xfrm>
          <a:off x="10515600" y="1046762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157751</xdr:rowOff>
    </xdr:from>
    <xdr:to>
      <xdr:col>55</xdr:col>
      <xdr:colOff>50800</xdr:colOff>
      <xdr:row>62</xdr:row>
      <xdr:rowOff>87901</xdr:rowOff>
    </xdr:to>
    <xdr:sp macro="" textlink="">
      <xdr:nvSpPr>
        <xdr:cNvPr id="238" name="フローチャート: 判断 237">
          <a:extLst>
            <a:ext uri="{FF2B5EF4-FFF2-40B4-BE49-F238E27FC236}">
              <a16:creationId xmlns:a16="http://schemas.microsoft.com/office/drawing/2014/main" id="{8B317284-124D-4F66-8B86-76A2E687F608}"/>
            </a:ext>
          </a:extLst>
        </xdr:cNvPr>
        <xdr:cNvSpPr/>
      </xdr:nvSpPr>
      <xdr:spPr>
        <a:xfrm>
          <a:off x="10426700" y="10616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153905</xdr:rowOff>
    </xdr:from>
    <xdr:to>
      <xdr:col>50</xdr:col>
      <xdr:colOff>165100</xdr:colOff>
      <xdr:row>62</xdr:row>
      <xdr:rowOff>84055</xdr:rowOff>
    </xdr:to>
    <xdr:sp macro="" textlink="">
      <xdr:nvSpPr>
        <xdr:cNvPr id="239" name="フローチャート: 判断 238">
          <a:extLst>
            <a:ext uri="{FF2B5EF4-FFF2-40B4-BE49-F238E27FC236}">
              <a16:creationId xmlns:a16="http://schemas.microsoft.com/office/drawing/2014/main" id="{94276508-01BD-4DCD-AFD7-76B4E6C97F57}"/>
            </a:ext>
          </a:extLst>
        </xdr:cNvPr>
        <xdr:cNvSpPr/>
      </xdr:nvSpPr>
      <xdr:spPr>
        <a:xfrm>
          <a:off x="9588500" y="1061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156428</xdr:rowOff>
    </xdr:from>
    <xdr:to>
      <xdr:col>46</xdr:col>
      <xdr:colOff>38100</xdr:colOff>
      <xdr:row>62</xdr:row>
      <xdr:rowOff>86578</xdr:rowOff>
    </xdr:to>
    <xdr:sp macro="" textlink="">
      <xdr:nvSpPr>
        <xdr:cNvPr id="240" name="フローチャート: 判断 239">
          <a:extLst>
            <a:ext uri="{FF2B5EF4-FFF2-40B4-BE49-F238E27FC236}">
              <a16:creationId xmlns:a16="http://schemas.microsoft.com/office/drawing/2014/main" id="{E884F5BA-60EE-4EC2-A067-52F93E516806}"/>
            </a:ext>
          </a:extLst>
        </xdr:cNvPr>
        <xdr:cNvSpPr/>
      </xdr:nvSpPr>
      <xdr:spPr>
        <a:xfrm>
          <a:off x="8699500" y="10614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7365</xdr:rowOff>
    </xdr:from>
    <xdr:to>
      <xdr:col>41</xdr:col>
      <xdr:colOff>101600</xdr:colOff>
      <xdr:row>62</xdr:row>
      <xdr:rowOff>108965</xdr:rowOff>
    </xdr:to>
    <xdr:sp macro="" textlink="">
      <xdr:nvSpPr>
        <xdr:cNvPr id="241" name="フローチャート: 判断 240">
          <a:extLst>
            <a:ext uri="{FF2B5EF4-FFF2-40B4-BE49-F238E27FC236}">
              <a16:creationId xmlns:a16="http://schemas.microsoft.com/office/drawing/2014/main" id="{FF347D0E-7812-4FBB-BFA5-D8565BC929D4}"/>
            </a:ext>
          </a:extLst>
        </xdr:cNvPr>
        <xdr:cNvSpPr/>
      </xdr:nvSpPr>
      <xdr:spPr>
        <a:xfrm>
          <a:off x="7810500" y="1063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10806</xdr:rowOff>
    </xdr:from>
    <xdr:to>
      <xdr:col>36</xdr:col>
      <xdr:colOff>165100</xdr:colOff>
      <xdr:row>62</xdr:row>
      <xdr:rowOff>112406</xdr:rowOff>
    </xdr:to>
    <xdr:sp macro="" textlink="">
      <xdr:nvSpPr>
        <xdr:cNvPr id="242" name="フローチャート: 判断 241">
          <a:extLst>
            <a:ext uri="{FF2B5EF4-FFF2-40B4-BE49-F238E27FC236}">
              <a16:creationId xmlns:a16="http://schemas.microsoft.com/office/drawing/2014/main" id="{A54F6041-797A-41E3-AAEE-F2C62D2BEA11}"/>
            </a:ext>
          </a:extLst>
        </xdr:cNvPr>
        <xdr:cNvSpPr/>
      </xdr:nvSpPr>
      <xdr:spPr>
        <a:xfrm>
          <a:off x="6921500" y="10640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EE76EA0D-3C83-4E11-9972-FBA0480EBAA3}"/>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DCC69DE8-F45F-4594-B9F3-9E7E7E0EC994}"/>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B42D1EF4-E433-434B-9AEE-F30C3A9D3831}"/>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A0962DB1-2C5F-45EB-8ECF-7A542E50F3BB}"/>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9AE75301-0673-49AB-A459-AF3DE262AE11}"/>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85230</xdr:rowOff>
    </xdr:from>
    <xdr:to>
      <xdr:col>55</xdr:col>
      <xdr:colOff>50800</xdr:colOff>
      <xdr:row>63</xdr:row>
      <xdr:rowOff>15380</xdr:rowOff>
    </xdr:to>
    <xdr:sp macro="" textlink="">
      <xdr:nvSpPr>
        <xdr:cNvPr id="248" name="楕円 247">
          <a:extLst>
            <a:ext uri="{FF2B5EF4-FFF2-40B4-BE49-F238E27FC236}">
              <a16:creationId xmlns:a16="http://schemas.microsoft.com/office/drawing/2014/main" id="{47707399-60F9-42C9-AAC3-EE5687F019A0}"/>
            </a:ext>
          </a:extLst>
        </xdr:cNvPr>
        <xdr:cNvSpPr/>
      </xdr:nvSpPr>
      <xdr:spPr>
        <a:xfrm>
          <a:off x="10426700" y="10715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63657</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426211DD-A71E-42FA-B7C4-FB0492C61886}"/>
            </a:ext>
          </a:extLst>
        </xdr:cNvPr>
        <xdr:cNvSpPr txBox="1"/>
      </xdr:nvSpPr>
      <xdr:spPr>
        <a:xfrm>
          <a:off x="10515600" y="106935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90304</xdr:rowOff>
    </xdr:from>
    <xdr:to>
      <xdr:col>50</xdr:col>
      <xdr:colOff>165100</xdr:colOff>
      <xdr:row>63</xdr:row>
      <xdr:rowOff>20454</xdr:rowOff>
    </xdr:to>
    <xdr:sp macro="" textlink="">
      <xdr:nvSpPr>
        <xdr:cNvPr id="250" name="楕円 249">
          <a:extLst>
            <a:ext uri="{FF2B5EF4-FFF2-40B4-BE49-F238E27FC236}">
              <a16:creationId xmlns:a16="http://schemas.microsoft.com/office/drawing/2014/main" id="{E5F56C77-DD78-4414-AF1E-D6DA1FD19794}"/>
            </a:ext>
          </a:extLst>
        </xdr:cNvPr>
        <xdr:cNvSpPr/>
      </xdr:nvSpPr>
      <xdr:spPr>
        <a:xfrm>
          <a:off x="9588500" y="10720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136030</xdr:rowOff>
    </xdr:from>
    <xdr:to>
      <xdr:col>55</xdr:col>
      <xdr:colOff>0</xdr:colOff>
      <xdr:row>62</xdr:row>
      <xdr:rowOff>141104</xdr:rowOff>
    </xdr:to>
    <xdr:cxnSp macro="">
      <xdr:nvCxnSpPr>
        <xdr:cNvPr id="251" name="直線コネクタ 250">
          <a:extLst>
            <a:ext uri="{FF2B5EF4-FFF2-40B4-BE49-F238E27FC236}">
              <a16:creationId xmlns:a16="http://schemas.microsoft.com/office/drawing/2014/main" id="{1EAD72AF-8581-4691-AA16-7E8AA9912296}"/>
            </a:ext>
          </a:extLst>
        </xdr:cNvPr>
        <xdr:cNvCxnSpPr/>
      </xdr:nvCxnSpPr>
      <xdr:spPr>
        <a:xfrm flipV="1">
          <a:off x="9639300" y="10765930"/>
          <a:ext cx="838200" cy="5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99249</xdr:rowOff>
    </xdr:from>
    <xdr:to>
      <xdr:col>46</xdr:col>
      <xdr:colOff>38100</xdr:colOff>
      <xdr:row>63</xdr:row>
      <xdr:rowOff>29399</xdr:rowOff>
    </xdr:to>
    <xdr:sp macro="" textlink="">
      <xdr:nvSpPr>
        <xdr:cNvPr id="252" name="楕円 251">
          <a:extLst>
            <a:ext uri="{FF2B5EF4-FFF2-40B4-BE49-F238E27FC236}">
              <a16:creationId xmlns:a16="http://schemas.microsoft.com/office/drawing/2014/main" id="{117E173B-4059-4FF0-B977-3B21E30E456A}"/>
            </a:ext>
          </a:extLst>
        </xdr:cNvPr>
        <xdr:cNvSpPr/>
      </xdr:nvSpPr>
      <xdr:spPr>
        <a:xfrm>
          <a:off x="8699500" y="10729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141104</xdr:rowOff>
    </xdr:from>
    <xdr:to>
      <xdr:col>50</xdr:col>
      <xdr:colOff>114300</xdr:colOff>
      <xdr:row>62</xdr:row>
      <xdr:rowOff>150049</xdr:rowOff>
    </xdr:to>
    <xdr:cxnSp macro="">
      <xdr:nvCxnSpPr>
        <xdr:cNvPr id="253" name="直線コネクタ 252">
          <a:extLst>
            <a:ext uri="{FF2B5EF4-FFF2-40B4-BE49-F238E27FC236}">
              <a16:creationId xmlns:a16="http://schemas.microsoft.com/office/drawing/2014/main" id="{8CD2A797-A148-4603-95FE-85A846309262}"/>
            </a:ext>
          </a:extLst>
        </xdr:cNvPr>
        <xdr:cNvCxnSpPr/>
      </xdr:nvCxnSpPr>
      <xdr:spPr>
        <a:xfrm flipV="1">
          <a:off x="8750300" y="10771004"/>
          <a:ext cx="889000" cy="8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103750</xdr:rowOff>
    </xdr:from>
    <xdr:to>
      <xdr:col>41</xdr:col>
      <xdr:colOff>101600</xdr:colOff>
      <xdr:row>63</xdr:row>
      <xdr:rowOff>33900</xdr:rowOff>
    </xdr:to>
    <xdr:sp macro="" textlink="">
      <xdr:nvSpPr>
        <xdr:cNvPr id="254" name="楕円 253">
          <a:extLst>
            <a:ext uri="{FF2B5EF4-FFF2-40B4-BE49-F238E27FC236}">
              <a16:creationId xmlns:a16="http://schemas.microsoft.com/office/drawing/2014/main" id="{5EF2624D-3505-49C4-A301-76DE9C73DBB0}"/>
            </a:ext>
          </a:extLst>
        </xdr:cNvPr>
        <xdr:cNvSpPr/>
      </xdr:nvSpPr>
      <xdr:spPr>
        <a:xfrm>
          <a:off x="7810500" y="10733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150049</xdr:rowOff>
    </xdr:from>
    <xdr:to>
      <xdr:col>45</xdr:col>
      <xdr:colOff>177800</xdr:colOff>
      <xdr:row>62</xdr:row>
      <xdr:rowOff>154550</xdr:rowOff>
    </xdr:to>
    <xdr:cxnSp macro="">
      <xdr:nvCxnSpPr>
        <xdr:cNvPr id="255" name="直線コネクタ 254">
          <a:extLst>
            <a:ext uri="{FF2B5EF4-FFF2-40B4-BE49-F238E27FC236}">
              <a16:creationId xmlns:a16="http://schemas.microsoft.com/office/drawing/2014/main" id="{F483D924-236D-4065-B2D0-DF05A6C3BAF0}"/>
            </a:ext>
          </a:extLst>
        </xdr:cNvPr>
        <xdr:cNvCxnSpPr/>
      </xdr:nvCxnSpPr>
      <xdr:spPr>
        <a:xfrm flipV="1">
          <a:off x="7861300" y="10779949"/>
          <a:ext cx="889000" cy="4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109478</xdr:rowOff>
    </xdr:from>
    <xdr:to>
      <xdr:col>36</xdr:col>
      <xdr:colOff>165100</xdr:colOff>
      <xdr:row>63</xdr:row>
      <xdr:rowOff>39628</xdr:rowOff>
    </xdr:to>
    <xdr:sp macro="" textlink="">
      <xdr:nvSpPr>
        <xdr:cNvPr id="256" name="楕円 255">
          <a:extLst>
            <a:ext uri="{FF2B5EF4-FFF2-40B4-BE49-F238E27FC236}">
              <a16:creationId xmlns:a16="http://schemas.microsoft.com/office/drawing/2014/main" id="{5258F9A2-CD73-43F3-8556-61203A72EF4B}"/>
            </a:ext>
          </a:extLst>
        </xdr:cNvPr>
        <xdr:cNvSpPr/>
      </xdr:nvSpPr>
      <xdr:spPr>
        <a:xfrm>
          <a:off x="6921500" y="10739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154550</xdr:rowOff>
    </xdr:from>
    <xdr:to>
      <xdr:col>41</xdr:col>
      <xdr:colOff>50800</xdr:colOff>
      <xdr:row>62</xdr:row>
      <xdr:rowOff>160278</xdr:rowOff>
    </xdr:to>
    <xdr:cxnSp macro="">
      <xdr:nvCxnSpPr>
        <xdr:cNvPr id="257" name="直線コネクタ 256">
          <a:extLst>
            <a:ext uri="{FF2B5EF4-FFF2-40B4-BE49-F238E27FC236}">
              <a16:creationId xmlns:a16="http://schemas.microsoft.com/office/drawing/2014/main" id="{D4B1741D-BF77-455B-B13C-81F69B82B9F3}"/>
            </a:ext>
          </a:extLst>
        </xdr:cNvPr>
        <xdr:cNvCxnSpPr/>
      </xdr:nvCxnSpPr>
      <xdr:spPr>
        <a:xfrm flipV="1">
          <a:off x="6972300" y="10784450"/>
          <a:ext cx="889000" cy="5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100582</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FD38E15C-7189-4B01-9D22-648513999E2A}"/>
            </a:ext>
          </a:extLst>
        </xdr:cNvPr>
        <xdr:cNvSpPr txBox="1"/>
      </xdr:nvSpPr>
      <xdr:spPr>
        <a:xfrm>
          <a:off x="9327095" y="10387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103105</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080DA624-DE23-4044-A6CB-5E241E303CF3}"/>
            </a:ext>
          </a:extLst>
        </xdr:cNvPr>
        <xdr:cNvSpPr txBox="1"/>
      </xdr:nvSpPr>
      <xdr:spPr>
        <a:xfrm>
          <a:off x="8450795" y="103901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125492</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9686C72D-74CC-4AC5-A176-B302A7137A32}"/>
            </a:ext>
          </a:extLst>
        </xdr:cNvPr>
        <xdr:cNvSpPr txBox="1"/>
      </xdr:nvSpPr>
      <xdr:spPr>
        <a:xfrm>
          <a:off x="7561795" y="104124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128933</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DAB9C368-6EBA-4216-872A-BA171A23D240}"/>
            </a:ext>
          </a:extLst>
        </xdr:cNvPr>
        <xdr:cNvSpPr txBox="1"/>
      </xdr:nvSpPr>
      <xdr:spPr>
        <a:xfrm>
          <a:off x="6672795" y="104159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11581</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4D912F73-5FC1-4FC4-8D75-BB0FC23B1152}"/>
            </a:ext>
          </a:extLst>
        </xdr:cNvPr>
        <xdr:cNvSpPr txBox="1"/>
      </xdr:nvSpPr>
      <xdr:spPr>
        <a:xfrm>
          <a:off x="9327095" y="108129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20526</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DC96093F-9ECB-490D-8CBF-6D4476DF2C72}"/>
            </a:ext>
          </a:extLst>
        </xdr:cNvPr>
        <xdr:cNvSpPr txBox="1"/>
      </xdr:nvSpPr>
      <xdr:spPr>
        <a:xfrm>
          <a:off x="8450795" y="10821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25027</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432723F0-66A0-4657-9150-A293B6A84A50}"/>
            </a:ext>
          </a:extLst>
        </xdr:cNvPr>
        <xdr:cNvSpPr txBox="1"/>
      </xdr:nvSpPr>
      <xdr:spPr>
        <a:xfrm>
          <a:off x="7561795" y="108263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30755</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DB08A94A-A4E9-4F7F-A2B2-552B5A1CB3CF}"/>
            </a:ext>
          </a:extLst>
        </xdr:cNvPr>
        <xdr:cNvSpPr txBox="1"/>
      </xdr:nvSpPr>
      <xdr:spPr>
        <a:xfrm>
          <a:off x="6672795" y="108321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58520E28-3712-4F5D-A316-5AB1BF3E0995}"/>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F08BAE48-3990-428B-9807-01B4C2E10FAA}"/>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9B884D3E-2B90-4B16-9FA3-23B99A782951}"/>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63327C99-7752-4D2A-B0B5-5804FC0D182B}"/>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121238C2-2684-4E7B-A8D5-23A9540FEB4E}"/>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0177F677-987C-4B35-9D9C-33B3E4542DD1}"/>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CB3E2916-8E13-4838-BCF2-179ACED07BD9}"/>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6EA3AE03-720A-4B26-A569-50AAEE5BD78D}"/>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0085BBBD-9456-4A5F-8C8A-1C7F6D5B0E4F}"/>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C0101FEC-F473-4C57-81B9-72C6D7DA7496}"/>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DA7C069E-69D5-4574-B8DD-DF8F12CADAC3}"/>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34A698ED-A9F4-4EC1-BCC5-780F16133696}"/>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1C53902C-3D89-4678-827B-9CBCA394E0ED}"/>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66693059-4E19-4334-85F2-3E0CA86CC844}"/>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5DE78191-F458-4A0F-B797-EBFCAFCE4B04}"/>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6C32E963-CA85-490B-9F97-0E0C2A3BF106}"/>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683FAD69-B183-400C-BF27-CCAE2AA1D76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95F54A7D-A678-4D86-B242-9B3C7C978B8D}"/>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349A281C-E163-4B18-9EA0-C5E874135E4F}"/>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6C76009F-9B98-4210-8AD0-52DD10FBB51C}"/>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F6BE1A58-76D4-499F-BDC0-D567C038DB79}"/>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D329087C-37E1-445C-9FF5-95B7F7DE7E9C}"/>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7B0C1089-C239-4356-9B5F-1263A63FA444}"/>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733C963F-7312-4DBC-B304-EC1A5ED03298}"/>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106680</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62006F74-4F30-42F8-A286-B04B45B706AF}"/>
            </a:ext>
          </a:extLst>
        </xdr:cNvPr>
        <xdr:cNvCxnSpPr/>
      </xdr:nvCxnSpPr>
      <xdr:spPr>
        <a:xfrm flipV="1">
          <a:off x="4634865" y="13479780"/>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AFDCBBAC-4A25-4422-A6A8-A330F6AFEC75}"/>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9D1A39EC-28FA-4B5C-AFD0-7BD2BD414B0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53357</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202903E1-54FC-4719-9BC5-23430BC2ADAC}"/>
            </a:ext>
          </a:extLst>
        </xdr:cNvPr>
        <xdr:cNvSpPr txBox="1"/>
      </xdr:nvSpPr>
      <xdr:spPr>
        <a:xfrm>
          <a:off x="4673600" y="13255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106680</xdr:rowOff>
    </xdr:from>
    <xdr:to>
      <xdr:col>24</xdr:col>
      <xdr:colOff>152400</xdr:colOff>
      <xdr:row>78</xdr:row>
      <xdr:rowOff>106680</xdr:rowOff>
    </xdr:to>
    <xdr:cxnSp macro="">
      <xdr:nvCxnSpPr>
        <xdr:cNvPr id="294" name="直線コネクタ 293">
          <a:extLst>
            <a:ext uri="{FF2B5EF4-FFF2-40B4-BE49-F238E27FC236}">
              <a16:creationId xmlns:a16="http://schemas.microsoft.com/office/drawing/2014/main" id="{94479CD5-DB8D-4287-9FC9-44E6EDF10B65}"/>
            </a:ext>
          </a:extLst>
        </xdr:cNvPr>
        <xdr:cNvCxnSpPr/>
      </xdr:nvCxnSpPr>
      <xdr:spPr>
        <a:xfrm>
          <a:off x="4546600" y="1347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43832</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E4590075-D691-4FF6-B9BF-179B91A66D2E}"/>
            </a:ext>
          </a:extLst>
        </xdr:cNvPr>
        <xdr:cNvSpPr txBox="1"/>
      </xdr:nvSpPr>
      <xdr:spPr>
        <a:xfrm>
          <a:off x="4673600" y="142741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65405</xdr:rowOff>
    </xdr:from>
    <xdr:to>
      <xdr:col>24</xdr:col>
      <xdr:colOff>114300</xdr:colOff>
      <xdr:row>83</xdr:row>
      <xdr:rowOff>167005</xdr:rowOff>
    </xdr:to>
    <xdr:sp macro="" textlink="">
      <xdr:nvSpPr>
        <xdr:cNvPr id="296" name="フローチャート: 判断 295">
          <a:extLst>
            <a:ext uri="{FF2B5EF4-FFF2-40B4-BE49-F238E27FC236}">
              <a16:creationId xmlns:a16="http://schemas.microsoft.com/office/drawing/2014/main" id="{A3768A4F-B34B-471F-88B6-9CA9A2767BA9}"/>
            </a:ext>
          </a:extLst>
        </xdr:cNvPr>
        <xdr:cNvSpPr/>
      </xdr:nvSpPr>
      <xdr:spPr>
        <a:xfrm>
          <a:off x="4584700" y="14295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57786</xdr:rowOff>
    </xdr:from>
    <xdr:to>
      <xdr:col>20</xdr:col>
      <xdr:colOff>38100</xdr:colOff>
      <xdr:row>83</xdr:row>
      <xdr:rowOff>159386</xdr:rowOff>
    </xdr:to>
    <xdr:sp macro="" textlink="">
      <xdr:nvSpPr>
        <xdr:cNvPr id="297" name="フローチャート: 判断 296">
          <a:extLst>
            <a:ext uri="{FF2B5EF4-FFF2-40B4-BE49-F238E27FC236}">
              <a16:creationId xmlns:a16="http://schemas.microsoft.com/office/drawing/2014/main" id="{87DD8D0C-9422-4FFA-A427-98884ECBD91B}"/>
            </a:ext>
          </a:extLst>
        </xdr:cNvPr>
        <xdr:cNvSpPr/>
      </xdr:nvSpPr>
      <xdr:spPr>
        <a:xfrm>
          <a:off x="3746500" y="14288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23495</xdr:rowOff>
    </xdr:from>
    <xdr:to>
      <xdr:col>15</xdr:col>
      <xdr:colOff>101600</xdr:colOff>
      <xdr:row>82</xdr:row>
      <xdr:rowOff>125095</xdr:rowOff>
    </xdr:to>
    <xdr:sp macro="" textlink="">
      <xdr:nvSpPr>
        <xdr:cNvPr id="298" name="フローチャート: 判断 297">
          <a:extLst>
            <a:ext uri="{FF2B5EF4-FFF2-40B4-BE49-F238E27FC236}">
              <a16:creationId xmlns:a16="http://schemas.microsoft.com/office/drawing/2014/main" id="{1DDDBC1E-38FE-46A7-9433-1AD0CD052E32}"/>
            </a:ext>
          </a:extLst>
        </xdr:cNvPr>
        <xdr:cNvSpPr/>
      </xdr:nvSpPr>
      <xdr:spPr>
        <a:xfrm>
          <a:off x="2857500" y="1408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164464</xdr:rowOff>
    </xdr:from>
    <xdr:to>
      <xdr:col>10</xdr:col>
      <xdr:colOff>165100</xdr:colOff>
      <xdr:row>82</xdr:row>
      <xdr:rowOff>94614</xdr:rowOff>
    </xdr:to>
    <xdr:sp macro="" textlink="">
      <xdr:nvSpPr>
        <xdr:cNvPr id="299" name="フローチャート: 判断 298">
          <a:extLst>
            <a:ext uri="{FF2B5EF4-FFF2-40B4-BE49-F238E27FC236}">
              <a16:creationId xmlns:a16="http://schemas.microsoft.com/office/drawing/2014/main" id="{B57C7341-D585-4B7A-9A99-AD9FB059AB4B}"/>
            </a:ext>
          </a:extLst>
        </xdr:cNvPr>
        <xdr:cNvSpPr/>
      </xdr:nvSpPr>
      <xdr:spPr>
        <a:xfrm>
          <a:off x="1968500" y="14051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636</xdr:rowOff>
    </xdr:from>
    <xdr:to>
      <xdr:col>6</xdr:col>
      <xdr:colOff>38100</xdr:colOff>
      <xdr:row>82</xdr:row>
      <xdr:rowOff>102236</xdr:rowOff>
    </xdr:to>
    <xdr:sp macro="" textlink="">
      <xdr:nvSpPr>
        <xdr:cNvPr id="300" name="フローチャート: 判断 299">
          <a:extLst>
            <a:ext uri="{FF2B5EF4-FFF2-40B4-BE49-F238E27FC236}">
              <a16:creationId xmlns:a16="http://schemas.microsoft.com/office/drawing/2014/main" id="{256DDE37-E95F-49B2-8688-83C8FB26DFB5}"/>
            </a:ext>
          </a:extLst>
        </xdr:cNvPr>
        <xdr:cNvSpPr/>
      </xdr:nvSpPr>
      <xdr:spPr>
        <a:xfrm>
          <a:off x="1079500" y="14059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27A74DDD-A46E-47F5-9C24-AAB20B881931}"/>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E1145138-CAD2-4314-89A9-714B709CDB0E}"/>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D890E706-E913-4590-A290-39C512EED89A}"/>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4234D326-AC4A-4A47-9C4E-88F466D9FCB8}"/>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35CDBC83-27C2-4B74-A708-18ADB90CE5D3}"/>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19686</xdr:rowOff>
    </xdr:from>
    <xdr:to>
      <xdr:col>24</xdr:col>
      <xdr:colOff>114300</xdr:colOff>
      <xdr:row>82</xdr:row>
      <xdr:rowOff>121286</xdr:rowOff>
    </xdr:to>
    <xdr:sp macro="" textlink="">
      <xdr:nvSpPr>
        <xdr:cNvPr id="306" name="楕円 305">
          <a:extLst>
            <a:ext uri="{FF2B5EF4-FFF2-40B4-BE49-F238E27FC236}">
              <a16:creationId xmlns:a16="http://schemas.microsoft.com/office/drawing/2014/main" id="{AE5E4874-0FAC-4BB5-90B8-E722200C903A}"/>
            </a:ext>
          </a:extLst>
        </xdr:cNvPr>
        <xdr:cNvSpPr/>
      </xdr:nvSpPr>
      <xdr:spPr>
        <a:xfrm>
          <a:off x="4584700" y="14078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42563</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D8A33BD3-6DC7-48E8-B62F-199AF63B0FCB}"/>
            </a:ext>
          </a:extLst>
        </xdr:cNvPr>
        <xdr:cNvSpPr txBox="1"/>
      </xdr:nvSpPr>
      <xdr:spPr>
        <a:xfrm>
          <a:off x="4673600" y="13930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107314</xdr:rowOff>
    </xdr:from>
    <xdr:to>
      <xdr:col>20</xdr:col>
      <xdr:colOff>38100</xdr:colOff>
      <xdr:row>82</xdr:row>
      <xdr:rowOff>37464</xdr:rowOff>
    </xdr:to>
    <xdr:sp macro="" textlink="">
      <xdr:nvSpPr>
        <xdr:cNvPr id="308" name="楕円 307">
          <a:extLst>
            <a:ext uri="{FF2B5EF4-FFF2-40B4-BE49-F238E27FC236}">
              <a16:creationId xmlns:a16="http://schemas.microsoft.com/office/drawing/2014/main" id="{98509FA3-F06C-4567-A53B-4DCD827EB77A}"/>
            </a:ext>
          </a:extLst>
        </xdr:cNvPr>
        <xdr:cNvSpPr/>
      </xdr:nvSpPr>
      <xdr:spPr>
        <a:xfrm>
          <a:off x="3746500" y="13994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158114</xdr:rowOff>
    </xdr:from>
    <xdr:to>
      <xdr:col>24</xdr:col>
      <xdr:colOff>63500</xdr:colOff>
      <xdr:row>82</xdr:row>
      <xdr:rowOff>70486</xdr:rowOff>
    </xdr:to>
    <xdr:cxnSp macro="">
      <xdr:nvCxnSpPr>
        <xdr:cNvPr id="309" name="直線コネクタ 308">
          <a:extLst>
            <a:ext uri="{FF2B5EF4-FFF2-40B4-BE49-F238E27FC236}">
              <a16:creationId xmlns:a16="http://schemas.microsoft.com/office/drawing/2014/main" id="{D74A46C4-38EB-4E5F-A531-9C6340AE7C7E}"/>
            </a:ext>
          </a:extLst>
        </xdr:cNvPr>
        <xdr:cNvCxnSpPr/>
      </xdr:nvCxnSpPr>
      <xdr:spPr>
        <a:xfrm>
          <a:off x="3797300" y="14045564"/>
          <a:ext cx="838200" cy="83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23495</xdr:rowOff>
    </xdr:from>
    <xdr:to>
      <xdr:col>15</xdr:col>
      <xdr:colOff>101600</xdr:colOff>
      <xdr:row>81</xdr:row>
      <xdr:rowOff>125095</xdr:rowOff>
    </xdr:to>
    <xdr:sp macro="" textlink="">
      <xdr:nvSpPr>
        <xdr:cNvPr id="310" name="楕円 309">
          <a:extLst>
            <a:ext uri="{FF2B5EF4-FFF2-40B4-BE49-F238E27FC236}">
              <a16:creationId xmlns:a16="http://schemas.microsoft.com/office/drawing/2014/main" id="{B9AA8CB4-FB40-4ED3-A5C5-985694F1E535}"/>
            </a:ext>
          </a:extLst>
        </xdr:cNvPr>
        <xdr:cNvSpPr/>
      </xdr:nvSpPr>
      <xdr:spPr>
        <a:xfrm>
          <a:off x="2857500" y="1391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74295</xdr:rowOff>
    </xdr:from>
    <xdr:to>
      <xdr:col>19</xdr:col>
      <xdr:colOff>177800</xdr:colOff>
      <xdr:row>81</xdr:row>
      <xdr:rowOff>158114</xdr:rowOff>
    </xdr:to>
    <xdr:cxnSp macro="">
      <xdr:nvCxnSpPr>
        <xdr:cNvPr id="311" name="直線コネクタ 310">
          <a:extLst>
            <a:ext uri="{FF2B5EF4-FFF2-40B4-BE49-F238E27FC236}">
              <a16:creationId xmlns:a16="http://schemas.microsoft.com/office/drawing/2014/main" id="{7D9DE24F-D8C7-46D2-81E5-84EB9AA98BC9}"/>
            </a:ext>
          </a:extLst>
        </xdr:cNvPr>
        <xdr:cNvCxnSpPr/>
      </xdr:nvCxnSpPr>
      <xdr:spPr>
        <a:xfrm>
          <a:off x="2908300" y="13961745"/>
          <a:ext cx="889000" cy="83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109220</xdr:rowOff>
    </xdr:from>
    <xdr:to>
      <xdr:col>10</xdr:col>
      <xdr:colOff>165100</xdr:colOff>
      <xdr:row>81</xdr:row>
      <xdr:rowOff>39370</xdr:rowOff>
    </xdr:to>
    <xdr:sp macro="" textlink="">
      <xdr:nvSpPr>
        <xdr:cNvPr id="312" name="楕円 311">
          <a:extLst>
            <a:ext uri="{FF2B5EF4-FFF2-40B4-BE49-F238E27FC236}">
              <a16:creationId xmlns:a16="http://schemas.microsoft.com/office/drawing/2014/main" id="{40077256-CC23-40C1-BDE3-5E16313D82CA}"/>
            </a:ext>
          </a:extLst>
        </xdr:cNvPr>
        <xdr:cNvSpPr/>
      </xdr:nvSpPr>
      <xdr:spPr>
        <a:xfrm>
          <a:off x="1968500" y="1382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160020</xdr:rowOff>
    </xdr:from>
    <xdr:to>
      <xdr:col>15</xdr:col>
      <xdr:colOff>50800</xdr:colOff>
      <xdr:row>81</xdr:row>
      <xdr:rowOff>74295</xdr:rowOff>
    </xdr:to>
    <xdr:cxnSp macro="">
      <xdr:nvCxnSpPr>
        <xdr:cNvPr id="313" name="直線コネクタ 312">
          <a:extLst>
            <a:ext uri="{FF2B5EF4-FFF2-40B4-BE49-F238E27FC236}">
              <a16:creationId xmlns:a16="http://schemas.microsoft.com/office/drawing/2014/main" id="{0F973B86-D0E9-4CDB-A351-549F557A91FA}"/>
            </a:ext>
          </a:extLst>
        </xdr:cNvPr>
        <xdr:cNvCxnSpPr/>
      </xdr:nvCxnSpPr>
      <xdr:spPr>
        <a:xfrm>
          <a:off x="2019300" y="13876020"/>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25400</xdr:rowOff>
    </xdr:from>
    <xdr:to>
      <xdr:col>6</xdr:col>
      <xdr:colOff>38100</xdr:colOff>
      <xdr:row>80</xdr:row>
      <xdr:rowOff>127000</xdr:rowOff>
    </xdr:to>
    <xdr:sp macro="" textlink="">
      <xdr:nvSpPr>
        <xdr:cNvPr id="314" name="楕円 313">
          <a:extLst>
            <a:ext uri="{FF2B5EF4-FFF2-40B4-BE49-F238E27FC236}">
              <a16:creationId xmlns:a16="http://schemas.microsoft.com/office/drawing/2014/main" id="{8B89ECD9-E7A8-4A0E-A329-6C90C21A57EF}"/>
            </a:ext>
          </a:extLst>
        </xdr:cNvPr>
        <xdr:cNvSpPr/>
      </xdr:nvSpPr>
      <xdr:spPr>
        <a:xfrm>
          <a:off x="1079500" y="1374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76200</xdr:rowOff>
    </xdr:from>
    <xdr:to>
      <xdr:col>10</xdr:col>
      <xdr:colOff>114300</xdr:colOff>
      <xdr:row>80</xdr:row>
      <xdr:rowOff>160020</xdr:rowOff>
    </xdr:to>
    <xdr:cxnSp macro="">
      <xdr:nvCxnSpPr>
        <xdr:cNvPr id="315" name="直線コネクタ 314">
          <a:extLst>
            <a:ext uri="{FF2B5EF4-FFF2-40B4-BE49-F238E27FC236}">
              <a16:creationId xmlns:a16="http://schemas.microsoft.com/office/drawing/2014/main" id="{B19F55C1-6850-4092-903B-E07A9583DE72}"/>
            </a:ext>
          </a:extLst>
        </xdr:cNvPr>
        <xdr:cNvCxnSpPr/>
      </xdr:nvCxnSpPr>
      <xdr:spPr>
        <a:xfrm>
          <a:off x="1130300" y="1379220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150513</xdr:rowOff>
    </xdr:from>
    <xdr:ext cx="405111" cy="259045"/>
    <xdr:sp macro="" textlink="">
      <xdr:nvSpPr>
        <xdr:cNvPr id="316" name="n_1aveValue【公営住宅】&#10;有形固定資産減価償却率">
          <a:extLst>
            <a:ext uri="{FF2B5EF4-FFF2-40B4-BE49-F238E27FC236}">
              <a16:creationId xmlns:a16="http://schemas.microsoft.com/office/drawing/2014/main" id="{C44C64FA-F1E6-4A8D-84A1-1F77E570542E}"/>
            </a:ext>
          </a:extLst>
        </xdr:cNvPr>
        <xdr:cNvSpPr txBox="1"/>
      </xdr:nvSpPr>
      <xdr:spPr>
        <a:xfrm>
          <a:off x="3582044" y="14380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116222</xdr:rowOff>
    </xdr:from>
    <xdr:ext cx="405111" cy="259045"/>
    <xdr:sp macro="" textlink="">
      <xdr:nvSpPr>
        <xdr:cNvPr id="317" name="n_2aveValue【公営住宅】&#10;有形固定資産減価償却率">
          <a:extLst>
            <a:ext uri="{FF2B5EF4-FFF2-40B4-BE49-F238E27FC236}">
              <a16:creationId xmlns:a16="http://schemas.microsoft.com/office/drawing/2014/main" id="{05FE261C-FFD3-4FA9-B8EE-DB7FF39C0232}"/>
            </a:ext>
          </a:extLst>
        </xdr:cNvPr>
        <xdr:cNvSpPr txBox="1"/>
      </xdr:nvSpPr>
      <xdr:spPr>
        <a:xfrm>
          <a:off x="2705744" y="1417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85741</xdr:rowOff>
    </xdr:from>
    <xdr:ext cx="405111" cy="259045"/>
    <xdr:sp macro="" textlink="">
      <xdr:nvSpPr>
        <xdr:cNvPr id="318" name="n_3aveValue【公営住宅】&#10;有形固定資産減価償却率">
          <a:extLst>
            <a:ext uri="{FF2B5EF4-FFF2-40B4-BE49-F238E27FC236}">
              <a16:creationId xmlns:a16="http://schemas.microsoft.com/office/drawing/2014/main" id="{D2BB45B8-C09D-40EE-AFE6-38E9335AA5A8}"/>
            </a:ext>
          </a:extLst>
        </xdr:cNvPr>
        <xdr:cNvSpPr txBox="1"/>
      </xdr:nvSpPr>
      <xdr:spPr>
        <a:xfrm>
          <a:off x="1816744" y="14144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93363</xdr:rowOff>
    </xdr:from>
    <xdr:ext cx="405111" cy="259045"/>
    <xdr:sp macro="" textlink="">
      <xdr:nvSpPr>
        <xdr:cNvPr id="319" name="n_4aveValue【公営住宅】&#10;有形固定資産減価償却率">
          <a:extLst>
            <a:ext uri="{FF2B5EF4-FFF2-40B4-BE49-F238E27FC236}">
              <a16:creationId xmlns:a16="http://schemas.microsoft.com/office/drawing/2014/main" id="{4280B4E6-B1C0-4F30-80D8-646E2E605033}"/>
            </a:ext>
          </a:extLst>
        </xdr:cNvPr>
        <xdr:cNvSpPr txBox="1"/>
      </xdr:nvSpPr>
      <xdr:spPr>
        <a:xfrm>
          <a:off x="927744" y="14152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53991</xdr:rowOff>
    </xdr:from>
    <xdr:ext cx="405111" cy="259045"/>
    <xdr:sp macro="" textlink="">
      <xdr:nvSpPr>
        <xdr:cNvPr id="320" name="n_1mainValue【公営住宅】&#10;有形固定資産減価償却率">
          <a:extLst>
            <a:ext uri="{FF2B5EF4-FFF2-40B4-BE49-F238E27FC236}">
              <a16:creationId xmlns:a16="http://schemas.microsoft.com/office/drawing/2014/main" id="{A0D2234D-19A7-47AA-AEC8-E0D73D7A56B9}"/>
            </a:ext>
          </a:extLst>
        </xdr:cNvPr>
        <xdr:cNvSpPr txBox="1"/>
      </xdr:nvSpPr>
      <xdr:spPr>
        <a:xfrm>
          <a:off x="3582044" y="13769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141622</xdr:rowOff>
    </xdr:from>
    <xdr:ext cx="405111" cy="259045"/>
    <xdr:sp macro="" textlink="">
      <xdr:nvSpPr>
        <xdr:cNvPr id="321" name="n_2mainValue【公営住宅】&#10;有形固定資産減価償却率">
          <a:extLst>
            <a:ext uri="{FF2B5EF4-FFF2-40B4-BE49-F238E27FC236}">
              <a16:creationId xmlns:a16="http://schemas.microsoft.com/office/drawing/2014/main" id="{F4DEA6D7-D19F-4ABB-9D00-5245AD4166D4}"/>
            </a:ext>
          </a:extLst>
        </xdr:cNvPr>
        <xdr:cNvSpPr txBox="1"/>
      </xdr:nvSpPr>
      <xdr:spPr>
        <a:xfrm>
          <a:off x="2705744" y="1368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55897</xdr:rowOff>
    </xdr:from>
    <xdr:ext cx="405111" cy="259045"/>
    <xdr:sp macro="" textlink="">
      <xdr:nvSpPr>
        <xdr:cNvPr id="322" name="n_3mainValue【公営住宅】&#10;有形固定資産減価償却率">
          <a:extLst>
            <a:ext uri="{FF2B5EF4-FFF2-40B4-BE49-F238E27FC236}">
              <a16:creationId xmlns:a16="http://schemas.microsoft.com/office/drawing/2014/main" id="{B3C892A8-9DAA-48A5-BEF7-03E99121FBEC}"/>
            </a:ext>
          </a:extLst>
        </xdr:cNvPr>
        <xdr:cNvSpPr txBox="1"/>
      </xdr:nvSpPr>
      <xdr:spPr>
        <a:xfrm>
          <a:off x="1816744" y="1360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143527</xdr:rowOff>
    </xdr:from>
    <xdr:ext cx="405111" cy="259045"/>
    <xdr:sp macro="" textlink="">
      <xdr:nvSpPr>
        <xdr:cNvPr id="323" name="n_4mainValue【公営住宅】&#10;有形固定資産減価償却率">
          <a:extLst>
            <a:ext uri="{FF2B5EF4-FFF2-40B4-BE49-F238E27FC236}">
              <a16:creationId xmlns:a16="http://schemas.microsoft.com/office/drawing/2014/main" id="{29728127-BFD7-419B-BD49-3E53F8044140}"/>
            </a:ext>
          </a:extLst>
        </xdr:cNvPr>
        <xdr:cNvSpPr txBox="1"/>
      </xdr:nvSpPr>
      <xdr:spPr>
        <a:xfrm>
          <a:off x="927744" y="1351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20BC1369-F52C-439A-B5F9-D79A04E48973}"/>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25B38879-88FF-45D8-9899-6D89B654688D}"/>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DA68FFAF-1208-40D5-ADE8-DB3B2F0315C1}"/>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474DD195-D742-4553-97DD-2AEC95E8F7DD}"/>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208CBE2A-5240-4173-96DA-D056BD20910D}"/>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2412DF1D-BF89-4C05-8D4A-BF735FFD409A}"/>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FCE9A216-AAB3-4932-A996-183296C5B0E8}"/>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CA784A52-87CF-4583-AE09-EAD7CF86C981}"/>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02D4F764-8585-40E3-8EE5-DF676CF63E7A}"/>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35501784-4011-400B-ABCC-CB99169118BC}"/>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89621FE4-0428-437A-8632-AD09452F17F5}"/>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E3B017DE-029B-467C-BA49-B70E2E126A38}"/>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AF57161E-E3A6-40F7-9F1C-3838EA0EC208}"/>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3E5695D3-25C6-4144-AC3B-355C35614E1B}"/>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93948DC2-FDCD-438E-B072-EC244EAA7D74}"/>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52BD6B37-F9B2-4BB4-BCC8-B8DE9DAFC2B2}"/>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F59F015F-4136-4136-8E51-6E613E80F1EE}"/>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B58C8E8B-8A82-4B9E-88FE-EE09E858B915}"/>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C918E40E-2457-4D1D-AB5B-F3C9F6AC2B3A}"/>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3" name="テキスト ボックス 342">
          <a:extLst>
            <a:ext uri="{FF2B5EF4-FFF2-40B4-BE49-F238E27FC236}">
              <a16:creationId xmlns:a16="http://schemas.microsoft.com/office/drawing/2014/main" id="{29770347-B9D8-4D43-98A5-93EFC11E3463}"/>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760EFECC-686A-4B3F-BA02-FAE9574A2083}"/>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5" name="テキスト ボックス 344">
          <a:extLst>
            <a:ext uri="{FF2B5EF4-FFF2-40B4-BE49-F238E27FC236}">
              <a16:creationId xmlns:a16="http://schemas.microsoft.com/office/drawing/2014/main" id="{ED49C2AD-02DF-4723-B7C3-4DF2C9341C0F}"/>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1FA59CD8-3A02-41F5-8B93-2C71B686DB4A}"/>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7" name="テキスト ボックス 346">
          <a:extLst>
            <a:ext uri="{FF2B5EF4-FFF2-40B4-BE49-F238E27FC236}">
              <a16:creationId xmlns:a16="http://schemas.microsoft.com/office/drawing/2014/main" id="{BA1508DD-3D1E-44A5-BC5A-7A636362C58B}"/>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a:extLst>
            <a:ext uri="{FF2B5EF4-FFF2-40B4-BE49-F238E27FC236}">
              <a16:creationId xmlns:a16="http://schemas.microsoft.com/office/drawing/2014/main" id="{47AF3948-5D5A-401E-AA2F-5EA477241946}"/>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10342</xdr:rowOff>
    </xdr:from>
    <xdr:to>
      <xdr:col>54</xdr:col>
      <xdr:colOff>189865</xdr:colOff>
      <xdr:row>86</xdr:row>
      <xdr:rowOff>154360</xdr:rowOff>
    </xdr:to>
    <xdr:cxnSp macro="">
      <xdr:nvCxnSpPr>
        <xdr:cNvPr id="349" name="直線コネクタ 348">
          <a:extLst>
            <a:ext uri="{FF2B5EF4-FFF2-40B4-BE49-F238E27FC236}">
              <a16:creationId xmlns:a16="http://schemas.microsoft.com/office/drawing/2014/main" id="{DB0F2482-E3E9-4A07-8134-E2AC9ECC40C8}"/>
            </a:ext>
          </a:extLst>
        </xdr:cNvPr>
        <xdr:cNvCxnSpPr/>
      </xdr:nvCxnSpPr>
      <xdr:spPr>
        <a:xfrm flipV="1">
          <a:off x="10476865" y="13383442"/>
          <a:ext cx="0" cy="1515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158187</xdr:rowOff>
    </xdr:from>
    <xdr:ext cx="469744" cy="259045"/>
    <xdr:sp macro="" textlink="">
      <xdr:nvSpPr>
        <xdr:cNvPr id="350" name="【公営住宅】&#10;一人当たり面積最小値テキスト">
          <a:extLst>
            <a:ext uri="{FF2B5EF4-FFF2-40B4-BE49-F238E27FC236}">
              <a16:creationId xmlns:a16="http://schemas.microsoft.com/office/drawing/2014/main" id="{36F65BDF-6A18-4C5E-8818-12837A5B0A44}"/>
            </a:ext>
          </a:extLst>
        </xdr:cNvPr>
        <xdr:cNvSpPr txBox="1"/>
      </xdr:nvSpPr>
      <xdr:spPr>
        <a:xfrm>
          <a:off x="10515600" y="1490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154360</xdr:rowOff>
    </xdr:from>
    <xdr:to>
      <xdr:col>55</xdr:col>
      <xdr:colOff>88900</xdr:colOff>
      <xdr:row>86</xdr:row>
      <xdr:rowOff>154360</xdr:rowOff>
    </xdr:to>
    <xdr:cxnSp macro="">
      <xdr:nvCxnSpPr>
        <xdr:cNvPr id="351" name="直線コネクタ 350">
          <a:extLst>
            <a:ext uri="{FF2B5EF4-FFF2-40B4-BE49-F238E27FC236}">
              <a16:creationId xmlns:a16="http://schemas.microsoft.com/office/drawing/2014/main" id="{170C4CD8-EA15-4255-BEC6-134D72027E97}"/>
            </a:ext>
          </a:extLst>
        </xdr:cNvPr>
        <xdr:cNvCxnSpPr/>
      </xdr:nvCxnSpPr>
      <xdr:spPr>
        <a:xfrm>
          <a:off x="10388600" y="14899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128469</xdr:rowOff>
    </xdr:from>
    <xdr:ext cx="469744" cy="259045"/>
    <xdr:sp macro="" textlink="">
      <xdr:nvSpPr>
        <xdr:cNvPr id="352" name="【公営住宅】&#10;一人当たり面積最大値テキスト">
          <a:extLst>
            <a:ext uri="{FF2B5EF4-FFF2-40B4-BE49-F238E27FC236}">
              <a16:creationId xmlns:a16="http://schemas.microsoft.com/office/drawing/2014/main" id="{3FDE5342-F0CA-402B-AB2A-D8CCD79F644E}"/>
            </a:ext>
          </a:extLst>
        </xdr:cNvPr>
        <xdr:cNvSpPr txBox="1"/>
      </xdr:nvSpPr>
      <xdr:spPr>
        <a:xfrm>
          <a:off x="10515600" y="13158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10342</xdr:rowOff>
    </xdr:from>
    <xdr:to>
      <xdr:col>55</xdr:col>
      <xdr:colOff>88900</xdr:colOff>
      <xdr:row>78</xdr:row>
      <xdr:rowOff>10342</xdr:rowOff>
    </xdr:to>
    <xdr:cxnSp macro="">
      <xdr:nvCxnSpPr>
        <xdr:cNvPr id="353" name="直線コネクタ 352">
          <a:extLst>
            <a:ext uri="{FF2B5EF4-FFF2-40B4-BE49-F238E27FC236}">
              <a16:creationId xmlns:a16="http://schemas.microsoft.com/office/drawing/2014/main" id="{486F64CE-561C-4014-A5A5-253396317210}"/>
            </a:ext>
          </a:extLst>
        </xdr:cNvPr>
        <xdr:cNvCxnSpPr/>
      </xdr:nvCxnSpPr>
      <xdr:spPr>
        <a:xfrm>
          <a:off x="10388600" y="13383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93453</xdr:rowOff>
    </xdr:from>
    <xdr:ext cx="469744" cy="259045"/>
    <xdr:sp macro="" textlink="">
      <xdr:nvSpPr>
        <xdr:cNvPr id="354" name="【公営住宅】&#10;一人当たり面積平均値テキスト">
          <a:extLst>
            <a:ext uri="{FF2B5EF4-FFF2-40B4-BE49-F238E27FC236}">
              <a16:creationId xmlns:a16="http://schemas.microsoft.com/office/drawing/2014/main" id="{9B02D0B1-7E0A-42B9-94A5-7F7E643BD033}"/>
            </a:ext>
          </a:extLst>
        </xdr:cNvPr>
        <xdr:cNvSpPr txBox="1"/>
      </xdr:nvSpPr>
      <xdr:spPr>
        <a:xfrm>
          <a:off x="10515600" y="14495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70576</xdr:rowOff>
    </xdr:from>
    <xdr:to>
      <xdr:col>55</xdr:col>
      <xdr:colOff>50800</xdr:colOff>
      <xdr:row>86</xdr:row>
      <xdr:rowOff>726</xdr:rowOff>
    </xdr:to>
    <xdr:sp macro="" textlink="">
      <xdr:nvSpPr>
        <xdr:cNvPr id="355" name="フローチャート: 判断 354">
          <a:extLst>
            <a:ext uri="{FF2B5EF4-FFF2-40B4-BE49-F238E27FC236}">
              <a16:creationId xmlns:a16="http://schemas.microsoft.com/office/drawing/2014/main" id="{DE241A62-05CD-400A-AA73-F485733BF8D6}"/>
            </a:ext>
          </a:extLst>
        </xdr:cNvPr>
        <xdr:cNvSpPr/>
      </xdr:nvSpPr>
      <xdr:spPr>
        <a:xfrm>
          <a:off x="10426700" y="14643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67636</xdr:rowOff>
    </xdr:from>
    <xdr:to>
      <xdr:col>50</xdr:col>
      <xdr:colOff>165100</xdr:colOff>
      <xdr:row>85</xdr:row>
      <xdr:rowOff>169236</xdr:rowOff>
    </xdr:to>
    <xdr:sp macro="" textlink="">
      <xdr:nvSpPr>
        <xdr:cNvPr id="356" name="フローチャート: 判断 355">
          <a:extLst>
            <a:ext uri="{FF2B5EF4-FFF2-40B4-BE49-F238E27FC236}">
              <a16:creationId xmlns:a16="http://schemas.microsoft.com/office/drawing/2014/main" id="{0850B294-2065-4DAC-94CA-37D46787527F}"/>
            </a:ext>
          </a:extLst>
        </xdr:cNvPr>
        <xdr:cNvSpPr/>
      </xdr:nvSpPr>
      <xdr:spPr>
        <a:xfrm>
          <a:off x="9588500" y="1464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55880</xdr:rowOff>
    </xdr:from>
    <xdr:to>
      <xdr:col>46</xdr:col>
      <xdr:colOff>38100</xdr:colOff>
      <xdr:row>85</xdr:row>
      <xdr:rowOff>157480</xdr:rowOff>
    </xdr:to>
    <xdr:sp macro="" textlink="">
      <xdr:nvSpPr>
        <xdr:cNvPr id="357" name="フローチャート: 判断 356">
          <a:extLst>
            <a:ext uri="{FF2B5EF4-FFF2-40B4-BE49-F238E27FC236}">
              <a16:creationId xmlns:a16="http://schemas.microsoft.com/office/drawing/2014/main" id="{5A2767DC-EC87-43A2-9FC3-EA659804877E}"/>
            </a:ext>
          </a:extLst>
        </xdr:cNvPr>
        <xdr:cNvSpPr/>
      </xdr:nvSpPr>
      <xdr:spPr>
        <a:xfrm>
          <a:off x="8699500" y="14629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66004</xdr:rowOff>
    </xdr:from>
    <xdr:to>
      <xdr:col>41</xdr:col>
      <xdr:colOff>101600</xdr:colOff>
      <xdr:row>85</xdr:row>
      <xdr:rowOff>167604</xdr:rowOff>
    </xdr:to>
    <xdr:sp macro="" textlink="">
      <xdr:nvSpPr>
        <xdr:cNvPr id="358" name="フローチャート: 判断 357">
          <a:extLst>
            <a:ext uri="{FF2B5EF4-FFF2-40B4-BE49-F238E27FC236}">
              <a16:creationId xmlns:a16="http://schemas.microsoft.com/office/drawing/2014/main" id="{F38BFC59-1C23-4558-B427-DEC4D9F89BDA}"/>
            </a:ext>
          </a:extLst>
        </xdr:cNvPr>
        <xdr:cNvSpPr/>
      </xdr:nvSpPr>
      <xdr:spPr>
        <a:xfrm>
          <a:off x="7810500" y="14639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58820</xdr:rowOff>
    </xdr:from>
    <xdr:to>
      <xdr:col>36</xdr:col>
      <xdr:colOff>165100</xdr:colOff>
      <xdr:row>85</xdr:row>
      <xdr:rowOff>160420</xdr:rowOff>
    </xdr:to>
    <xdr:sp macro="" textlink="">
      <xdr:nvSpPr>
        <xdr:cNvPr id="359" name="フローチャート: 判断 358">
          <a:extLst>
            <a:ext uri="{FF2B5EF4-FFF2-40B4-BE49-F238E27FC236}">
              <a16:creationId xmlns:a16="http://schemas.microsoft.com/office/drawing/2014/main" id="{3928038F-D769-4846-B5B1-C90DED861128}"/>
            </a:ext>
          </a:extLst>
        </xdr:cNvPr>
        <xdr:cNvSpPr/>
      </xdr:nvSpPr>
      <xdr:spPr>
        <a:xfrm>
          <a:off x="6921500" y="1463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C4609CC7-DE81-488E-A407-967218FDF466}"/>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9AFA973D-97D8-4936-801E-35680D2DE625}"/>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4D1D47AC-D6FA-4E4F-9D11-87AA332EEBD8}"/>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03D48D37-84F3-43EB-826F-3D1AB65C6B39}"/>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A243C44B-FB75-42D0-A0CF-5441C5C3A253}"/>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100293</xdr:rowOff>
    </xdr:from>
    <xdr:to>
      <xdr:col>55</xdr:col>
      <xdr:colOff>50800</xdr:colOff>
      <xdr:row>86</xdr:row>
      <xdr:rowOff>30443</xdr:rowOff>
    </xdr:to>
    <xdr:sp macro="" textlink="">
      <xdr:nvSpPr>
        <xdr:cNvPr id="365" name="楕円 364">
          <a:extLst>
            <a:ext uri="{FF2B5EF4-FFF2-40B4-BE49-F238E27FC236}">
              <a16:creationId xmlns:a16="http://schemas.microsoft.com/office/drawing/2014/main" id="{C489DCD3-D63B-4E9F-9B2B-8F52BAAFB524}"/>
            </a:ext>
          </a:extLst>
        </xdr:cNvPr>
        <xdr:cNvSpPr/>
      </xdr:nvSpPr>
      <xdr:spPr>
        <a:xfrm>
          <a:off x="10426700" y="14673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78720</xdr:rowOff>
    </xdr:from>
    <xdr:ext cx="469744" cy="259045"/>
    <xdr:sp macro="" textlink="">
      <xdr:nvSpPr>
        <xdr:cNvPr id="366" name="【公営住宅】&#10;一人当たり面積該当値テキスト">
          <a:extLst>
            <a:ext uri="{FF2B5EF4-FFF2-40B4-BE49-F238E27FC236}">
              <a16:creationId xmlns:a16="http://schemas.microsoft.com/office/drawing/2014/main" id="{640F4590-8DC8-4F32-8C31-27CABB413F73}"/>
            </a:ext>
          </a:extLst>
        </xdr:cNvPr>
        <xdr:cNvSpPr txBox="1"/>
      </xdr:nvSpPr>
      <xdr:spPr>
        <a:xfrm>
          <a:off x="10515600" y="14651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101927</xdr:rowOff>
    </xdr:from>
    <xdr:to>
      <xdr:col>50</xdr:col>
      <xdr:colOff>165100</xdr:colOff>
      <xdr:row>86</xdr:row>
      <xdr:rowOff>32077</xdr:rowOff>
    </xdr:to>
    <xdr:sp macro="" textlink="">
      <xdr:nvSpPr>
        <xdr:cNvPr id="367" name="楕円 366">
          <a:extLst>
            <a:ext uri="{FF2B5EF4-FFF2-40B4-BE49-F238E27FC236}">
              <a16:creationId xmlns:a16="http://schemas.microsoft.com/office/drawing/2014/main" id="{F2C4A960-2432-49AD-9C82-DBEAE50B720B}"/>
            </a:ext>
          </a:extLst>
        </xdr:cNvPr>
        <xdr:cNvSpPr/>
      </xdr:nvSpPr>
      <xdr:spPr>
        <a:xfrm>
          <a:off x="9588500" y="14675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151093</xdr:rowOff>
    </xdr:from>
    <xdr:to>
      <xdr:col>55</xdr:col>
      <xdr:colOff>0</xdr:colOff>
      <xdr:row>85</xdr:row>
      <xdr:rowOff>152727</xdr:rowOff>
    </xdr:to>
    <xdr:cxnSp macro="">
      <xdr:nvCxnSpPr>
        <xdr:cNvPr id="368" name="直線コネクタ 367">
          <a:extLst>
            <a:ext uri="{FF2B5EF4-FFF2-40B4-BE49-F238E27FC236}">
              <a16:creationId xmlns:a16="http://schemas.microsoft.com/office/drawing/2014/main" id="{BFDA8D16-E3ED-4D44-B076-6C6358262A6B}"/>
            </a:ext>
          </a:extLst>
        </xdr:cNvPr>
        <xdr:cNvCxnSpPr/>
      </xdr:nvCxnSpPr>
      <xdr:spPr>
        <a:xfrm flipV="1">
          <a:off x="9639300" y="14724343"/>
          <a:ext cx="8382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99313</xdr:rowOff>
    </xdr:from>
    <xdr:to>
      <xdr:col>46</xdr:col>
      <xdr:colOff>38100</xdr:colOff>
      <xdr:row>86</xdr:row>
      <xdr:rowOff>29463</xdr:rowOff>
    </xdr:to>
    <xdr:sp macro="" textlink="">
      <xdr:nvSpPr>
        <xdr:cNvPr id="369" name="楕円 368">
          <a:extLst>
            <a:ext uri="{FF2B5EF4-FFF2-40B4-BE49-F238E27FC236}">
              <a16:creationId xmlns:a16="http://schemas.microsoft.com/office/drawing/2014/main" id="{BC84A039-5C5C-4C4E-8A39-945BCE3FAF44}"/>
            </a:ext>
          </a:extLst>
        </xdr:cNvPr>
        <xdr:cNvSpPr/>
      </xdr:nvSpPr>
      <xdr:spPr>
        <a:xfrm>
          <a:off x="8699500" y="14672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150113</xdr:rowOff>
    </xdr:from>
    <xdr:to>
      <xdr:col>50</xdr:col>
      <xdr:colOff>114300</xdr:colOff>
      <xdr:row>85</xdr:row>
      <xdr:rowOff>152727</xdr:rowOff>
    </xdr:to>
    <xdr:cxnSp macro="">
      <xdr:nvCxnSpPr>
        <xdr:cNvPr id="370" name="直線コネクタ 369">
          <a:extLst>
            <a:ext uri="{FF2B5EF4-FFF2-40B4-BE49-F238E27FC236}">
              <a16:creationId xmlns:a16="http://schemas.microsoft.com/office/drawing/2014/main" id="{5C73D2E7-3946-4747-A999-460A49E40436}"/>
            </a:ext>
          </a:extLst>
        </xdr:cNvPr>
        <xdr:cNvCxnSpPr/>
      </xdr:nvCxnSpPr>
      <xdr:spPr>
        <a:xfrm>
          <a:off x="8750300" y="14723363"/>
          <a:ext cx="889000" cy="2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102580</xdr:rowOff>
    </xdr:from>
    <xdr:to>
      <xdr:col>41</xdr:col>
      <xdr:colOff>101600</xdr:colOff>
      <xdr:row>86</xdr:row>
      <xdr:rowOff>32730</xdr:rowOff>
    </xdr:to>
    <xdr:sp macro="" textlink="">
      <xdr:nvSpPr>
        <xdr:cNvPr id="371" name="楕円 370">
          <a:extLst>
            <a:ext uri="{FF2B5EF4-FFF2-40B4-BE49-F238E27FC236}">
              <a16:creationId xmlns:a16="http://schemas.microsoft.com/office/drawing/2014/main" id="{5F4916EA-05E3-4925-9692-FE1B19351C8B}"/>
            </a:ext>
          </a:extLst>
        </xdr:cNvPr>
        <xdr:cNvSpPr/>
      </xdr:nvSpPr>
      <xdr:spPr>
        <a:xfrm>
          <a:off x="7810500" y="14675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150113</xdr:rowOff>
    </xdr:from>
    <xdr:to>
      <xdr:col>45</xdr:col>
      <xdr:colOff>177800</xdr:colOff>
      <xdr:row>85</xdr:row>
      <xdr:rowOff>153380</xdr:rowOff>
    </xdr:to>
    <xdr:cxnSp macro="">
      <xdr:nvCxnSpPr>
        <xdr:cNvPr id="372" name="直線コネクタ 371">
          <a:extLst>
            <a:ext uri="{FF2B5EF4-FFF2-40B4-BE49-F238E27FC236}">
              <a16:creationId xmlns:a16="http://schemas.microsoft.com/office/drawing/2014/main" id="{E047760F-ABBA-4E4F-AC5C-060DFEE3103C}"/>
            </a:ext>
          </a:extLst>
        </xdr:cNvPr>
        <xdr:cNvCxnSpPr/>
      </xdr:nvCxnSpPr>
      <xdr:spPr>
        <a:xfrm flipV="1">
          <a:off x="7861300" y="14723363"/>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105192</xdr:rowOff>
    </xdr:from>
    <xdr:to>
      <xdr:col>36</xdr:col>
      <xdr:colOff>165100</xdr:colOff>
      <xdr:row>86</xdr:row>
      <xdr:rowOff>35342</xdr:rowOff>
    </xdr:to>
    <xdr:sp macro="" textlink="">
      <xdr:nvSpPr>
        <xdr:cNvPr id="373" name="楕円 372">
          <a:extLst>
            <a:ext uri="{FF2B5EF4-FFF2-40B4-BE49-F238E27FC236}">
              <a16:creationId xmlns:a16="http://schemas.microsoft.com/office/drawing/2014/main" id="{09CB6F04-6053-49E7-9F73-427BDBF79070}"/>
            </a:ext>
          </a:extLst>
        </xdr:cNvPr>
        <xdr:cNvSpPr/>
      </xdr:nvSpPr>
      <xdr:spPr>
        <a:xfrm>
          <a:off x="6921500" y="14678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153380</xdr:rowOff>
    </xdr:from>
    <xdr:to>
      <xdr:col>41</xdr:col>
      <xdr:colOff>50800</xdr:colOff>
      <xdr:row>85</xdr:row>
      <xdr:rowOff>155992</xdr:rowOff>
    </xdr:to>
    <xdr:cxnSp macro="">
      <xdr:nvCxnSpPr>
        <xdr:cNvPr id="374" name="直線コネクタ 373">
          <a:extLst>
            <a:ext uri="{FF2B5EF4-FFF2-40B4-BE49-F238E27FC236}">
              <a16:creationId xmlns:a16="http://schemas.microsoft.com/office/drawing/2014/main" id="{45EC8620-BB82-45B2-9168-015881AD6309}"/>
            </a:ext>
          </a:extLst>
        </xdr:cNvPr>
        <xdr:cNvCxnSpPr/>
      </xdr:nvCxnSpPr>
      <xdr:spPr>
        <a:xfrm flipV="1">
          <a:off x="6972300" y="14726630"/>
          <a:ext cx="889000" cy="2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14313</xdr:rowOff>
    </xdr:from>
    <xdr:ext cx="469744" cy="259045"/>
    <xdr:sp macro="" textlink="">
      <xdr:nvSpPr>
        <xdr:cNvPr id="375" name="n_1aveValue【公営住宅】&#10;一人当たり面積">
          <a:extLst>
            <a:ext uri="{FF2B5EF4-FFF2-40B4-BE49-F238E27FC236}">
              <a16:creationId xmlns:a16="http://schemas.microsoft.com/office/drawing/2014/main" id="{C508D781-89FA-492D-86BE-E0E9F9ABC46F}"/>
            </a:ext>
          </a:extLst>
        </xdr:cNvPr>
        <xdr:cNvSpPr txBox="1"/>
      </xdr:nvSpPr>
      <xdr:spPr>
        <a:xfrm>
          <a:off x="9391727" y="14416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2557</xdr:rowOff>
    </xdr:from>
    <xdr:ext cx="469744" cy="259045"/>
    <xdr:sp macro="" textlink="">
      <xdr:nvSpPr>
        <xdr:cNvPr id="376" name="n_2aveValue【公営住宅】&#10;一人当たり面積">
          <a:extLst>
            <a:ext uri="{FF2B5EF4-FFF2-40B4-BE49-F238E27FC236}">
              <a16:creationId xmlns:a16="http://schemas.microsoft.com/office/drawing/2014/main" id="{0C38E8F2-D829-4E8A-B24D-090418D9BE24}"/>
            </a:ext>
          </a:extLst>
        </xdr:cNvPr>
        <xdr:cNvSpPr txBox="1"/>
      </xdr:nvSpPr>
      <xdr:spPr>
        <a:xfrm>
          <a:off x="8515427" y="14404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12681</xdr:rowOff>
    </xdr:from>
    <xdr:ext cx="469744" cy="259045"/>
    <xdr:sp macro="" textlink="">
      <xdr:nvSpPr>
        <xdr:cNvPr id="377" name="n_3aveValue【公営住宅】&#10;一人当たり面積">
          <a:extLst>
            <a:ext uri="{FF2B5EF4-FFF2-40B4-BE49-F238E27FC236}">
              <a16:creationId xmlns:a16="http://schemas.microsoft.com/office/drawing/2014/main" id="{3FF96832-40F0-4E72-893B-560A710E9CE5}"/>
            </a:ext>
          </a:extLst>
        </xdr:cNvPr>
        <xdr:cNvSpPr txBox="1"/>
      </xdr:nvSpPr>
      <xdr:spPr>
        <a:xfrm>
          <a:off x="7626427" y="14414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5497</xdr:rowOff>
    </xdr:from>
    <xdr:ext cx="469744" cy="259045"/>
    <xdr:sp macro="" textlink="">
      <xdr:nvSpPr>
        <xdr:cNvPr id="378" name="n_4aveValue【公営住宅】&#10;一人当たり面積">
          <a:extLst>
            <a:ext uri="{FF2B5EF4-FFF2-40B4-BE49-F238E27FC236}">
              <a16:creationId xmlns:a16="http://schemas.microsoft.com/office/drawing/2014/main" id="{2E084E8C-0BBE-453A-AA1B-3016965D1D75}"/>
            </a:ext>
          </a:extLst>
        </xdr:cNvPr>
        <xdr:cNvSpPr txBox="1"/>
      </xdr:nvSpPr>
      <xdr:spPr>
        <a:xfrm>
          <a:off x="6737427" y="14407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23204</xdr:rowOff>
    </xdr:from>
    <xdr:ext cx="469744" cy="259045"/>
    <xdr:sp macro="" textlink="">
      <xdr:nvSpPr>
        <xdr:cNvPr id="379" name="n_1mainValue【公営住宅】&#10;一人当たり面積">
          <a:extLst>
            <a:ext uri="{FF2B5EF4-FFF2-40B4-BE49-F238E27FC236}">
              <a16:creationId xmlns:a16="http://schemas.microsoft.com/office/drawing/2014/main" id="{1E3F411F-36DE-45A7-9B3A-88B682B67851}"/>
            </a:ext>
          </a:extLst>
        </xdr:cNvPr>
        <xdr:cNvSpPr txBox="1"/>
      </xdr:nvSpPr>
      <xdr:spPr>
        <a:xfrm>
          <a:off x="9391727" y="14767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20590</xdr:rowOff>
    </xdr:from>
    <xdr:ext cx="469744" cy="259045"/>
    <xdr:sp macro="" textlink="">
      <xdr:nvSpPr>
        <xdr:cNvPr id="380" name="n_2mainValue【公営住宅】&#10;一人当たり面積">
          <a:extLst>
            <a:ext uri="{FF2B5EF4-FFF2-40B4-BE49-F238E27FC236}">
              <a16:creationId xmlns:a16="http://schemas.microsoft.com/office/drawing/2014/main" id="{072C82FD-D7BE-4E1B-BDD8-CF65FFF78261}"/>
            </a:ext>
          </a:extLst>
        </xdr:cNvPr>
        <xdr:cNvSpPr txBox="1"/>
      </xdr:nvSpPr>
      <xdr:spPr>
        <a:xfrm>
          <a:off x="8515427" y="14765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23857</xdr:rowOff>
    </xdr:from>
    <xdr:ext cx="469744" cy="259045"/>
    <xdr:sp macro="" textlink="">
      <xdr:nvSpPr>
        <xdr:cNvPr id="381" name="n_3mainValue【公営住宅】&#10;一人当たり面積">
          <a:extLst>
            <a:ext uri="{FF2B5EF4-FFF2-40B4-BE49-F238E27FC236}">
              <a16:creationId xmlns:a16="http://schemas.microsoft.com/office/drawing/2014/main" id="{68CA2ACE-E70D-4435-B525-1A708DA0DC3A}"/>
            </a:ext>
          </a:extLst>
        </xdr:cNvPr>
        <xdr:cNvSpPr txBox="1"/>
      </xdr:nvSpPr>
      <xdr:spPr>
        <a:xfrm>
          <a:off x="7626427" y="14768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26469</xdr:rowOff>
    </xdr:from>
    <xdr:ext cx="469744" cy="259045"/>
    <xdr:sp macro="" textlink="">
      <xdr:nvSpPr>
        <xdr:cNvPr id="382" name="n_4mainValue【公営住宅】&#10;一人当たり面積">
          <a:extLst>
            <a:ext uri="{FF2B5EF4-FFF2-40B4-BE49-F238E27FC236}">
              <a16:creationId xmlns:a16="http://schemas.microsoft.com/office/drawing/2014/main" id="{C57A07DD-87F5-4C07-86B6-9D215991D6F3}"/>
            </a:ext>
          </a:extLst>
        </xdr:cNvPr>
        <xdr:cNvSpPr txBox="1"/>
      </xdr:nvSpPr>
      <xdr:spPr>
        <a:xfrm>
          <a:off x="6737427" y="14771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E158F8F6-8CB6-4248-AD95-71E07D78E0A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04BE6FAE-CDF5-4430-AEFF-B0D051B6DD83}"/>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3B4D06E0-CD41-4932-A993-9A1939485401}"/>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EC64FB6F-8487-4029-8AFE-0B630101D36E}"/>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377B915D-3F7E-4938-85C6-ECFD3324E83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907531D6-DB67-4E95-8780-8B17B694C696}"/>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F4DBF2E2-81D0-4BEC-9EC7-CC04B480967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485629E8-92DF-4D85-8939-CD3B4FCAFE39}"/>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1" name="正方形/長方形 390">
          <a:extLst>
            <a:ext uri="{FF2B5EF4-FFF2-40B4-BE49-F238E27FC236}">
              <a16:creationId xmlns:a16="http://schemas.microsoft.com/office/drawing/2014/main" id="{6149A481-B27A-4638-9933-EB5D3471D3FD}"/>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2" name="正方形/長方形 391">
          <a:extLst>
            <a:ext uri="{FF2B5EF4-FFF2-40B4-BE49-F238E27FC236}">
              <a16:creationId xmlns:a16="http://schemas.microsoft.com/office/drawing/2014/main" id="{E7EB6D8F-7D7E-4A7E-941A-D38616C9335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3" name="正方形/長方形 392">
          <a:extLst>
            <a:ext uri="{FF2B5EF4-FFF2-40B4-BE49-F238E27FC236}">
              <a16:creationId xmlns:a16="http://schemas.microsoft.com/office/drawing/2014/main" id="{42206B66-8CB6-4A92-AE76-65C1EDBB8FD9}"/>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4" name="正方形/長方形 393">
          <a:extLst>
            <a:ext uri="{FF2B5EF4-FFF2-40B4-BE49-F238E27FC236}">
              <a16:creationId xmlns:a16="http://schemas.microsoft.com/office/drawing/2014/main" id="{3E119F56-6378-4854-951D-076401E0E2CE}"/>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5" name="正方形/長方形 394">
          <a:extLst>
            <a:ext uri="{FF2B5EF4-FFF2-40B4-BE49-F238E27FC236}">
              <a16:creationId xmlns:a16="http://schemas.microsoft.com/office/drawing/2014/main" id="{E4A930DF-17B4-420B-81F3-D8D15FB39F25}"/>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6" name="正方形/長方形 395">
          <a:extLst>
            <a:ext uri="{FF2B5EF4-FFF2-40B4-BE49-F238E27FC236}">
              <a16:creationId xmlns:a16="http://schemas.microsoft.com/office/drawing/2014/main" id="{91F0ED55-3459-4581-AEED-EE604C011877}"/>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7" name="正方形/長方形 396">
          <a:extLst>
            <a:ext uri="{FF2B5EF4-FFF2-40B4-BE49-F238E27FC236}">
              <a16:creationId xmlns:a16="http://schemas.microsoft.com/office/drawing/2014/main" id="{AC79CC8E-6C88-42C7-A646-367C70A84A37}"/>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8" name="正方形/長方形 397">
          <a:extLst>
            <a:ext uri="{FF2B5EF4-FFF2-40B4-BE49-F238E27FC236}">
              <a16:creationId xmlns:a16="http://schemas.microsoft.com/office/drawing/2014/main" id="{8BA1CE2A-4E14-4028-8599-23C95E58A887}"/>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9" name="正方形/長方形 398">
          <a:extLst>
            <a:ext uri="{FF2B5EF4-FFF2-40B4-BE49-F238E27FC236}">
              <a16:creationId xmlns:a16="http://schemas.microsoft.com/office/drawing/2014/main" id="{3AF8B4A8-EC5C-4556-A4A9-79FEB4A5ED26}"/>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0" name="正方形/長方形 399">
          <a:extLst>
            <a:ext uri="{FF2B5EF4-FFF2-40B4-BE49-F238E27FC236}">
              <a16:creationId xmlns:a16="http://schemas.microsoft.com/office/drawing/2014/main" id="{C976CEF2-B981-4688-960A-26EE7F0E7F1C}"/>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1" name="正方形/長方形 400">
          <a:extLst>
            <a:ext uri="{FF2B5EF4-FFF2-40B4-BE49-F238E27FC236}">
              <a16:creationId xmlns:a16="http://schemas.microsoft.com/office/drawing/2014/main" id="{AE414356-B1B5-486A-98A0-F9C71B49EDD7}"/>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2" name="正方形/長方形 401">
          <a:extLst>
            <a:ext uri="{FF2B5EF4-FFF2-40B4-BE49-F238E27FC236}">
              <a16:creationId xmlns:a16="http://schemas.microsoft.com/office/drawing/2014/main" id="{2F3332BA-E954-4A5D-884C-281DFEEBC4D3}"/>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3" name="正方形/長方形 402">
          <a:extLst>
            <a:ext uri="{FF2B5EF4-FFF2-40B4-BE49-F238E27FC236}">
              <a16:creationId xmlns:a16="http://schemas.microsoft.com/office/drawing/2014/main" id="{39BD8703-4C9D-4928-A64F-64FAA6ECCF74}"/>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4" name="正方形/長方形 403">
          <a:extLst>
            <a:ext uri="{FF2B5EF4-FFF2-40B4-BE49-F238E27FC236}">
              <a16:creationId xmlns:a16="http://schemas.microsoft.com/office/drawing/2014/main" id="{E20F60EE-B6D3-46DF-BD1B-73D5565BDE0D}"/>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5" name="正方形/長方形 404">
          <a:extLst>
            <a:ext uri="{FF2B5EF4-FFF2-40B4-BE49-F238E27FC236}">
              <a16:creationId xmlns:a16="http://schemas.microsoft.com/office/drawing/2014/main" id="{29B10513-8EDB-4B72-86DA-545F20A594F8}"/>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正方形/長方形 405">
          <a:extLst>
            <a:ext uri="{FF2B5EF4-FFF2-40B4-BE49-F238E27FC236}">
              <a16:creationId xmlns:a16="http://schemas.microsoft.com/office/drawing/2014/main" id="{7E6591DC-0FDD-4826-A708-28D70CA6D73B}"/>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7" name="テキスト ボックス 406">
          <a:extLst>
            <a:ext uri="{FF2B5EF4-FFF2-40B4-BE49-F238E27FC236}">
              <a16:creationId xmlns:a16="http://schemas.microsoft.com/office/drawing/2014/main" id="{FB747D71-1147-4700-951B-34541C9B3A8D}"/>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8" name="直線コネクタ 407">
          <a:extLst>
            <a:ext uri="{FF2B5EF4-FFF2-40B4-BE49-F238E27FC236}">
              <a16:creationId xmlns:a16="http://schemas.microsoft.com/office/drawing/2014/main" id="{1B377706-C250-4726-829D-E793987F216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9" name="テキスト ボックス 408">
          <a:extLst>
            <a:ext uri="{FF2B5EF4-FFF2-40B4-BE49-F238E27FC236}">
              <a16:creationId xmlns:a16="http://schemas.microsoft.com/office/drawing/2014/main" id="{AE4BBB68-CE8A-4FC7-BBDB-74121B42753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10" name="直線コネクタ 409">
          <a:extLst>
            <a:ext uri="{FF2B5EF4-FFF2-40B4-BE49-F238E27FC236}">
              <a16:creationId xmlns:a16="http://schemas.microsoft.com/office/drawing/2014/main" id="{C536DA73-3089-421E-9C08-7C11CD6FE535}"/>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11" name="テキスト ボックス 410">
          <a:extLst>
            <a:ext uri="{FF2B5EF4-FFF2-40B4-BE49-F238E27FC236}">
              <a16:creationId xmlns:a16="http://schemas.microsoft.com/office/drawing/2014/main" id="{CF149BF9-9D3F-40A5-848F-B2F1454057D9}"/>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2" name="直線コネクタ 411">
          <a:extLst>
            <a:ext uri="{FF2B5EF4-FFF2-40B4-BE49-F238E27FC236}">
              <a16:creationId xmlns:a16="http://schemas.microsoft.com/office/drawing/2014/main" id="{C314EB0D-25F2-42CC-9099-1556726E7E06}"/>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3" name="テキスト ボックス 412">
          <a:extLst>
            <a:ext uri="{FF2B5EF4-FFF2-40B4-BE49-F238E27FC236}">
              <a16:creationId xmlns:a16="http://schemas.microsoft.com/office/drawing/2014/main" id="{F0C2F6FE-2ECB-4DC5-996C-B043071C25B3}"/>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4" name="直線コネクタ 413">
          <a:extLst>
            <a:ext uri="{FF2B5EF4-FFF2-40B4-BE49-F238E27FC236}">
              <a16:creationId xmlns:a16="http://schemas.microsoft.com/office/drawing/2014/main" id="{4B2D0172-B816-49DF-A9CD-1A5A79F735F6}"/>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5" name="テキスト ボックス 414">
          <a:extLst>
            <a:ext uri="{FF2B5EF4-FFF2-40B4-BE49-F238E27FC236}">
              <a16:creationId xmlns:a16="http://schemas.microsoft.com/office/drawing/2014/main" id="{93F4EDAF-E53E-45E3-A617-23CCBBE4A2DB}"/>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6" name="直線コネクタ 415">
          <a:extLst>
            <a:ext uri="{FF2B5EF4-FFF2-40B4-BE49-F238E27FC236}">
              <a16:creationId xmlns:a16="http://schemas.microsoft.com/office/drawing/2014/main" id="{06F6256E-489C-4D1F-85C6-3729CABEB76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7" name="テキスト ボックス 416">
          <a:extLst>
            <a:ext uri="{FF2B5EF4-FFF2-40B4-BE49-F238E27FC236}">
              <a16:creationId xmlns:a16="http://schemas.microsoft.com/office/drawing/2014/main" id="{F2237B75-7998-428B-B383-A735E890D433}"/>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8" name="直線コネクタ 417">
          <a:extLst>
            <a:ext uri="{FF2B5EF4-FFF2-40B4-BE49-F238E27FC236}">
              <a16:creationId xmlns:a16="http://schemas.microsoft.com/office/drawing/2014/main" id="{54C0952A-00E2-4A2D-BD45-97697D99F9B7}"/>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9" name="テキスト ボックス 418">
          <a:extLst>
            <a:ext uri="{FF2B5EF4-FFF2-40B4-BE49-F238E27FC236}">
              <a16:creationId xmlns:a16="http://schemas.microsoft.com/office/drawing/2014/main" id="{4BA186C8-28AE-4FC6-9D92-9D04881B8B8D}"/>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20" name="直線コネクタ 419">
          <a:extLst>
            <a:ext uri="{FF2B5EF4-FFF2-40B4-BE49-F238E27FC236}">
              <a16:creationId xmlns:a16="http://schemas.microsoft.com/office/drawing/2014/main" id="{0DC018F0-AF46-45BC-A697-E04A8BE5794F}"/>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21" name="テキスト ボックス 420">
          <a:extLst>
            <a:ext uri="{FF2B5EF4-FFF2-40B4-BE49-F238E27FC236}">
              <a16:creationId xmlns:a16="http://schemas.microsoft.com/office/drawing/2014/main" id="{3F057F17-C447-4F58-8D1A-C141319B84EA}"/>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2" name="直線コネクタ 421">
          <a:extLst>
            <a:ext uri="{FF2B5EF4-FFF2-40B4-BE49-F238E27FC236}">
              <a16:creationId xmlns:a16="http://schemas.microsoft.com/office/drawing/2014/main" id="{EF0BCD08-94CE-4322-8970-82E1F71509A9}"/>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3" name="【認定こども園・幼稚園・保育所】&#10;有形固定資産減価償却率グラフ枠">
          <a:extLst>
            <a:ext uri="{FF2B5EF4-FFF2-40B4-BE49-F238E27FC236}">
              <a16:creationId xmlns:a16="http://schemas.microsoft.com/office/drawing/2014/main" id="{550752AF-203B-4B75-A001-DC1C865FA2BE}"/>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43543</xdr:rowOff>
    </xdr:from>
    <xdr:to>
      <xdr:col>85</xdr:col>
      <xdr:colOff>126364</xdr:colOff>
      <xdr:row>42</xdr:row>
      <xdr:rowOff>92528</xdr:rowOff>
    </xdr:to>
    <xdr:cxnSp macro="">
      <xdr:nvCxnSpPr>
        <xdr:cNvPr id="424" name="直線コネクタ 423">
          <a:extLst>
            <a:ext uri="{FF2B5EF4-FFF2-40B4-BE49-F238E27FC236}">
              <a16:creationId xmlns:a16="http://schemas.microsoft.com/office/drawing/2014/main" id="{41A85BE4-9246-4B4F-85CD-EB0839B004ED}"/>
            </a:ext>
          </a:extLst>
        </xdr:cNvPr>
        <xdr:cNvCxnSpPr/>
      </xdr:nvCxnSpPr>
      <xdr:spPr>
        <a:xfrm flipV="1">
          <a:off x="16318864" y="5872843"/>
          <a:ext cx="0" cy="1420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5" name="【認定こども園・幼稚園・保育所】&#10;有形固定資産減価償却率最小値テキスト">
          <a:extLst>
            <a:ext uri="{FF2B5EF4-FFF2-40B4-BE49-F238E27FC236}">
              <a16:creationId xmlns:a16="http://schemas.microsoft.com/office/drawing/2014/main" id="{0825EBB1-666F-43F3-96CE-57EEB75F8A95}"/>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6" name="直線コネクタ 425">
          <a:extLst>
            <a:ext uri="{FF2B5EF4-FFF2-40B4-BE49-F238E27FC236}">
              <a16:creationId xmlns:a16="http://schemas.microsoft.com/office/drawing/2014/main" id="{1DBFCF14-5389-4E54-950C-EE005B4C8434}"/>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161670</xdr:rowOff>
    </xdr:from>
    <xdr:ext cx="405111" cy="259045"/>
    <xdr:sp macro="" textlink="">
      <xdr:nvSpPr>
        <xdr:cNvPr id="427" name="【認定こども園・幼稚園・保育所】&#10;有形固定資産減価償却率最大値テキスト">
          <a:extLst>
            <a:ext uri="{FF2B5EF4-FFF2-40B4-BE49-F238E27FC236}">
              <a16:creationId xmlns:a16="http://schemas.microsoft.com/office/drawing/2014/main" id="{99D06E65-6661-4EFA-8563-DE6E128E9C73}"/>
            </a:ext>
          </a:extLst>
        </xdr:cNvPr>
        <xdr:cNvSpPr txBox="1"/>
      </xdr:nvSpPr>
      <xdr:spPr>
        <a:xfrm>
          <a:off x="16357600" y="5648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43543</xdr:rowOff>
    </xdr:from>
    <xdr:to>
      <xdr:col>86</xdr:col>
      <xdr:colOff>25400</xdr:colOff>
      <xdr:row>34</xdr:row>
      <xdr:rowOff>43543</xdr:rowOff>
    </xdr:to>
    <xdr:cxnSp macro="">
      <xdr:nvCxnSpPr>
        <xdr:cNvPr id="428" name="直線コネクタ 427">
          <a:extLst>
            <a:ext uri="{FF2B5EF4-FFF2-40B4-BE49-F238E27FC236}">
              <a16:creationId xmlns:a16="http://schemas.microsoft.com/office/drawing/2014/main" id="{BCE18E7C-E5A8-4B42-A14A-D2274D756CEB}"/>
            </a:ext>
          </a:extLst>
        </xdr:cNvPr>
        <xdr:cNvCxnSpPr/>
      </xdr:nvCxnSpPr>
      <xdr:spPr>
        <a:xfrm>
          <a:off x="16230600" y="5872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65876</xdr:rowOff>
    </xdr:from>
    <xdr:ext cx="405111" cy="259045"/>
    <xdr:sp macro="" textlink="">
      <xdr:nvSpPr>
        <xdr:cNvPr id="429" name="【認定こども園・幼稚園・保育所】&#10;有形固定資産減価償却率平均値テキスト">
          <a:extLst>
            <a:ext uri="{FF2B5EF4-FFF2-40B4-BE49-F238E27FC236}">
              <a16:creationId xmlns:a16="http://schemas.microsoft.com/office/drawing/2014/main" id="{98B1B56C-49E3-4740-B3D0-5A6B60D92813}"/>
            </a:ext>
          </a:extLst>
        </xdr:cNvPr>
        <xdr:cNvSpPr txBox="1"/>
      </xdr:nvSpPr>
      <xdr:spPr>
        <a:xfrm>
          <a:off x="16357600" y="65809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87449</xdr:rowOff>
    </xdr:from>
    <xdr:to>
      <xdr:col>85</xdr:col>
      <xdr:colOff>177800</xdr:colOff>
      <xdr:row>39</xdr:row>
      <xdr:rowOff>17599</xdr:rowOff>
    </xdr:to>
    <xdr:sp macro="" textlink="">
      <xdr:nvSpPr>
        <xdr:cNvPr id="430" name="フローチャート: 判断 429">
          <a:extLst>
            <a:ext uri="{FF2B5EF4-FFF2-40B4-BE49-F238E27FC236}">
              <a16:creationId xmlns:a16="http://schemas.microsoft.com/office/drawing/2014/main" id="{5D19B382-DFBE-4AC4-9263-817A8A2CE0D1}"/>
            </a:ext>
          </a:extLst>
        </xdr:cNvPr>
        <xdr:cNvSpPr/>
      </xdr:nvSpPr>
      <xdr:spPr>
        <a:xfrm>
          <a:off x="16268700" y="6602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72753</xdr:rowOff>
    </xdr:from>
    <xdr:to>
      <xdr:col>81</xdr:col>
      <xdr:colOff>101600</xdr:colOff>
      <xdr:row>39</xdr:row>
      <xdr:rowOff>2903</xdr:rowOff>
    </xdr:to>
    <xdr:sp macro="" textlink="">
      <xdr:nvSpPr>
        <xdr:cNvPr id="431" name="フローチャート: 判断 430">
          <a:extLst>
            <a:ext uri="{FF2B5EF4-FFF2-40B4-BE49-F238E27FC236}">
              <a16:creationId xmlns:a16="http://schemas.microsoft.com/office/drawing/2014/main" id="{B241EA72-EDE3-4C78-A89A-089001DE41FB}"/>
            </a:ext>
          </a:extLst>
        </xdr:cNvPr>
        <xdr:cNvSpPr/>
      </xdr:nvSpPr>
      <xdr:spPr>
        <a:xfrm>
          <a:off x="15430500" y="658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67854</xdr:rowOff>
    </xdr:from>
    <xdr:to>
      <xdr:col>76</xdr:col>
      <xdr:colOff>165100</xdr:colOff>
      <xdr:row>38</xdr:row>
      <xdr:rowOff>169454</xdr:rowOff>
    </xdr:to>
    <xdr:sp macro="" textlink="">
      <xdr:nvSpPr>
        <xdr:cNvPr id="432" name="フローチャート: 判断 431">
          <a:extLst>
            <a:ext uri="{FF2B5EF4-FFF2-40B4-BE49-F238E27FC236}">
              <a16:creationId xmlns:a16="http://schemas.microsoft.com/office/drawing/2014/main" id="{CCA2AC5C-64B1-4256-809E-3FF89E78ED80}"/>
            </a:ext>
          </a:extLst>
        </xdr:cNvPr>
        <xdr:cNvSpPr/>
      </xdr:nvSpPr>
      <xdr:spPr>
        <a:xfrm>
          <a:off x="14541500" y="658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61323</xdr:rowOff>
    </xdr:from>
    <xdr:to>
      <xdr:col>72</xdr:col>
      <xdr:colOff>38100</xdr:colOff>
      <xdr:row>38</xdr:row>
      <xdr:rowOff>162923</xdr:rowOff>
    </xdr:to>
    <xdr:sp macro="" textlink="">
      <xdr:nvSpPr>
        <xdr:cNvPr id="433" name="フローチャート: 判断 432">
          <a:extLst>
            <a:ext uri="{FF2B5EF4-FFF2-40B4-BE49-F238E27FC236}">
              <a16:creationId xmlns:a16="http://schemas.microsoft.com/office/drawing/2014/main" id="{13E94AC1-E359-4830-AB43-A96F69FB1050}"/>
            </a:ext>
          </a:extLst>
        </xdr:cNvPr>
        <xdr:cNvSpPr/>
      </xdr:nvSpPr>
      <xdr:spPr>
        <a:xfrm>
          <a:off x="13652500" y="657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102144</xdr:rowOff>
    </xdr:from>
    <xdr:to>
      <xdr:col>67</xdr:col>
      <xdr:colOff>101600</xdr:colOff>
      <xdr:row>39</xdr:row>
      <xdr:rowOff>32294</xdr:rowOff>
    </xdr:to>
    <xdr:sp macro="" textlink="">
      <xdr:nvSpPr>
        <xdr:cNvPr id="434" name="フローチャート: 判断 433">
          <a:extLst>
            <a:ext uri="{FF2B5EF4-FFF2-40B4-BE49-F238E27FC236}">
              <a16:creationId xmlns:a16="http://schemas.microsoft.com/office/drawing/2014/main" id="{8F078BA8-4543-4A5E-81B1-4456AC8791D5}"/>
            </a:ext>
          </a:extLst>
        </xdr:cNvPr>
        <xdr:cNvSpPr/>
      </xdr:nvSpPr>
      <xdr:spPr>
        <a:xfrm>
          <a:off x="12763500" y="661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10031E68-BCDB-4931-9304-73145D8AAC8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D19F8738-927F-4FA1-9FA8-D683247A6EDA}"/>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4CCA2984-F845-4FB2-AA4E-57E91C7B08F9}"/>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6DE8C44F-E7C2-4D36-8F03-F90D9A531585}"/>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9" name="テキスト ボックス 438">
          <a:extLst>
            <a:ext uri="{FF2B5EF4-FFF2-40B4-BE49-F238E27FC236}">
              <a16:creationId xmlns:a16="http://schemas.microsoft.com/office/drawing/2014/main" id="{DE84C7AD-25DE-4CDA-992F-3B6FC41DC94B}"/>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72753</xdr:rowOff>
    </xdr:from>
    <xdr:to>
      <xdr:col>85</xdr:col>
      <xdr:colOff>177800</xdr:colOff>
      <xdr:row>38</xdr:row>
      <xdr:rowOff>2903</xdr:rowOff>
    </xdr:to>
    <xdr:sp macro="" textlink="">
      <xdr:nvSpPr>
        <xdr:cNvPr id="440" name="楕円 439">
          <a:extLst>
            <a:ext uri="{FF2B5EF4-FFF2-40B4-BE49-F238E27FC236}">
              <a16:creationId xmlns:a16="http://schemas.microsoft.com/office/drawing/2014/main" id="{C12A1F07-01E7-4F9C-8308-E3A7797C82C0}"/>
            </a:ext>
          </a:extLst>
        </xdr:cNvPr>
        <xdr:cNvSpPr/>
      </xdr:nvSpPr>
      <xdr:spPr>
        <a:xfrm>
          <a:off x="16268700" y="6416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95630</xdr:rowOff>
    </xdr:from>
    <xdr:ext cx="405111" cy="259045"/>
    <xdr:sp macro="" textlink="">
      <xdr:nvSpPr>
        <xdr:cNvPr id="441" name="【認定こども園・幼稚園・保育所】&#10;有形固定資産減価償却率該当値テキスト">
          <a:extLst>
            <a:ext uri="{FF2B5EF4-FFF2-40B4-BE49-F238E27FC236}">
              <a16:creationId xmlns:a16="http://schemas.microsoft.com/office/drawing/2014/main" id="{8F740EF4-8F26-4343-8DCB-D9921E9BD95C}"/>
            </a:ext>
          </a:extLst>
        </xdr:cNvPr>
        <xdr:cNvSpPr txBox="1"/>
      </xdr:nvSpPr>
      <xdr:spPr>
        <a:xfrm>
          <a:off x="16357600" y="62678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18869</xdr:rowOff>
    </xdr:from>
    <xdr:to>
      <xdr:col>81</xdr:col>
      <xdr:colOff>101600</xdr:colOff>
      <xdr:row>37</xdr:row>
      <xdr:rowOff>120469</xdr:rowOff>
    </xdr:to>
    <xdr:sp macro="" textlink="">
      <xdr:nvSpPr>
        <xdr:cNvPr id="442" name="楕円 441">
          <a:extLst>
            <a:ext uri="{FF2B5EF4-FFF2-40B4-BE49-F238E27FC236}">
              <a16:creationId xmlns:a16="http://schemas.microsoft.com/office/drawing/2014/main" id="{15BB2571-C186-44E1-8741-376BF4DC7F80}"/>
            </a:ext>
          </a:extLst>
        </xdr:cNvPr>
        <xdr:cNvSpPr/>
      </xdr:nvSpPr>
      <xdr:spPr>
        <a:xfrm>
          <a:off x="15430500" y="6362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69669</xdr:rowOff>
    </xdr:from>
    <xdr:to>
      <xdr:col>85</xdr:col>
      <xdr:colOff>127000</xdr:colOff>
      <xdr:row>37</xdr:row>
      <xdr:rowOff>123553</xdr:rowOff>
    </xdr:to>
    <xdr:cxnSp macro="">
      <xdr:nvCxnSpPr>
        <xdr:cNvPr id="443" name="直線コネクタ 442">
          <a:extLst>
            <a:ext uri="{FF2B5EF4-FFF2-40B4-BE49-F238E27FC236}">
              <a16:creationId xmlns:a16="http://schemas.microsoft.com/office/drawing/2014/main" id="{12301BC7-5A0D-4FDB-8D87-589ACA03E2F4}"/>
            </a:ext>
          </a:extLst>
        </xdr:cNvPr>
        <xdr:cNvCxnSpPr/>
      </xdr:nvCxnSpPr>
      <xdr:spPr>
        <a:xfrm>
          <a:off x="15481300" y="6413319"/>
          <a:ext cx="83820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134801</xdr:rowOff>
    </xdr:from>
    <xdr:to>
      <xdr:col>76</xdr:col>
      <xdr:colOff>165100</xdr:colOff>
      <xdr:row>37</xdr:row>
      <xdr:rowOff>64951</xdr:rowOff>
    </xdr:to>
    <xdr:sp macro="" textlink="">
      <xdr:nvSpPr>
        <xdr:cNvPr id="444" name="楕円 443">
          <a:extLst>
            <a:ext uri="{FF2B5EF4-FFF2-40B4-BE49-F238E27FC236}">
              <a16:creationId xmlns:a16="http://schemas.microsoft.com/office/drawing/2014/main" id="{E4D81999-9C0C-4D01-847E-759CFAF2E4B4}"/>
            </a:ext>
          </a:extLst>
        </xdr:cNvPr>
        <xdr:cNvSpPr/>
      </xdr:nvSpPr>
      <xdr:spPr>
        <a:xfrm>
          <a:off x="14541500" y="6307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14151</xdr:rowOff>
    </xdr:from>
    <xdr:to>
      <xdr:col>81</xdr:col>
      <xdr:colOff>50800</xdr:colOff>
      <xdr:row>37</xdr:row>
      <xdr:rowOff>69669</xdr:rowOff>
    </xdr:to>
    <xdr:cxnSp macro="">
      <xdr:nvCxnSpPr>
        <xdr:cNvPr id="445" name="直線コネクタ 444">
          <a:extLst>
            <a:ext uri="{FF2B5EF4-FFF2-40B4-BE49-F238E27FC236}">
              <a16:creationId xmlns:a16="http://schemas.microsoft.com/office/drawing/2014/main" id="{F8F01F2F-7E69-4FE0-8A7D-2260B00782A5}"/>
            </a:ext>
          </a:extLst>
        </xdr:cNvPr>
        <xdr:cNvCxnSpPr/>
      </xdr:nvCxnSpPr>
      <xdr:spPr>
        <a:xfrm>
          <a:off x="14592300" y="6357801"/>
          <a:ext cx="88900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100511</xdr:rowOff>
    </xdr:from>
    <xdr:to>
      <xdr:col>72</xdr:col>
      <xdr:colOff>38100</xdr:colOff>
      <xdr:row>37</xdr:row>
      <xdr:rowOff>30661</xdr:rowOff>
    </xdr:to>
    <xdr:sp macro="" textlink="">
      <xdr:nvSpPr>
        <xdr:cNvPr id="446" name="楕円 445">
          <a:extLst>
            <a:ext uri="{FF2B5EF4-FFF2-40B4-BE49-F238E27FC236}">
              <a16:creationId xmlns:a16="http://schemas.microsoft.com/office/drawing/2014/main" id="{3F075AA3-DD2D-4425-B40E-5C1E0034B223}"/>
            </a:ext>
          </a:extLst>
        </xdr:cNvPr>
        <xdr:cNvSpPr/>
      </xdr:nvSpPr>
      <xdr:spPr>
        <a:xfrm>
          <a:off x="13652500" y="6272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151311</xdr:rowOff>
    </xdr:from>
    <xdr:to>
      <xdr:col>76</xdr:col>
      <xdr:colOff>114300</xdr:colOff>
      <xdr:row>37</xdr:row>
      <xdr:rowOff>14151</xdr:rowOff>
    </xdr:to>
    <xdr:cxnSp macro="">
      <xdr:nvCxnSpPr>
        <xdr:cNvPr id="447" name="直線コネクタ 446">
          <a:extLst>
            <a:ext uri="{FF2B5EF4-FFF2-40B4-BE49-F238E27FC236}">
              <a16:creationId xmlns:a16="http://schemas.microsoft.com/office/drawing/2014/main" id="{6BA36D4F-3A07-4F68-9C3B-9A0DADB7A9B3}"/>
            </a:ext>
          </a:extLst>
        </xdr:cNvPr>
        <xdr:cNvCxnSpPr/>
      </xdr:nvCxnSpPr>
      <xdr:spPr>
        <a:xfrm>
          <a:off x="13703300" y="6323511"/>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43361</xdr:rowOff>
    </xdr:from>
    <xdr:to>
      <xdr:col>67</xdr:col>
      <xdr:colOff>101600</xdr:colOff>
      <xdr:row>36</xdr:row>
      <xdr:rowOff>144961</xdr:rowOff>
    </xdr:to>
    <xdr:sp macro="" textlink="">
      <xdr:nvSpPr>
        <xdr:cNvPr id="448" name="楕円 447">
          <a:extLst>
            <a:ext uri="{FF2B5EF4-FFF2-40B4-BE49-F238E27FC236}">
              <a16:creationId xmlns:a16="http://schemas.microsoft.com/office/drawing/2014/main" id="{696A531F-4957-4F3C-B81F-F94BCC8715B2}"/>
            </a:ext>
          </a:extLst>
        </xdr:cNvPr>
        <xdr:cNvSpPr/>
      </xdr:nvSpPr>
      <xdr:spPr>
        <a:xfrm>
          <a:off x="12763500" y="6215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94161</xdr:rowOff>
    </xdr:from>
    <xdr:to>
      <xdr:col>71</xdr:col>
      <xdr:colOff>177800</xdr:colOff>
      <xdr:row>36</xdr:row>
      <xdr:rowOff>151311</xdr:rowOff>
    </xdr:to>
    <xdr:cxnSp macro="">
      <xdr:nvCxnSpPr>
        <xdr:cNvPr id="449" name="直線コネクタ 448">
          <a:extLst>
            <a:ext uri="{FF2B5EF4-FFF2-40B4-BE49-F238E27FC236}">
              <a16:creationId xmlns:a16="http://schemas.microsoft.com/office/drawing/2014/main" id="{7F7D6470-9173-4E22-B14E-9CF28DD061BD}"/>
            </a:ext>
          </a:extLst>
        </xdr:cNvPr>
        <xdr:cNvCxnSpPr/>
      </xdr:nvCxnSpPr>
      <xdr:spPr>
        <a:xfrm>
          <a:off x="12814300" y="6266361"/>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165480</xdr:rowOff>
    </xdr:from>
    <xdr:ext cx="405111" cy="259045"/>
    <xdr:sp macro="" textlink="">
      <xdr:nvSpPr>
        <xdr:cNvPr id="450" name="n_1aveValue【認定こども園・幼稚園・保育所】&#10;有形固定資産減価償却率">
          <a:extLst>
            <a:ext uri="{FF2B5EF4-FFF2-40B4-BE49-F238E27FC236}">
              <a16:creationId xmlns:a16="http://schemas.microsoft.com/office/drawing/2014/main" id="{2EC335B2-B442-4766-B323-DDF3F176E5C7}"/>
            </a:ext>
          </a:extLst>
        </xdr:cNvPr>
        <xdr:cNvSpPr txBox="1"/>
      </xdr:nvSpPr>
      <xdr:spPr>
        <a:xfrm>
          <a:off x="15266044" y="6680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160581</xdr:rowOff>
    </xdr:from>
    <xdr:ext cx="405111" cy="259045"/>
    <xdr:sp macro="" textlink="">
      <xdr:nvSpPr>
        <xdr:cNvPr id="451" name="n_2aveValue【認定こども園・幼稚園・保育所】&#10;有形固定資産減価償却率">
          <a:extLst>
            <a:ext uri="{FF2B5EF4-FFF2-40B4-BE49-F238E27FC236}">
              <a16:creationId xmlns:a16="http://schemas.microsoft.com/office/drawing/2014/main" id="{2F37F7CC-DA6E-4D80-8737-EEFF32BB5602}"/>
            </a:ext>
          </a:extLst>
        </xdr:cNvPr>
        <xdr:cNvSpPr txBox="1"/>
      </xdr:nvSpPr>
      <xdr:spPr>
        <a:xfrm>
          <a:off x="14389744" y="6675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154050</xdr:rowOff>
    </xdr:from>
    <xdr:ext cx="405111" cy="259045"/>
    <xdr:sp macro="" textlink="">
      <xdr:nvSpPr>
        <xdr:cNvPr id="452" name="n_3aveValue【認定こども園・幼稚園・保育所】&#10;有形固定資産減価償却率">
          <a:extLst>
            <a:ext uri="{FF2B5EF4-FFF2-40B4-BE49-F238E27FC236}">
              <a16:creationId xmlns:a16="http://schemas.microsoft.com/office/drawing/2014/main" id="{26BA32A3-EA2A-4066-B7D9-5877FA1EC751}"/>
            </a:ext>
          </a:extLst>
        </xdr:cNvPr>
        <xdr:cNvSpPr txBox="1"/>
      </xdr:nvSpPr>
      <xdr:spPr>
        <a:xfrm>
          <a:off x="13500744" y="6669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23421</xdr:rowOff>
    </xdr:from>
    <xdr:ext cx="405111" cy="259045"/>
    <xdr:sp macro="" textlink="">
      <xdr:nvSpPr>
        <xdr:cNvPr id="453" name="n_4aveValue【認定こども園・幼稚園・保育所】&#10;有形固定資産減価償却率">
          <a:extLst>
            <a:ext uri="{FF2B5EF4-FFF2-40B4-BE49-F238E27FC236}">
              <a16:creationId xmlns:a16="http://schemas.microsoft.com/office/drawing/2014/main" id="{F06EB2D3-A758-4658-B44C-75ED327847C2}"/>
            </a:ext>
          </a:extLst>
        </xdr:cNvPr>
        <xdr:cNvSpPr txBox="1"/>
      </xdr:nvSpPr>
      <xdr:spPr>
        <a:xfrm>
          <a:off x="12611744" y="670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136996</xdr:rowOff>
    </xdr:from>
    <xdr:ext cx="405111" cy="259045"/>
    <xdr:sp macro="" textlink="">
      <xdr:nvSpPr>
        <xdr:cNvPr id="454" name="n_1mainValue【認定こども園・幼稚園・保育所】&#10;有形固定資産減価償却率">
          <a:extLst>
            <a:ext uri="{FF2B5EF4-FFF2-40B4-BE49-F238E27FC236}">
              <a16:creationId xmlns:a16="http://schemas.microsoft.com/office/drawing/2014/main" id="{45851DBB-3954-49ED-BACF-A6EF13CE7E65}"/>
            </a:ext>
          </a:extLst>
        </xdr:cNvPr>
        <xdr:cNvSpPr txBox="1"/>
      </xdr:nvSpPr>
      <xdr:spPr>
        <a:xfrm>
          <a:off x="15266044" y="6137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81478</xdr:rowOff>
    </xdr:from>
    <xdr:ext cx="405111" cy="259045"/>
    <xdr:sp macro="" textlink="">
      <xdr:nvSpPr>
        <xdr:cNvPr id="455" name="n_2mainValue【認定こども園・幼稚園・保育所】&#10;有形固定資産減価償却率">
          <a:extLst>
            <a:ext uri="{FF2B5EF4-FFF2-40B4-BE49-F238E27FC236}">
              <a16:creationId xmlns:a16="http://schemas.microsoft.com/office/drawing/2014/main" id="{392B772F-7852-411D-9273-238D776F4AB8}"/>
            </a:ext>
          </a:extLst>
        </xdr:cNvPr>
        <xdr:cNvSpPr txBox="1"/>
      </xdr:nvSpPr>
      <xdr:spPr>
        <a:xfrm>
          <a:off x="14389744" y="60822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47188</xdr:rowOff>
    </xdr:from>
    <xdr:ext cx="405111" cy="259045"/>
    <xdr:sp macro="" textlink="">
      <xdr:nvSpPr>
        <xdr:cNvPr id="456" name="n_3mainValue【認定こども園・幼稚園・保育所】&#10;有形固定資産減価償却率">
          <a:extLst>
            <a:ext uri="{FF2B5EF4-FFF2-40B4-BE49-F238E27FC236}">
              <a16:creationId xmlns:a16="http://schemas.microsoft.com/office/drawing/2014/main" id="{D453C9EF-6E94-42B5-8DD4-B81C420ABB43}"/>
            </a:ext>
          </a:extLst>
        </xdr:cNvPr>
        <xdr:cNvSpPr txBox="1"/>
      </xdr:nvSpPr>
      <xdr:spPr>
        <a:xfrm>
          <a:off x="13500744" y="6047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161488</xdr:rowOff>
    </xdr:from>
    <xdr:ext cx="405111" cy="259045"/>
    <xdr:sp macro="" textlink="">
      <xdr:nvSpPr>
        <xdr:cNvPr id="457" name="n_4mainValue【認定こども園・幼稚園・保育所】&#10;有形固定資産減価償却率">
          <a:extLst>
            <a:ext uri="{FF2B5EF4-FFF2-40B4-BE49-F238E27FC236}">
              <a16:creationId xmlns:a16="http://schemas.microsoft.com/office/drawing/2014/main" id="{04C302C3-68EF-4FF2-8806-B6B00BFEE4B6}"/>
            </a:ext>
          </a:extLst>
        </xdr:cNvPr>
        <xdr:cNvSpPr txBox="1"/>
      </xdr:nvSpPr>
      <xdr:spPr>
        <a:xfrm>
          <a:off x="12611744" y="5990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8" name="正方形/長方形 457">
          <a:extLst>
            <a:ext uri="{FF2B5EF4-FFF2-40B4-BE49-F238E27FC236}">
              <a16:creationId xmlns:a16="http://schemas.microsoft.com/office/drawing/2014/main" id="{C460A712-E4D8-4755-B251-97BE5C7E4532}"/>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9" name="正方形/長方形 458">
          <a:extLst>
            <a:ext uri="{FF2B5EF4-FFF2-40B4-BE49-F238E27FC236}">
              <a16:creationId xmlns:a16="http://schemas.microsoft.com/office/drawing/2014/main" id="{1305642F-0423-499F-AB32-1C65FE73E241}"/>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0" name="正方形/長方形 459">
          <a:extLst>
            <a:ext uri="{FF2B5EF4-FFF2-40B4-BE49-F238E27FC236}">
              <a16:creationId xmlns:a16="http://schemas.microsoft.com/office/drawing/2014/main" id="{23CC36FF-F1CA-4ECF-83A7-E5B8CDCBCA17}"/>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1" name="正方形/長方形 460">
          <a:extLst>
            <a:ext uri="{FF2B5EF4-FFF2-40B4-BE49-F238E27FC236}">
              <a16:creationId xmlns:a16="http://schemas.microsoft.com/office/drawing/2014/main" id="{233B3E94-96DA-4F63-8F33-08245757EE14}"/>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2" name="正方形/長方形 461">
          <a:extLst>
            <a:ext uri="{FF2B5EF4-FFF2-40B4-BE49-F238E27FC236}">
              <a16:creationId xmlns:a16="http://schemas.microsoft.com/office/drawing/2014/main" id="{CD1175B6-A111-45A5-9AD7-29E2A17E0599}"/>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3" name="正方形/長方形 462">
          <a:extLst>
            <a:ext uri="{FF2B5EF4-FFF2-40B4-BE49-F238E27FC236}">
              <a16:creationId xmlns:a16="http://schemas.microsoft.com/office/drawing/2014/main" id="{1045D005-0505-4A3A-91AF-E298BC6D48BA}"/>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4" name="正方形/長方形 463">
          <a:extLst>
            <a:ext uri="{FF2B5EF4-FFF2-40B4-BE49-F238E27FC236}">
              <a16:creationId xmlns:a16="http://schemas.microsoft.com/office/drawing/2014/main" id="{88E3562E-429D-41E2-B8E3-D785961032DD}"/>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5" name="正方形/長方形 464">
          <a:extLst>
            <a:ext uri="{FF2B5EF4-FFF2-40B4-BE49-F238E27FC236}">
              <a16:creationId xmlns:a16="http://schemas.microsoft.com/office/drawing/2014/main" id="{1C15B279-7E07-4F9B-82A8-C514B05878FF}"/>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6" name="テキスト ボックス 465">
          <a:extLst>
            <a:ext uri="{FF2B5EF4-FFF2-40B4-BE49-F238E27FC236}">
              <a16:creationId xmlns:a16="http://schemas.microsoft.com/office/drawing/2014/main" id="{B1381277-72D7-4ABA-95F6-F538A0431EB9}"/>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7" name="直線コネクタ 466">
          <a:extLst>
            <a:ext uri="{FF2B5EF4-FFF2-40B4-BE49-F238E27FC236}">
              <a16:creationId xmlns:a16="http://schemas.microsoft.com/office/drawing/2014/main" id="{C7DBAC1E-17D5-4CF8-8650-D5D34DBE29B1}"/>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8" name="直線コネクタ 467">
          <a:extLst>
            <a:ext uri="{FF2B5EF4-FFF2-40B4-BE49-F238E27FC236}">
              <a16:creationId xmlns:a16="http://schemas.microsoft.com/office/drawing/2014/main" id="{FFE35503-2F03-4B84-878D-6A30BAE0B28D}"/>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9" name="テキスト ボックス 468">
          <a:extLst>
            <a:ext uri="{FF2B5EF4-FFF2-40B4-BE49-F238E27FC236}">
              <a16:creationId xmlns:a16="http://schemas.microsoft.com/office/drawing/2014/main" id="{5842FE9A-41C0-4922-86C9-79F154DA9DB0}"/>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70" name="直線コネクタ 469">
          <a:extLst>
            <a:ext uri="{FF2B5EF4-FFF2-40B4-BE49-F238E27FC236}">
              <a16:creationId xmlns:a16="http://schemas.microsoft.com/office/drawing/2014/main" id="{B9A741C3-74EC-4469-9BE2-77F9CCEBC367}"/>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71" name="テキスト ボックス 470">
          <a:extLst>
            <a:ext uri="{FF2B5EF4-FFF2-40B4-BE49-F238E27FC236}">
              <a16:creationId xmlns:a16="http://schemas.microsoft.com/office/drawing/2014/main" id="{AB87E8DF-4D55-41F4-9166-583D541683A5}"/>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72" name="直線コネクタ 471">
          <a:extLst>
            <a:ext uri="{FF2B5EF4-FFF2-40B4-BE49-F238E27FC236}">
              <a16:creationId xmlns:a16="http://schemas.microsoft.com/office/drawing/2014/main" id="{53BA9CF2-DAB8-44F3-B8BC-060C10FA0B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73" name="テキスト ボックス 472">
          <a:extLst>
            <a:ext uri="{FF2B5EF4-FFF2-40B4-BE49-F238E27FC236}">
              <a16:creationId xmlns:a16="http://schemas.microsoft.com/office/drawing/2014/main" id="{DEC2C32C-9A76-4956-AE9E-9819A32FAB99}"/>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4" name="直線コネクタ 473">
          <a:extLst>
            <a:ext uri="{FF2B5EF4-FFF2-40B4-BE49-F238E27FC236}">
              <a16:creationId xmlns:a16="http://schemas.microsoft.com/office/drawing/2014/main" id="{B802B733-A89A-4ACB-A59A-6BCF444A9B53}"/>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5" name="テキスト ボックス 474">
          <a:extLst>
            <a:ext uri="{FF2B5EF4-FFF2-40B4-BE49-F238E27FC236}">
              <a16:creationId xmlns:a16="http://schemas.microsoft.com/office/drawing/2014/main" id="{DD47297F-FB73-4642-8F79-8162D7910B24}"/>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6" name="直線コネクタ 475">
          <a:extLst>
            <a:ext uri="{FF2B5EF4-FFF2-40B4-BE49-F238E27FC236}">
              <a16:creationId xmlns:a16="http://schemas.microsoft.com/office/drawing/2014/main" id="{9BF2FB13-B275-4247-8ECC-B334168DD5F9}"/>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7" name="テキスト ボックス 476">
          <a:extLst>
            <a:ext uri="{FF2B5EF4-FFF2-40B4-BE49-F238E27FC236}">
              <a16:creationId xmlns:a16="http://schemas.microsoft.com/office/drawing/2014/main" id="{51A22C15-14E8-41EE-9E6E-23DBE726C76F}"/>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8" name="直線コネクタ 477">
          <a:extLst>
            <a:ext uri="{FF2B5EF4-FFF2-40B4-BE49-F238E27FC236}">
              <a16:creationId xmlns:a16="http://schemas.microsoft.com/office/drawing/2014/main" id="{2D092708-0222-4253-A975-3CAF525CCC7A}"/>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9" name="テキスト ボックス 478">
          <a:extLst>
            <a:ext uri="{FF2B5EF4-FFF2-40B4-BE49-F238E27FC236}">
              <a16:creationId xmlns:a16="http://schemas.microsoft.com/office/drawing/2014/main" id="{73E50908-7AC9-4A9E-9204-858CF35C25FC}"/>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0" name="【認定こども園・幼稚園・保育所】&#10;一人当たり面積グラフ枠">
          <a:extLst>
            <a:ext uri="{FF2B5EF4-FFF2-40B4-BE49-F238E27FC236}">
              <a16:creationId xmlns:a16="http://schemas.microsoft.com/office/drawing/2014/main" id="{0B63905F-6A05-4B35-B1DB-B9C60169D1CC}"/>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87630</xdr:rowOff>
    </xdr:from>
    <xdr:to>
      <xdr:col>116</xdr:col>
      <xdr:colOff>62864</xdr:colOff>
      <xdr:row>41</xdr:row>
      <xdr:rowOff>146685</xdr:rowOff>
    </xdr:to>
    <xdr:cxnSp macro="">
      <xdr:nvCxnSpPr>
        <xdr:cNvPr id="481" name="直線コネクタ 480">
          <a:extLst>
            <a:ext uri="{FF2B5EF4-FFF2-40B4-BE49-F238E27FC236}">
              <a16:creationId xmlns:a16="http://schemas.microsoft.com/office/drawing/2014/main" id="{1D62F9A4-4CA6-4D35-8461-258C19915D67}"/>
            </a:ext>
          </a:extLst>
        </xdr:cNvPr>
        <xdr:cNvCxnSpPr/>
      </xdr:nvCxnSpPr>
      <xdr:spPr>
        <a:xfrm flipV="1">
          <a:off x="22160864" y="5745480"/>
          <a:ext cx="0" cy="14306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150512</xdr:rowOff>
    </xdr:from>
    <xdr:ext cx="469744" cy="259045"/>
    <xdr:sp macro="" textlink="">
      <xdr:nvSpPr>
        <xdr:cNvPr id="482" name="【認定こども園・幼稚園・保育所】&#10;一人当たり面積最小値テキスト">
          <a:extLst>
            <a:ext uri="{FF2B5EF4-FFF2-40B4-BE49-F238E27FC236}">
              <a16:creationId xmlns:a16="http://schemas.microsoft.com/office/drawing/2014/main" id="{D865FC43-28A5-41B6-B9CE-ECDD538A4542}"/>
            </a:ext>
          </a:extLst>
        </xdr:cNvPr>
        <xdr:cNvSpPr txBox="1"/>
      </xdr:nvSpPr>
      <xdr:spPr>
        <a:xfrm>
          <a:off x="22199600" y="7179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146685</xdr:rowOff>
    </xdr:from>
    <xdr:to>
      <xdr:col>116</xdr:col>
      <xdr:colOff>152400</xdr:colOff>
      <xdr:row>41</xdr:row>
      <xdr:rowOff>146685</xdr:rowOff>
    </xdr:to>
    <xdr:cxnSp macro="">
      <xdr:nvCxnSpPr>
        <xdr:cNvPr id="483" name="直線コネクタ 482">
          <a:extLst>
            <a:ext uri="{FF2B5EF4-FFF2-40B4-BE49-F238E27FC236}">
              <a16:creationId xmlns:a16="http://schemas.microsoft.com/office/drawing/2014/main" id="{51B75B63-638C-4198-90AF-25E049C06F1D}"/>
            </a:ext>
          </a:extLst>
        </xdr:cNvPr>
        <xdr:cNvCxnSpPr/>
      </xdr:nvCxnSpPr>
      <xdr:spPr>
        <a:xfrm>
          <a:off x="22072600" y="7176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34307</xdr:rowOff>
    </xdr:from>
    <xdr:ext cx="469744" cy="259045"/>
    <xdr:sp macro="" textlink="">
      <xdr:nvSpPr>
        <xdr:cNvPr id="484" name="【認定こども園・幼稚園・保育所】&#10;一人当たり面積最大値テキスト">
          <a:extLst>
            <a:ext uri="{FF2B5EF4-FFF2-40B4-BE49-F238E27FC236}">
              <a16:creationId xmlns:a16="http://schemas.microsoft.com/office/drawing/2014/main" id="{1CE62F75-F1EA-43D6-A5E5-0602F3E66351}"/>
            </a:ext>
          </a:extLst>
        </xdr:cNvPr>
        <xdr:cNvSpPr txBox="1"/>
      </xdr:nvSpPr>
      <xdr:spPr>
        <a:xfrm>
          <a:off x="22199600" y="552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87630</xdr:rowOff>
    </xdr:from>
    <xdr:to>
      <xdr:col>116</xdr:col>
      <xdr:colOff>152400</xdr:colOff>
      <xdr:row>33</xdr:row>
      <xdr:rowOff>87630</xdr:rowOff>
    </xdr:to>
    <xdr:cxnSp macro="">
      <xdr:nvCxnSpPr>
        <xdr:cNvPr id="485" name="直線コネクタ 484">
          <a:extLst>
            <a:ext uri="{FF2B5EF4-FFF2-40B4-BE49-F238E27FC236}">
              <a16:creationId xmlns:a16="http://schemas.microsoft.com/office/drawing/2014/main" id="{C378752D-502F-4F9C-88B8-A525B70C55B5}"/>
            </a:ext>
          </a:extLst>
        </xdr:cNvPr>
        <xdr:cNvCxnSpPr/>
      </xdr:nvCxnSpPr>
      <xdr:spPr>
        <a:xfrm>
          <a:off x="22072600" y="574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134002</xdr:rowOff>
    </xdr:from>
    <xdr:ext cx="469744" cy="259045"/>
    <xdr:sp macro="" textlink="">
      <xdr:nvSpPr>
        <xdr:cNvPr id="486" name="【認定こども園・幼稚園・保育所】&#10;一人当たり面積平均値テキスト">
          <a:extLst>
            <a:ext uri="{FF2B5EF4-FFF2-40B4-BE49-F238E27FC236}">
              <a16:creationId xmlns:a16="http://schemas.microsoft.com/office/drawing/2014/main" id="{25D518B2-0D9F-41D6-9B07-8EEA2204DDCB}"/>
            </a:ext>
          </a:extLst>
        </xdr:cNvPr>
        <xdr:cNvSpPr txBox="1"/>
      </xdr:nvSpPr>
      <xdr:spPr>
        <a:xfrm>
          <a:off x="22199600" y="64776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111125</xdr:rowOff>
    </xdr:from>
    <xdr:to>
      <xdr:col>116</xdr:col>
      <xdr:colOff>114300</xdr:colOff>
      <xdr:row>39</xdr:row>
      <xdr:rowOff>41275</xdr:rowOff>
    </xdr:to>
    <xdr:sp macro="" textlink="">
      <xdr:nvSpPr>
        <xdr:cNvPr id="487" name="フローチャート: 判断 486">
          <a:extLst>
            <a:ext uri="{FF2B5EF4-FFF2-40B4-BE49-F238E27FC236}">
              <a16:creationId xmlns:a16="http://schemas.microsoft.com/office/drawing/2014/main" id="{EFAFC1BA-783F-435F-B48C-865FCF9AC69C}"/>
            </a:ext>
          </a:extLst>
        </xdr:cNvPr>
        <xdr:cNvSpPr/>
      </xdr:nvSpPr>
      <xdr:spPr>
        <a:xfrm>
          <a:off x="22110700" y="662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105410</xdr:rowOff>
    </xdr:from>
    <xdr:to>
      <xdr:col>112</xdr:col>
      <xdr:colOff>38100</xdr:colOff>
      <xdr:row>39</xdr:row>
      <xdr:rowOff>35560</xdr:rowOff>
    </xdr:to>
    <xdr:sp macro="" textlink="">
      <xdr:nvSpPr>
        <xdr:cNvPr id="488" name="フローチャート: 判断 487">
          <a:extLst>
            <a:ext uri="{FF2B5EF4-FFF2-40B4-BE49-F238E27FC236}">
              <a16:creationId xmlns:a16="http://schemas.microsoft.com/office/drawing/2014/main" id="{8198E643-D30B-4D01-B900-6895FE8D10C0}"/>
            </a:ext>
          </a:extLst>
        </xdr:cNvPr>
        <xdr:cNvSpPr/>
      </xdr:nvSpPr>
      <xdr:spPr>
        <a:xfrm>
          <a:off x="21272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128270</xdr:rowOff>
    </xdr:from>
    <xdr:to>
      <xdr:col>107</xdr:col>
      <xdr:colOff>101600</xdr:colOff>
      <xdr:row>39</xdr:row>
      <xdr:rowOff>58420</xdr:rowOff>
    </xdr:to>
    <xdr:sp macro="" textlink="">
      <xdr:nvSpPr>
        <xdr:cNvPr id="489" name="フローチャート: 判断 488">
          <a:extLst>
            <a:ext uri="{FF2B5EF4-FFF2-40B4-BE49-F238E27FC236}">
              <a16:creationId xmlns:a16="http://schemas.microsoft.com/office/drawing/2014/main" id="{BE12242B-2302-42F0-A99F-1905B000E3B3}"/>
            </a:ext>
          </a:extLst>
        </xdr:cNvPr>
        <xdr:cNvSpPr/>
      </xdr:nvSpPr>
      <xdr:spPr>
        <a:xfrm>
          <a:off x="203835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126365</xdr:rowOff>
    </xdr:from>
    <xdr:to>
      <xdr:col>102</xdr:col>
      <xdr:colOff>165100</xdr:colOff>
      <xdr:row>39</xdr:row>
      <xdr:rowOff>56515</xdr:rowOff>
    </xdr:to>
    <xdr:sp macro="" textlink="">
      <xdr:nvSpPr>
        <xdr:cNvPr id="490" name="フローチャート: 判断 489">
          <a:extLst>
            <a:ext uri="{FF2B5EF4-FFF2-40B4-BE49-F238E27FC236}">
              <a16:creationId xmlns:a16="http://schemas.microsoft.com/office/drawing/2014/main" id="{F2884659-2973-42E6-B9C9-DD99317D50DC}"/>
            </a:ext>
          </a:extLst>
        </xdr:cNvPr>
        <xdr:cNvSpPr/>
      </xdr:nvSpPr>
      <xdr:spPr>
        <a:xfrm>
          <a:off x="19494500" y="6641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116840</xdr:rowOff>
    </xdr:from>
    <xdr:to>
      <xdr:col>98</xdr:col>
      <xdr:colOff>38100</xdr:colOff>
      <xdr:row>39</xdr:row>
      <xdr:rowOff>46990</xdr:rowOff>
    </xdr:to>
    <xdr:sp macro="" textlink="">
      <xdr:nvSpPr>
        <xdr:cNvPr id="491" name="フローチャート: 判断 490">
          <a:extLst>
            <a:ext uri="{FF2B5EF4-FFF2-40B4-BE49-F238E27FC236}">
              <a16:creationId xmlns:a16="http://schemas.microsoft.com/office/drawing/2014/main" id="{D555F07B-96D4-477C-A8F4-4AFDCCACB9AF}"/>
            </a:ext>
          </a:extLst>
        </xdr:cNvPr>
        <xdr:cNvSpPr/>
      </xdr:nvSpPr>
      <xdr:spPr>
        <a:xfrm>
          <a:off x="18605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5586F233-D676-4A6B-947B-CFA23D1299F5}"/>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A9E07087-DB8D-4B1B-A566-3B4030609F51}"/>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E1A09817-A31D-4FAE-A172-38F904817A95}"/>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52DB8384-DDD1-4DED-8623-FB5AD2ACC57D}"/>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4D9990EC-D49D-4108-88C9-214AE82DC0F1}"/>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124460</xdr:rowOff>
    </xdr:from>
    <xdr:to>
      <xdr:col>116</xdr:col>
      <xdr:colOff>114300</xdr:colOff>
      <xdr:row>40</xdr:row>
      <xdr:rowOff>54610</xdr:rowOff>
    </xdr:to>
    <xdr:sp macro="" textlink="">
      <xdr:nvSpPr>
        <xdr:cNvPr id="497" name="楕円 496">
          <a:extLst>
            <a:ext uri="{FF2B5EF4-FFF2-40B4-BE49-F238E27FC236}">
              <a16:creationId xmlns:a16="http://schemas.microsoft.com/office/drawing/2014/main" id="{B4F8FA90-6908-4F52-BEE7-0DE7FCA9BF02}"/>
            </a:ext>
          </a:extLst>
        </xdr:cNvPr>
        <xdr:cNvSpPr/>
      </xdr:nvSpPr>
      <xdr:spPr>
        <a:xfrm>
          <a:off x="22110700" y="6811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102887</xdr:rowOff>
    </xdr:from>
    <xdr:ext cx="469744" cy="259045"/>
    <xdr:sp macro="" textlink="">
      <xdr:nvSpPr>
        <xdr:cNvPr id="498" name="【認定こども園・幼稚園・保育所】&#10;一人当たり面積該当値テキスト">
          <a:extLst>
            <a:ext uri="{FF2B5EF4-FFF2-40B4-BE49-F238E27FC236}">
              <a16:creationId xmlns:a16="http://schemas.microsoft.com/office/drawing/2014/main" id="{1D18FE8B-8DFF-497F-A0C0-3233698F5495}"/>
            </a:ext>
          </a:extLst>
        </xdr:cNvPr>
        <xdr:cNvSpPr txBox="1"/>
      </xdr:nvSpPr>
      <xdr:spPr>
        <a:xfrm>
          <a:off x="22199600" y="6789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128270</xdr:rowOff>
    </xdr:from>
    <xdr:to>
      <xdr:col>112</xdr:col>
      <xdr:colOff>38100</xdr:colOff>
      <xdr:row>40</xdr:row>
      <xdr:rowOff>58420</xdr:rowOff>
    </xdr:to>
    <xdr:sp macro="" textlink="">
      <xdr:nvSpPr>
        <xdr:cNvPr id="499" name="楕円 498">
          <a:extLst>
            <a:ext uri="{FF2B5EF4-FFF2-40B4-BE49-F238E27FC236}">
              <a16:creationId xmlns:a16="http://schemas.microsoft.com/office/drawing/2014/main" id="{0FF4278A-F12D-4C4B-A8EC-E58BF99F4DC9}"/>
            </a:ext>
          </a:extLst>
        </xdr:cNvPr>
        <xdr:cNvSpPr/>
      </xdr:nvSpPr>
      <xdr:spPr>
        <a:xfrm>
          <a:off x="21272500" y="681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3810</xdr:rowOff>
    </xdr:from>
    <xdr:to>
      <xdr:col>116</xdr:col>
      <xdr:colOff>63500</xdr:colOff>
      <xdr:row>40</xdr:row>
      <xdr:rowOff>7620</xdr:rowOff>
    </xdr:to>
    <xdr:cxnSp macro="">
      <xdr:nvCxnSpPr>
        <xdr:cNvPr id="500" name="直線コネクタ 499">
          <a:extLst>
            <a:ext uri="{FF2B5EF4-FFF2-40B4-BE49-F238E27FC236}">
              <a16:creationId xmlns:a16="http://schemas.microsoft.com/office/drawing/2014/main" id="{942FC3B5-7806-4F94-A114-947586A0BBDE}"/>
            </a:ext>
          </a:extLst>
        </xdr:cNvPr>
        <xdr:cNvCxnSpPr/>
      </xdr:nvCxnSpPr>
      <xdr:spPr>
        <a:xfrm flipV="1">
          <a:off x="21323300" y="686181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133985</xdr:rowOff>
    </xdr:from>
    <xdr:to>
      <xdr:col>107</xdr:col>
      <xdr:colOff>101600</xdr:colOff>
      <xdr:row>40</xdr:row>
      <xdr:rowOff>64135</xdr:rowOff>
    </xdr:to>
    <xdr:sp macro="" textlink="">
      <xdr:nvSpPr>
        <xdr:cNvPr id="501" name="楕円 500">
          <a:extLst>
            <a:ext uri="{FF2B5EF4-FFF2-40B4-BE49-F238E27FC236}">
              <a16:creationId xmlns:a16="http://schemas.microsoft.com/office/drawing/2014/main" id="{F421B8F8-0153-46B3-A0A6-531E8E87E4E3}"/>
            </a:ext>
          </a:extLst>
        </xdr:cNvPr>
        <xdr:cNvSpPr/>
      </xdr:nvSpPr>
      <xdr:spPr>
        <a:xfrm>
          <a:off x="20383500" y="6820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7620</xdr:rowOff>
    </xdr:from>
    <xdr:to>
      <xdr:col>111</xdr:col>
      <xdr:colOff>177800</xdr:colOff>
      <xdr:row>40</xdr:row>
      <xdr:rowOff>13335</xdr:rowOff>
    </xdr:to>
    <xdr:cxnSp macro="">
      <xdr:nvCxnSpPr>
        <xdr:cNvPr id="502" name="直線コネクタ 501">
          <a:extLst>
            <a:ext uri="{FF2B5EF4-FFF2-40B4-BE49-F238E27FC236}">
              <a16:creationId xmlns:a16="http://schemas.microsoft.com/office/drawing/2014/main" id="{517BD06B-B25C-4A52-B09F-0213F449E956}"/>
            </a:ext>
          </a:extLst>
        </xdr:cNvPr>
        <xdr:cNvCxnSpPr/>
      </xdr:nvCxnSpPr>
      <xdr:spPr>
        <a:xfrm flipV="1">
          <a:off x="20434300" y="686562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139700</xdr:rowOff>
    </xdr:from>
    <xdr:to>
      <xdr:col>102</xdr:col>
      <xdr:colOff>165100</xdr:colOff>
      <xdr:row>40</xdr:row>
      <xdr:rowOff>69850</xdr:rowOff>
    </xdr:to>
    <xdr:sp macro="" textlink="">
      <xdr:nvSpPr>
        <xdr:cNvPr id="503" name="楕円 502">
          <a:extLst>
            <a:ext uri="{FF2B5EF4-FFF2-40B4-BE49-F238E27FC236}">
              <a16:creationId xmlns:a16="http://schemas.microsoft.com/office/drawing/2014/main" id="{4706ADA4-01A4-4B04-A81D-9F456D5D6E0C}"/>
            </a:ext>
          </a:extLst>
        </xdr:cNvPr>
        <xdr:cNvSpPr/>
      </xdr:nvSpPr>
      <xdr:spPr>
        <a:xfrm>
          <a:off x="19494500" y="682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13335</xdr:rowOff>
    </xdr:from>
    <xdr:to>
      <xdr:col>107</xdr:col>
      <xdr:colOff>50800</xdr:colOff>
      <xdr:row>40</xdr:row>
      <xdr:rowOff>19050</xdr:rowOff>
    </xdr:to>
    <xdr:cxnSp macro="">
      <xdr:nvCxnSpPr>
        <xdr:cNvPr id="504" name="直線コネクタ 503">
          <a:extLst>
            <a:ext uri="{FF2B5EF4-FFF2-40B4-BE49-F238E27FC236}">
              <a16:creationId xmlns:a16="http://schemas.microsoft.com/office/drawing/2014/main" id="{CE234BC1-C795-4CDE-B7E8-EFC04C6F61C8}"/>
            </a:ext>
          </a:extLst>
        </xdr:cNvPr>
        <xdr:cNvCxnSpPr/>
      </xdr:nvCxnSpPr>
      <xdr:spPr>
        <a:xfrm flipV="1">
          <a:off x="19545300" y="687133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145415</xdr:rowOff>
    </xdr:from>
    <xdr:to>
      <xdr:col>98</xdr:col>
      <xdr:colOff>38100</xdr:colOff>
      <xdr:row>40</xdr:row>
      <xdr:rowOff>75565</xdr:rowOff>
    </xdr:to>
    <xdr:sp macro="" textlink="">
      <xdr:nvSpPr>
        <xdr:cNvPr id="505" name="楕円 504">
          <a:extLst>
            <a:ext uri="{FF2B5EF4-FFF2-40B4-BE49-F238E27FC236}">
              <a16:creationId xmlns:a16="http://schemas.microsoft.com/office/drawing/2014/main" id="{2D8CBC78-E066-4D47-A500-0D74EB26BD34}"/>
            </a:ext>
          </a:extLst>
        </xdr:cNvPr>
        <xdr:cNvSpPr/>
      </xdr:nvSpPr>
      <xdr:spPr>
        <a:xfrm>
          <a:off x="18605500" y="6831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19050</xdr:rowOff>
    </xdr:from>
    <xdr:to>
      <xdr:col>102</xdr:col>
      <xdr:colOff>114300</xdr:colOff>
      <xdr:row>40</xdr:row>
      <xdr:rowOff>24765</xdr:rowOff>
    </xdr:to>
    <xdr:cxnSp macro="">
      <xdr:nvCxnSpPr>
        <xdr:cNvPr id="506" name="直線コネクタ 505">
          <a:extLst>
            <a:ext uri="{FF2B5EF4-FFF2-40B4-BE49-F238E27FC236}">
              <a16:creationId xmlns:a16="http://schemas.microsoft.com/office/drawing/2014/main" id="{6B586600-481C-492D-B1AA-42C050648E54}"/>
            </a:ext>
          </a:extLst>
        </xdr:cNvPr>
        <xdr:cNvCxnSpPr/>
      </xdr:nvCxnSpPr>
      <xdr:spPr>
        <a:xfrm flipV="1">
          <a:off x="18656300" y="687705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52087</xdr:rowOff>
    </xdr:from>
    <xdr:ext cx="469744" cy="259045"/>
    <xdr:sp macro="" textlink="">
      <xdr:nvSpPr>
        <xdr:cNvPr id="507" name="n_1aveValue【認定こども園・幼稚園・保育所】&#10;一人当たり面積">
          <a:extLst>
            <a:ext uri="{FF2B5EF4-FFF2-40B4-BE49-F238E27FC236}">
              <a16:creationId xmlns:a16="http://schemas.microsoft.com/office/drawing/2014/main" id="{6F84AF5A-13F5-47C4-BF63-A38EB7A1306A}"/>
            </a:ext>
          </a:extLst>
        </xdr:cNvPr>
        <xdr:cNvSpPr txBox="1"/>
      </xdr:nvSpPr>
      <xdr:spPr>
        <a:xfrm>
          <a:off x="21075727" y="6395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74947</xdr:rowOff>
    </xdr:from>
    <xdr:ext cx="469744" cy="259045"/>
    <xdr:sp macro="" textlink="">
      <xdr:nvSpPr>
        <xdr:cNvPr id="508" name="n_2aveValue【認定こども園・幼稚園・保育所】&#10;一人当たり面積">
          <a:extLst>
            <a:ext uri="{FF2B5EF4-FFF2-40B4-BE49-F238E27FC236}">
              <a16:creationId xmlns:a16="http://schemas.microsoft.com/office/drawing/2014/main" id="{971266CE-F131-4118-931F-BAE3AFE36089}"/>
            </a:ext>
          </a:extLst>
        </xdr:cNvPr>
        <xdr:cNvSpPr txBox="1"/>
      </xdr:nvSpPr>
      <xdr:spPr>
        <a:xfrm>
          <a:off x="20199427" y="641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73042</xdr:rowOff>
    </xdr:from>
    <xdr:ext cx="469744" cy="259045"/>
    <xdr:sp macro="" textlink="">
      <xdr:nvSpPr>
        <xdr:cNvPr id="509" name="n_3aveValue【認定こども園・幼稚園・保育所】&#10;一人当たり面積">
          <a:extLst>
            <a:ext uri="{FF2B5EF4-FFF2-40B4-BE49-F238E27FC236}">
              <a16:creationId xmlns:a16="http://schemas.microsoft.com/office/drawing/2014/main" id="{41903F31-40FC-4B1E-A80E-79EFC8705DC7}"/>
            </a:ext>
          </a:extLst>
        </xdr:cNvPr>
        <xdr:cNvSpPr txBox="1"/>
      </xdr:nvSpPr>
      <xdr:spPr>
        <a:xfrm>
          <a:off x="19310427" y="6416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63517</xdr:rowOff>
    </xdr:from>
    <xdr:ext cx="469744" cy="259045"/>
    <xdr:sp macro="" textlink="">
      <xdr:nvSpPr>
        <xdr:cNvPr id="510" name="n_4aveValue【認定こども園・幼稚園・保育所】&#10;一人当たり面積">
          <a:extLst>
            <a:ext uri="{FF2B5EF4-FFF2-40B4-BE49-F238E27FC236}">
              <a16:creationId xmlns:a16="http://schemas.microsoft.com/office/drawing/2014/main" id="{5BC98029-AFE9-4A06-8682-A7E4DF09EAC8}"/>
            </a:ext>
          </a:extLst>
        </xdr:cNvPr>
        <xdr:cNvSpPr txBox="1"/>
      </xdr:nvSpPr>
      <xdr:spPr>
        <a:xfrm>
          <a:off x="18421427" y="6407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49547</xdr:rowOff>
    </xdr:from>
    <xdr:ext cx="469744" cy="259045"/>
    <xdr:sp macro="" textlink="">
      <xdr:nvSpPr>
        <xdr:cNvPr id="511" name="n_1mainValue【認定こども園・幼稚園・保育所】&#10;一人当たり面積">
          <a:extLst>
            <a:ext uri="{FF2B5EF4-FFF2-40B4-BE49-F238E27FC236}">
              <a16:creationId xmlns:a16="http://schemas.microsoft.com/office/drawing/2014/main" id="{BF0FC950-4C23-4000-9FA6-8A1C74D2AF9B}"/>
            </a:ext>
          </a:extLst>
        </xdr:cNvPr>
        <xdr:cNvSpPr txBox="1"/>
      </xdr:nvSpPr>
      <xdr:spPr>
        <a:xfrm>
          <a:off x="21075727" y="690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55262</xdr:rowOff>
    </xdr:from>
    <xdr:ext cx="469744" cy="259045"/>
    <xdr:sp macro="" textlink="">
      <xdr:nvSpPr>
        <xdr:cNvPr id="512" name="n_2mainValue【認定こども園・幼稚園・保育所】&#10;一人当たり面積">
          <a:extLst>
            <a:ext uri="{FF2B5EF4-FFF2-40B4-BE49-F238E27FC236}">
              <a16:creationId xmlns:a16="http://schemas.microsoft.com/office/drawing/2014/main" id="{E42132BD-6631-4844-8BE1-2117B344DF4C}"/>
            </a:ext>
          </a:extLst>
        </xdr:cNvPr>
        <xdr:cNvSpPr txBox="1"/>
      </xdr:nvSpPr>
      <xdr:spPr>
        <a:xfrm>
          <a:off x="20199427" y="6913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60977</xdr:rowOff>
    </xdr:from>
    <xdr:ext cx="469744" cy="259045"/>
    <xdr:sp macro="" textlink="">
      <xdr:nvSpPr>
        <xdr:cNvPr id="513" name="n_3mainValue【認定こども園・幼稚園・保育所】&#10;一人当たり面積">
          <a:extLst>
            <a:ext uri="{FF2B5EF4-FFF2-40B4-BE49-F238E27FC236}">
              <a16:creationId xmlns:a16="http://schemas.microsoft.com/office/drawing/2014/main" id="{1102B9F6-7602-4432-8200-AF89CC544FCC}"/>
            </a:ext>
          </a:extLst>
        </xdr:cNvPr>
        <xdr:cNvSpPr txBox="1"/>
      </xdr:nvSpPr>
      <xdr:spPr>
        <a:xfrm>
          <a:off x="19310427" y="691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66692</xdr:rowOff>
    </xdr:from>
    <xdr:ext cx="469744" cy="259045"/>
    <xdr:sp macro="" textlink="">
      <xdr:nvSpPr>
        <xdr:cNvPr id="514" name="n_4mainValue【認定こども園・幼稚園・保育所】&#10;一人当たり面積">
          <a:extLst>
            <a:ext uri="{FF2B5EF4-FFF2-40B4-BE49-F238E27FC236}">
              <a16:creationId xmlns:a16="http://schemas.microsoft.com/office/drawing/2014/main" id="{0C389138-5AE5-4970-81F1-08823DC7B38F}"/>
            </a:ext>
          </a:extLst>
        </xdr:cNvPr>
        <xdr:cNvSpPr txBox="1"/>
      </xdr:nvSpPr>
      <xdr:spPr>
        <a:xfrm>
          <a:off x="18421427" y="6924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5" name="正方形/長方形 514">
          <a:extLst>
            <a:ext uri="{FF2B5EF4-FFF2-40B4-BE49-F238E27FC236}">
              <a16:creationId xmlns:a16="http://schemas.microsoft.com/office/drawing/2014/main" id="{695D4C71-E9B0-4528-911C-A91497D899AE}"/>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6" name="正方形/長方形 515">
          <a:extLst>
            <a:ext uri="{FF2B5EF4-FFF2-40B4-BE49-F238E27FC236}">
              <a16:creationId xmlns:a16="http://schemas.microsoft.com/office/drawing/2014/main" id="{972E314C-A071-4F50-BA28-153AFE03A2DE}"/>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7" name="正方形/長方形 516">
          <a:extLst>
            <a:ext uri="{FF2B5EF4-FFF2-40B4-BE49-F238E27FC236}">
              <a16:creationId xmlns:a16="http://schemas.microsoft.com/office/drawing/2014/main" id="{453A51B9-4246-4115-8A6C-CDD7AD6C642B}"/>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8" name="正方形/長方形 517">
          <a:extLst>
            <a:ext uri="{FF2B5EF4-FFF2-40B4-BE49-F238E27FC236}">
              <a16:creationId xmlns:a16="http://schemas.microsoft.com/office/drawing/2014/main" id="{8AF71F8F-7E39-46C4-9983-C9235E6629B5}"/>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9" name="正方形/長方形 518">
          <a:extLst>
            <a:ext uri="{FF2B5EF4-FFF2-40B4-BE49-F238E27FC236}">
              <a16:creationId xmlns:a16="http://schemas.microsoft.com/office/drawing/2014/main" id="{64703F94-0126-4AC9-B8FD-2C3D18B8AFF1}"/>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0" name="正方形/長方形 519">
          <a:extLst>
            <a:ext uri="{FF2B5EF4-FFF2-40B4-BE49-F238E27FC236}">
              <a16:creationId xmlns:a16="http://schemas.microsoft.com/office/drawing/2014/main" id="{151EB0CE-2421-4272-94EE-F1C62B956DBA}"/>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1" name="正方形/長方形 520">
          <a:extLst>
            <a:ext uri="{FF2B5EF4-FFF2-40B4-BE49-F238E27FC236}">
              <a16:creationId xmlns:a16="http://schemas.microsoft.com/office/drawing/2014/main" id="{AC592396-A59A-4865-BB74-3F69A6E5B108}"/>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2" name="正方形/長方形 521">
          <a:extLst>
            <a:ext uri="{FF2B5EF4-FFF2-40B4-BE49-F238E27FC236}">
              <a16:creationId xmlns:a16="http://schemas.microsoft.com/office/drawing/2014/main" id="{F7430303-E131-4583-BF85-BDDB820F7E4F}"/>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3" name="テキスト ボックス 522">
          <a:extLst>
            <a:ext uri="{FF2B5EF4-FFF2-40B4-BE49-F238E27FC236}">
              <a16:creationId xmlns:a16="http://schemas.microsoft.com/office/drawing/2014/main" id="{E4F7F770-67AD-42AA-BABC-BEDC43F67EE1}"/>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4" name="直線コネクタ 523">
          <a:extLst>
            <a:ext uri="{FF2B5EF4-FFF2-40B4-BE49-F238E27FC236}">
              <a16:creationId xmlns:a16="http://schemas.microsoft.com/office/drawing/2014/main" id="{CD7CCEEF-7F0A-4FF4-8E80-CE252BC34901}"/>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5" name="テキスト ボックス 524">
          <a:extLst>
            <a:ext uri="{FF2B5EF4-FFF2-40B4-BE49-F238E27FC236}">
              <a16:creationId xmlns:a16="http://schemas.microsoft.com/office/drawing/2014/main" id="{A6A53DB7-6945-45DD-B0D3-7C62175A1E4E}"/>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6" name="直線コネクタ 525">
          <a:extLst>
            <a:ext uri="{FF2B5EF4-FFF2-40B4-BE49-F238E27FC236}">
              <a16:creationId xmlns:a16="http://schemas.microsoft.com/office/drawing/2014/main" id="{2F18542A-A223-46A6-88E8-060603612A5C}"/>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7" name="テキスト ボックス 526">
          <a:extLst>
            <a:ext uri="{FF2B5EF4-FFF2-40B4-BE49-F238E27FC236}">
              <a16:creationId xmlns:a16="http://schemas.microsoft.com/office/drawing/2014/main" id="{D98C29D6-CF65-4606-ABA4-5DBB8269047F}"/>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8" name="直線コネクタ 527">
          <a:extLst>
            <a:ext uri="{FF2B5EF4-FFF2-40B4-BE49-F238E27FC236}">
              <a16:creationId xmlns:a16="http://schemas.microsoft.com/office/drawing/2014/main" id="{D4AA4ED2-88A0-40EE-B99D-9B685C859C05}"/>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9" name="テキスト ボックス 528">
          <a:extLst>
            <a:ext uri="{FF2B5EF4-FFF2-40B4-BE49-F238E27FC236}">
              <a16:creationId xmlns:a16="http://schemas.microsoft.com/office/drawing/2014/main" id="{9DA06435-B43A-4878-9C2B-5AB4E9FF874D}"/>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0" name="直線コネクタ 529">
          <a:extLst>
            <a:ext uri="{FF2B5EF4-FFF2-40B4-BE49-F238E27FC236}">
              <a16:creationId xmlns:a16="http://schemas.microsoft.com/office/drawing/2014/main" id="{91AC1ADE-FC21-4A58-A041-3F5ADB3E537C}"/>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1" name="テキスト ボックス 530">
          <a:extLst>
            <a:ext uri="{FF2B5EF4-FFF2-40B4-BE49-F238E27FC236}">
              <a16:creationId xmlns:a16="http://schemas.microsoft.com/office/drawing/2014/main" id="{D0E00E3B-B806-4111-B479-4E85DB2925CA}"/>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2" name="直線コネクタ 531">
          <a:extLst>
            <a:ext uri="{FF2B5EF4-FFF2-40B4-BE49-F238E27FC236}">
              <a16:creationId xmlns:a16="http://schemas.microsoft.com/office/drawing/2014/main" id="{4C3B4EE2-01C7-41CF-B602-22AB11CAC2AD}"/>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3" name="テキスト ボックス 532">
          <a:extLst>
            <a:ext uri="{FF2B5EF4-FFF2-40B4-BE49-F238E27FC236}">
              <a16:creationId xmlns:a16="http://schemas.microsoft.com/office/drawing/2014/main" id="{532990EB-5618-4976-BFE7-F85891621F2D}"/>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4" name="直線コネクタ 533">
          <a:extLst>
            <a:ext uri="{FF2B5EF4-FFF2-40B4-BE49-F238E27FC236}">
              <a16:creationId xmlns:a16="http://schemas.microsoft.com/office/drawing/2014/main" id="{A6D70F3F-BA7D-4CE8-967C-FA22D1AECC41}"/>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5" name="テキスト ボックス 534">
          <a:extLst>
            <a:ext uri="{FF2B5EF4-FFF2-40B4-BE49-F238E27FC236}">
              <a16:creationId xmlns:a16="http://schemas.microsoft.com/office/drawing/2014/main" id="{15F1CF78-F7FD-4370-908E-8F671B70005D}"/>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6" name="直線コネクタ 535">
          <a:extLst>
            <a:ext uri="{FF2B5EF4-FFF2-40B4-BE49-F238E27FC236}">
              <a16:creationId xmlns:a16="http://schemas.microsoft.com/office/drawing/2014/main" id="{4E8230CA-ABA6-413D-9B9B-768C948943CC}"/>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7" name="テキスト ボックス 536">
          <a:extLst>
            <a:ext uri="{FF2B5EF4-FFF2-40B4-BE49-F238E27FC236}">
              <a16:creationId xmlns:a16="http://schemas.microsoft.com/office/drawing/2014/main" id="{B444986A-66A5-4E97-B32C-32EB32CE6AB4}"/>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8" name="【学校施設】&#10;有形固定資産減価償却率グラフ枠">
          <a:extLst>
            <a:ext uri="{FF2B5EF4-FFF2-40B4-BE49-F238E27FC236}">
              <a16:creationId xmlns:a16="http://schemas.microsoft.com/office/drawing/2014/main" id="{50EF91D4-B2AA-457C-BB4F-A67158F8E39B}"/>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63</xdr:row>
      <xdr:rowOff>165735</xdr:rowOff>
    </xdr:to>
    <xdr:cxnSp macro="">
      <xdr:nvCxnSpPr>
        <xdr:cNvPr id="539" name="直線コネクタ 538">
          <a:extLst>
            <a:ext uri="{FF2B5EF4-FFF2-40B4-BE49-F238E27FC236}">
              <a16:creationId xmlns:a16="http://schemas.microsoft.com/office/drawing/2014/main" id="{7995E20C-376B-47D9-B2BA-554932B7D4D6}"/>
            </a:ext>
          </a:extLst>
        </xdr:cNvPr>
        <xdr:cNvCxnSpPr/>
      </xdr:nvCxnSpPr>
      <xdr:spPr>
        <a:xfrm flipV="1">
          <a:off x="16318864" y="9601200"/>
          <a:ext cx="0" cy="1365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169562</xdr:rowOff>
    </xdr:from>
    <xdr:ext cx="405111" cy="259045"/>
    <xdr:sp macro="" textlink="">
      <xdr:nvSpPr>
        <xdr:cNvPr id="540" name="【学校施設】&#10;有形固定資産減価償却率最小値テキスト">
          <a:extLst>
            <a:ext uri="{FF2B5EF4-FFF2-40B4-BE49-F238E27FC236}">
              <a16:creationId xmlns:a16="http://schemas.microsoft.com/office/drawing/2014/main" id="{6002E6DA-7E97-4407-B445-C16B579A4A11}"/>
            </a:ext>
          </a:extLst>
        </xdr:cNvPr>
        <xdr:cNvSpPr txBox="1"/>
      </xdr:nvSpPr>
      <xdr:spPr>
        <a:xfrm>
          <a:off x="16357600" y="1097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165735</xdr:rowOff>
    </xdr:from>
    <xdr:to>
      <xdr:col>86</xdr:col>
      <xdr:colOff>25400</xdr:colOff>
      <xdr:row>63</xdr:row>
      <xdr:rowOff>165735</xdr:rowOff>
    </xdr:to>
    <xdr:cxnSp macro="">
      <xdr:nvCxnSpPr>
        <xdr:cNvPr id="541" name="直線コネクタ 540">
          <a:extLst>
            <a:ext uri="{FF2B5EF4-FFF2-40B4-BE49-F238E27FC236}">
              <a16:creationId xmlns:a16="http://schemas.microsoft.com/office/drawing/2014/main" id="{BD1A535E-C2D2-4365-8133-352217919672}"/>
            </a:ext>
          </a:extLst>
        </xdr:cNvPr>
        <xdr:cNvCxnSpPr/>
      </xdr:nvCxnSpPr>
      <xdr:spPr>
        <a:xfrm>
          <a:off x="16230600" y="10967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542" name="【学校施設】&#10;有形固定資産減価償却率最大値テキスト">
          <a:extLst>
            <a:ext uri="{FF2B5EF4-FFF2-40B4-BE49-F238E27FC236}">
              <a16:creationId xmlns:a16="http://schemas.microsoft.com/office/drawing/2014/main" id="{2181DC61-CEAE-43FD-92D5-E0D25B82E467}"/>
            </a:ext>
          </a:extLst>
        </xdr:cNvPr>
        <xdr:cNvSpPr txBox="1"/>
      </xdr:nvSpPr>
      <xdr:spPr>
        <a:xfrm>
          <a:off x="16357600" y="937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543" name="直線コネクタ 542">
          <a:extLst>
            <a:ext uri="{FF2B5EF4-FFF2-40B4-BE49-F238E27FC236}">
              <a16:creationId xmlns:a16="http://schemas.microsoft.com/office/drawing/2014/main" id="{34C751F0-37D4-4F3D-9486-C7D09E95BE34}"/>
            </a:ext>
          </a:extLst>
        </xdr:cNvPr>
        <xdr:cNvCxnSpPr/>
      </xdr:nvCxnSpPr>
      <xdr:spPr>
        <a:xfrm>
          <a:off x="16230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67327</xdr:rowOff>
    </xdr:from>
    <xdr:ext cx="405111" cy="259045"/>
    <xdr:sp macro="" textlink="">
      <xdr:nvSpPr>
        <xdr:cNvPr id="544" name="【学校施設】&#10;有形固定資産減価償却率平均値テキスト">
          <a:extLst>
            <a:ext uri="{FF2B5EF4-FFF2-40B4-BE49-F238E27FC236}">
              <a16:creationId xmlns:a16="http://schemas.microsoft.com/office/drawing/2014/main" id="{FE50DA7B-8871-46AA-A4F8-2785ECE0B6EE}"/>
            </a:ext>
          </a:extLst>
        </xdr:cNvPr>
        <xdr:cNvSpPr txBox="1"/>
      </xdr:nvSpPr>
      <xdr:spPr>
        <a:xfrm>
          <a:off x="16357600" y="101828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44450</xdr:rowOff>
    </xdr:from>
    <xdr:to>
      <xdr:col>85</xdr:col>
      <xdr:colOff>177800</xdr:colOff>
      <xdr:row>60</xdr:row>
      <xdr:rowOff>146050</xdr:rowOff>
    </xdr:to>
    <xdr:sp macro="" textlink="">
      <xdr:nvSpPr>
        <xdr:cNvPr id="545" name="フローチャート: 判断 544">
          <a:extLst>
            <a:ext uri="{FF2B5EF4-FFF2-40B4-BE49-F238E27FC236}">
              <a16:creationId xmlns:a16="http://schemas.microsoft.com/office/drawing/2014/main" id="{15A565CC-E2D3-4C9E-A8DF-682068E1B45B}"/>
            </a:ext>
          </a:extLst>
        </xdr:cNvPr>
        <xdr:cNvSpPr/>
      </xdr:nvSpPr>
      <xdr:spPr>
        <a:xfrm>
          <a:off x="16268700" y="1033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48260</xdr:rowOff>
    </xdr:from>
    <xdr:to>
      <xdr:col>81</xdr:col>
      <xdr:colOff>101600</xdr:colOff>
      <xdr:row>60</xdr:row>
      <xdr:rowOff>149860</xdr:rowOff>
    </xdr:to>
    <xdr:sp macro="" textlink="">
      <xdr:nvSpPr>
        <xdr:cNvPr id="546" name="フローチャート: 判断 545">
          <a:extLst>
            <a:ext uri="{FF2B5EF4-FFF2-40B4-BE49-F238E27FC236}">
              <a16:creationId xmlns:a16="http://schemas.microsoft.com/office/drawing/2014/main" id="{E7BCD0F2-15FC-420B-9DA4-4646AAA7DCC0}"/>
            </a:ext>
          </a:extLst>
        </xdr:cNvPr>
        <xdr:cNvSpPr/>
      </xdr:nvSpPr>
      <xdr:spPr>
        <a:xfrm>
          <a:off x="154305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19685</xdr:rowOff>
    </xdr:from>
    <xdr:to>
      <xdr:col>76</xdr:col>
      <xdr:colOff>165100</xdr:colOff>
      <xdr:row>60</xdr:row>
      <xdr:rowOff>121285</xdr:rowOff>
    </xdr:to>
    <xdr:sp macro="" textlink="">
      <xdr:nvSpPr>
        <xdr:cNvPr id="547" name="フローチャート: 判断 546">
          <a:extLst>
            <a:ext uri="{FF2B5EF4-FFF2-40B4-BE49-F238E27FC236}">
              <a16:creationId xmlns:a16="http://schemas.microsoft.com/office/drawing/2014/main" id="{088D9F41-126F-409E-BC66-596F6CB1E04C}"/>
            </a:ext>
          </a:extLst>
        </xdr:cNvPr>
        <xdr:cNvSpPr/>
      </xdr:nvSpPr>
      <xdr:spPr>
        <a:xfrm>
          <a:off x="14541500" y="1030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168275</xdr:rowOff>
    </xdr:from>
    <xdr:to>
      <xdr:col>72</xdr:col>
      <xdr:colOff>38100</xdr:colOff>
      <xdr:row>60</xdr:row>
      <xdr:rowOff>98425</xdr:rowOff>
    </xdr:to>
    <xdr:sp macro="" textlink="">
      <xdr:nvSpPr>
        <xdr:cNvPr id="548" name="フローチャート: 判断 547">
          <a:extLst>
            <a:ext uri="{FF2B5EF4-FFF2-40B4-BE49-F238E27FC236}">
              <a16:creationId xmlns:a16="http://schemas.microsoft.com/office/drawing/2014/main" id="{8234CF0C-3929-42FB-9189-9D3904A7EE38}"/>
            </a:ext>
          </a:extLst>
        </xdr:cNvPr>
        <xdr:cNvSpPr/>
      </xdr:nvSpPr>
      <xdr:spPr>
        <a:xfrm>
          <a:off x="13652500" y="1028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143510</xdr:rowOff>
    </xdr:from>
    <xdr:to>
      <xdr:col>67</xdr:col>
      <xdr:colOff>101600</xdr:colOff>
      <xdr:row>60</xdr:row>
      <xdr:rowOff>73660</xdr:rowOff>
    </xdr:to>
    <xdr:sp macro="" textlink="">
      <xdr:nvSpPr>
        <xdr:cNvPr id="549" name="フローチャート: 判断 548">
          <a:extLst>
            <a:ext uri="{FF2B5EF4-FFF2-40B4-BE49-F238E27FC236}">
              <a16:creationId xmlns:a16="http://schemas.microsoft.com/office/drawing/2014/main" id="{BEC04FB9-99EC-4578-B567-984497672F9E}"/>
            </a:ext>
          </a:extLst>
        </xdr:cNvPr>
        <xdr:cNvSpPr/>
      </xdr:nvSpPr>
      <xdr:spPr>
        <a:xfrm>
          <a:off x="12763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0173A395-961E-468F-BC8D-1A049F897A7D}"/>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9A18759D-6ECC-447B-8051-69DC2A1F0A82}"/>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B4AB5018-B636-4ACD-A6C9-737B7403F51D}"/>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9AE05874-A760-4D9A-8A98-383A85D6F899}"/>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24CB6BDA-D0ED-4D2E-A213-D4A4FC00691B}"/>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73025</xdr:rowOff>
    </xdr:from>
    <xdr:to>
      <xdr:col>85</xdr:col>
      <xdr:colOff>177800</xdr:colOff>
      <xdr:row>62</xdr:row>
      <xdr:rowOff>3175</xdr:rowOff>
    </xdr:to>
    <xdr:sp macro="" textlink="">
      <xdr:nvSpPr>
        <xdr:cNvPr id="555" name="楕円 554">
          <a:extLst>
            <a:ext uri="{FF2B5EF4-FFF2-40B4-BE49-F238E27FC236}">
              <a16:creationId xmlns:a16="http://schemas.microsoft.com/office/drawing/2014/main" id="{781EFD85-83F6-4C5C-95CC-7DF823F4C852}"/>
            </a:ext>
          </a:extLst>
        </xdr:cNvPr>
        <xdr:cNvSpPr/>
      </xdr:nvSpPr>
      <xdr:spPr>
        <a:xfrm>
          <a:off x="16268700" y="10531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51452</xdr:rowOff>
    </xdr:from>
    <xdr:ext cx="405111" cy="259045"/>
    <xdr:sp macro="" textlink="">
      <xdr:nvSpPr>
        <xdr:cNvPr id="556" name="【学校施設】&#10;有形固定資産減価償却率該当値テキスト">
          <a:extLst>
            <a:ext uri="{FF2B5EF4-FFF2-40B4-BE49-F238E27FC236}">
              <a16:creationId xmlns:a16="http://schemas.microsoft.com/office/drawing/2014/main" id="{20D17136-1A41-4193-B3F9-69AE22A47708}"/>
            </a:ext>
          </a:extLst>
        </xdr:cNvPr>
        <xdr:cNvSpPr txBox="1"/>
      </xdr:nvSpPr>
      <xdr:spPr>
        <a:xfrm>
          <a:off x="16357600" y="10509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36830</xdr:rowOff>
    </xdr:from>
    <xdr:to>
      <xdr:col>81</xdr:col>
      <xdr:colOff>101600</xdr:colOff>
      <xdr:row>61</xdr:row>
      <xdr:rowOff>138430</xdr:rowOff>
    </xdr:to>
    <xdr:sp macro="" textlink="">
      <xdr:nvSpPr>
        <xdr:cNvPr id="557" name="楕円 556">
          <a:extLst>
            <a:ext uri="{FF2B5EF4-FFF2-40B4-BE49-F238E27FC236}">
              <a16:creationId xmlns:a16="http://schemas.microsoft.com/office/drawing/2014/main" id="{E0945DBE-82D4-4B9E-A672-9333B4037FD7}"/>
            </a:ext>
          </a:extLst>
        </xdr:cNvPr>
        <xdr:cNvSpPr/>
      </xdr:nvSpPr>
      <xdr:spPr>
        <a:xfrm>
          <a:off x="15430500" y="1049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87630</xdr:rowOff>
    </xdr:from>
    <xdr:to>
      <xdr:col>85</xdr:col>
      <xdr:colOff>127000</xdr:colOff>
      <xdr:row>61</xdr:row>
      <xdr:rowOff>123825</xdr:rowOff>
    </xdr:to>
    <xdr:cxnSp macro="">
      <xdr:nvCxnSpPr>
        <xdr:cNvPr id="558" name="直線コネクタ 557">
          <a:extLst>
            <a:ext uri="{FF2B5EF4-FFF2-40B4-BE49-F238E27FC236}">
              <a16:creationId xmlns:a16="http://schemas.microsoft.com/office/drawing/2014/main" id="{EA952677-ACBF-40D7-AF60-2511F5493220}"/>
            </a:ext>
          </a:extLst>
        </xdr:cNvPr>
        <xdr:cNvCxnSpPr/>
      </xdr:nvCxnSpPr>
      <xdr:spPr>
        <a:xfrm>
          <a:off x="15481300" y="10546080"/>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170180</xdr:rowOff>
    </xdr:from>
    <xdr:to>
      <xdr:col>76</xdr:col>
      <xdr:colOff>165100</xdr:colOff>
      <xdr:row>61</xdr:row>
      <xdr:rowOff>100330</xdr:rowOff>
    </xdr:to>
    <xdr:sp macro="" textlink="">
      <xdr:nvSpPr>
        <xdr:cNvPr id="559" name="楕円 558">
          <a:extLst>
            <a:ext uri="{FF2B5EF4-FFF2-40B4-BE49-F238E27FC236}">
              <a16:creationId xmlns:a16="http://schemas.microsoft.com/office/drawing/2014/main" id="{0EBD5B2C-3362-46E5-96FF-28B23CB95DEE}"/>
            </a:ext>
          </a:extLst>
        </xdr:cNvPr>
        <xdr:cNvSpPr/>
      </xdr:nvSpPr>
      <xdr:spPr>
        <a:xfrm>
          <a:off x="14541500" y="1045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49530</xdr:rowOff>
    </xdr:from>
    <xdr:to>
      <xdr:col>81</xdr:col>
      <xdr:colOff>50800</xdr:colOff>
      <xdr:row>61</xdr:row>
      <xdr:rowOff>87630</xdr:rowOff>
    </xdr:to>
    <xdr:cxnSp macro="">
      <xdr:nvCxnSpPr>
        <xdr:cNvPr id="560" name="直線コネクタ 559">
          <a:extLst>
            <a:ext uri="{FF2B5EF4-FFF2-40B4-BE49-F238E27FC236}">
              <a16:creationId xmlns:a16="http://schemas.microsoft.com/office/drawing/2014/main" id="{28EE129B-5016-4E54-971E-D7B0F15CF591}"/>
            </a:ext>
          </a:extLst>
        </xdr:cNvPr>
        <xdr:cNvCxnSpPr/>
      </xdr:nvCxnSpPr>
      <xdr:spPr>
        <a:xfrm>
          <a:off x="14592300" y="105079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4445</xdr:rowOff>
    </xdr:from>
    <xdr:to>
      <xdr:col>72</xdr:col>
      <xdr:colOff>38100</xdr:colOff>
      <xdr:row>61</xdr:row>
      <xdr:rowOff>106045</xdr:rowOff>
    </xdr:to>
    <xdr:sp macro="" textlink="">
      <xdr:nvSpPr>
        <xdr:cNvPr id="561" name="楕円 560">
          <a:extLst>
            <a:ext uri="{FF2B5EF4-FFF2-40B4-BE49-F238E27FC236}">
              <a16:creationId xmlns:a16="http://schemas.microsoft.com/office/drawing/2014/main" id="{EF1410FA-30AC-4DA4-8F87-3317906470D4}"/>
            </a:ext>
          </a:extLst>
        </xdr:cNvPr>
        <xdr:cNvSpPr/>
      </xdr:nvSpPr>
      <xdr:spPr>
        <a:xfrm>
          <a:off x="13652500" y="1046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49530</xdr:rowOff>
    </xdr:from>
    <xdr:to>
      <xdr:col>76</xdr:col>
      <xdr:colOff>114300</xdr:colOff>
      <xdr:row>61</xdr:row>
      <xdr:rowOff>55245</xdr:rowOff>
    </xdr:to>
    <xdr:cxnSp macro="">
      <xdr:nvCxnSpPr>
        <xdr:cNvPr id="562" name="直線コネクタ 561">
          <a:extLst>
            <a:ext uri="{FF2B5EF4-FFF2-40B4-BE49-F238E27FC236}">
              <a16:creationId xmlns:a16="http://schemas.microsoft.com/office/drawing/2014/main" id="{1E2EBC4F-CA8A-4898-B19D-118DF0E3A1F7}"/>
            </a:ext>
          </a:extLst>
        </xdr:cNvPr>
        <xdr:cNvCxnSpPr/>
      </xdr:nvCxnSpPr>
      <xdr:spPr>
        <a:xfrm flipV="1">
          <a:off x="13703300" y="1050798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130175</xdr:rowOff>
    </xdr:from>
    <xdr:to>
      <xdr:col>67</xdr:col>
      <xdr:colOff>101600</xdr:colOff>
      <xdr:row>61</xdr:row>
      <xdr:rowOff>60325</xdr:rowOff>
    </xdr:to>
    <xdr:sp macro="" textlink="">
      <xdr:nvSpPr>
        <xdr:cNvPr id="563" name="楕円 562">
          <a:extLst>
            <a:ext uri="{FF2B5EF4-FFF2-40B4-BE49-F238E27FC236}">
              <a16:creationId xmlns:a16="http://schemas.microsoft.com/office/drawing/2014/main" id="{DD574B98-62A3-4BAB-89A5-792EBED22C76}"/>
            </a:ext>
          </a:extLst>
        </xdr:cNvPr>
        <xdr:cNvSpPr/>
      </xdr:nvSpPr>
      <xdr:spPr>
        <a:xfrm>
          <a:off x="12763500" y="10417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9525</xdr:rowOff>
    </xdr:from>
    <xdr:to>
      <xdr:col>71</xdr:col>
      <xdr:colOff>177800</xdr:colOff>
      <xdr:row>61</xdr:row>
      <xdr:rowOff>55245</xdr:rowOff>
    </xdr:to>
    <xdr:cxnSp macro="">
      <xdr:nvCxnSpPr>
        <xdr:cNvPr id="564" name="直線コネクタ 563">
          <a:extLst>
            <a:ext uri="{FF2B5EF4-FFF2-40B4-BE49-F238E27FC236}">
              <a16:creationId xmlns:a16="http://schemas.microsoft.com/office/drawing/2014/main" id="{DD7EA85D-7C8A-47FE-A0E2-A96A0DBC5F5A}"/>
            </a:ext>
          </a:extLst>
        </xdr:cNvPr>
        <xdr:cNvCxnSpPr/>
      </xdr:nvCxnSpPr>
      <xdr:spPr>
        <a:xfrm>
          <a:off x="12814300" y="1046797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166387</xdr:rowOff>
    </xdr:from>
    <xdr:ext cx="405111" cy="259045"/>
    <xdr:sp macro="" textlink="">
      <xdr:nvSpPr>
        <xdr:cNvPr id="565" name="n_1aveValue【学校施設】&#10;有形固定資産減価償却率">
          <a:extLst>
            <a:ext uri="{FF2B5EF4-FFF2-40B4-BE49-F238E27FC236}">
              <a16:creationId xmlns:a16="http://schemas.microsoft.com/office/drawing/2014/main" id="{5B826BB0-9BA0-47BD-985C-CE79CFC4989B}"/>
            </a:ext>
          </a:extLst>
        </xdr:cNvPr>
        <xdr:cNvSpPr txBox="1"/>
      </xdr:nvSpPr>
      <xdr:spPr>
        <a:xfrm>
          <a:off x="15266044" y="1011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137812</xdr:rowOff>
    </xdr:from>
    <xdr:ext cx="405111" cy="259045"/>
    <xdr:sp macro="" textlink="">
      <xdr:nvSpPr>
        <xdr:cNvPr id="566" name="n_2aveValue【学校施設】&#10;有形固定資産減価償却率">
          <a:extLst>
            <a:ext uri="{FF2B5EF4-FFF2-40B4-BE49-F238E27FC236}">
              <a16:creationId xmlns:a16="http://schemas.microsoft.com/office/drawing/2014/main" id="{B73DA84C-969E-4DE8-8E97-2B49D33A6FA7}"/>
            </a:ext>
          </a:extLst>
        </xdr:cNvPr>
        <xdr:cNvSpPr txBox="1"/>
      </xdr:nvSpPr>
      <xdr:spPr>
        <a:xfrm>
          <a:off x="14389744" y="10081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114952</xdr:rowOff>
    </xdr:from>
    <xdr:ext cx="405111" cy="259045"/>
    <xdr:sp macro="" textlink="">
      <xdr:nvSpPr>
        <xdr:cNvPr id="567" name="n_3aveValue【学校施設】&#10;有形固定資産減価償却率">
          <a:extLst>
            <a:ext uri="{FF2B5EF4-FFF2-40B4-BE49-F238E27FC236}">
              <a16:creationId xmlns:a16="http://schemas.microsoft.com/office/drawing/2014/main" id="{AAF69950-A7E8-4B94-B6DE-4F2BE0A58EFE}"/>
            </a:ext>
          </a:extLst>
        </xdr:cNvPr>
        <xdr:cNvSpPr txBox="1"/>
      </xdr:nvSpPr>
      <xdr:spPr>
        <a:xfrm>
          <a:off x="13500744" y="1005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90187</xdr:rowOff>
    </xdr:from>
    <xdr:ext cx="405111" cy="259045"/>
    <xdr:sp macro="" textlink="">
      <xdr:nvSpPr>
        <xdr:cNvPr id="568" name="n_4aveValue【学校施設】&#10;有形固定資産減価償却率">
          <a:extLst>
            <a:ext uri="{FF2B5EF4-FFF2-40B4-BE49-F238E27FC236}">
              <a16:creationId xmlns:a16="http://schemas.microsoft.com/office/drawing/2014/main" id="{1AF3BA06-78A5-4380-BD04-9CF59D339C82}"/>
            </a:ext>
          </a:extLst>
        </xdr:cNvPr>
        <xdr:cNvSpPr txBox="1"/>
      </xdr:nvSpPr>
      <xdr:spPr>
        <a:xfrm>
          <a:off x="12611744" y="1003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129557</xdr:rowOff>
    </xdr:from>
    <xdr:ext cx="405111" cy="259045"/>
    <xdr:sp macro="" textlink="">
      <xdr:nvSpPr>
        <xdr:cNvPr id="569" name="n_1mainValue【学校施設】&#10;有形固定資産減価償却率">
          <a:extLst>
            <a:ext uri="{FF2B5EF4-FFF2-40B4-BE49-F238E27FC236}">
              <a16:creationId xmlns:a16="http://schemas.microsoft.com/office/drawing/2014/main" id="{C4A0019B-A3C7-4455-A7DF-6AD40B262953}"/>
            </a:ext>
          </a:extLst>
        </xdr:cNvPr>
        <xdr:cNvSpPr txBox="1"/>
      </xdr:nvSpPr>
      <xdr:spPr>
        <a:xfrm>
          <a:off x="15266044" y="1058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91457</xdr:rowOff>
    </xdr:from>
    <xdr:ext cx="405111" cy="259045"/>
    <xdr:sp macro="" textlink="">
      <xdr:nvSpPr>
        <xdr:cNvPr id="570" name="n_2mainValue【学校施設】&#10;有形固定資産減価償却率">
          <a:extLst>
            <a:ext uri="{FF2B5EF4-FFF2-40B4-BE49-F238E27FC236}">
              <a16:creationId xmlns:a16="http://schemas.microsoft.com/office/drawing/2014/main" id="{4ACC0B1F-1049-45F7-883F-C128677DD446}"/>
            </a:ext>
          </a:extLst>
        </xdr:cNvPr>
        <xdr:cNvSpPr txBox="1"/>
      </xdr:nvSpPr>
      <xdr:spPr>
        <a:xfrm>
          <a:off x="14389744" y="10549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97172</xdr:rowOff>
    </xdr:from>
    <xdr:ext cx="405111" cy="259045"/>
    <xdr:sp macro="" textlink="">
      <xdr:nvSpPr>
        <xdr:cNvPr id="571" name="n_3mainValue【学校施設】&#10;有形固定資産減価償却率">
          <a:extLst>
            <a:ext uri="{FF2B5EF4-FFF2-40B4-BE49-F238E27FC236}">
              <a16:creationId xmlns:a16="http://schemas.microsoft.com/office/drawing/2014/main" id="{DC4E2C29-C38A-49A9-9E4D-CA1A4D6386A5}"/>
            </a:ext>
          </a:extLst>
        </xdr:cNvPr>
        <xdr:cNvSpPr txBox="1"/>
      </xdr:nvSpPr>
      <xdr:spPr>
        <a:xfrm>
          <a:off x="13500744" y="1055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51452</xdr:rowOff>
    </xdr:from>
    <xdr:ext cx="405111" cy="259045"/>
    <xdr:sp macro="" textlink="">
      <xdr:nvSpPr>
        <xdr:cNvPr id="572" name="n_4mainValue【学校施設】&#10;有形固定資産減価償却率">
          <a:extLst>
            <a:ext uri="{FF2B5EF4-FFF2-40B4-BE49-F238E27FC236}">
              <a16:creationId xmlns:a16="http://schemas.microsoft.com/office/drawing/2014/main" id="{6211E50A-20EC-4D76-88D2-728B2C9B4336}"/>
            </a:ext>
          </a:extLst>
        </xdr:cNvPr>
        <xdr:cNvSpPr txBox="1"/>
      </xdr:nvSpPr>
      <xdr:spPr>
        <a:xfrm>
          <a:off x="12611744" y="10509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3" name="正方形/長方形 572">
          <a:extLst>
            <a:ext uri="{FF2B5EF4-FFF2-40B4-BE49-F238E27FC236}">
              <a16:creationId xmlns:a16="http://schemas.microsoft.com/office/drawing/2014/main" id="{F9C77CFA-3462-46F9-859D-900AB4A975DE}"/>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4" name="正方形/長方形 573">
          <a:extLst>
            <a:ext uri="{FF2B5EF4-FFF2-40B4-BE49-F238E27FC236}">
              <a16:creationId xmlns:a16="http://schemas.microsoft.com/office/drawing/2014/main" id="{9994409D-13F5-4E1A-BD41-DB356541ECFF}"/>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5" name="正方形/長方形 574">
          <a:extLst>
            <a:ext uri="{FF2B5EF4-FFF2-40B4-BE49-F238E27FC236}">
              <a16:creationId xmlns:a16="http://schemas.microsoft.com/office/drawing/2014/main" id="{7FD42E4B-CCCB-4092-9A61-FD81E054B315}"/>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6" name="正方形/長方形 575">
          <a:extLst>
            <a:ext uri="{FF2B5EF4-FFF2-40B4-BE49-F238E27FC236}">
              <a16:creationId xmlns:a16="http://schemas.microsoft.com/office/drawing/2014/main" id="{CB0B6E73-D37F-45F4-A0EE-665EC6EEC898}"/>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7" name="正方形/長方形 576">
          <a:extLst>
            <a:ext uri="{FF2B5EF4-FFF2-40B4-BE49-F238E27FC236}">
              <a16:creationId xmlns:a16="http://schemas.microsoft.com/office/drawing/2014/main" id="{04D20CD3-CA64-4859-AD15-06BD21145DD2}"/>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8" name="正方形/長方形 577">
          <a:extLst>
            <a:ext uri="{FF2B5EF4-FFF2-40B4-BE49-F238E27FC236}">
              <a16:creationId xmlns:a16="http://schemas.microsoft.com/office/drawing/2014/main" id="{C52655E6-0D0D-4604-B54A-40DAA4524AAB}"/>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9" name="正方形/長方形 578">
          <a:extLst>
            <a:ext uri="{FF2B5EF4-FFF2-40B4-BE49-F238E27FC236}">
              <a16:creationId xmlns:a16="http://schemas.microsoft.com/office/drawing/2014/main" id="{B1A3CBA3-4EAB-41E0-9B43-48B3DBDA9BC5}"/>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0" name="正方形/長方形 579">
          <a:extLst>
            <a:ext uri="{FF2B5EF4-FFF2-40B4-BE49-F238E27FC236}">
              <a16:creationId xmlns:a16="http://schemas.microsoft.com/office/drawing/2014/main" id="{E79CF5B6-F23D-4274-9FD9-97E5C0AD32CA}"/>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1" name="テキスト ボックス 580">
          <a:extLst>
            <a:ext uri="{FF2B5EF4-FFF2-40B4-BE49-F238E27FC236}">
              <a16:creationId xmlns:a16="http://schemas.microsoft.com/office/drawing/2014/main" id="{7D3549C4-8087-4481-91A1-794E38C3A35A}"/>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2" name="直線コネクタ 581">
          <a:extLst>
            <a:ext uri="{FF2B5EF4-FFF2-40B4-BE49-F238E27FC236}">
              <a16:creationId xmlns:a16="http://schemas.microsoft.com/office/drawing/2014/main" id="{5349299B-AE3B-44A4-B5A6-6D65459F01B2}"/>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83" name="テキスト ボックス 582">
          <a:extLst>
            <a:ext uri="{FF2B5EF4-FFF2-40B4-BE49-F238E27FC236}">
              <a16:creationId xmlns:a16="http://schemas.microsoft.com/office/drawing/2014/main" id="{53AD2F92-5B18-4738-AD44-13C3E1439091}"/>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84" name="直線コネクタ 583">
          <a:extLst>
            <a:ext uri="{FF2B5EF4-FFF2-40B4-BE49-F238E27FC236}">
              <a16:creationId xmlns:a16="http://schemas.microsoft.com/office/drawing/2014/main" id="{F8228B0E-FD1C-4669-81D4-AD81C447D27F}"/>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5" name="テキスト ボックス 584">
          <a:extLst>
            <a:ext uri="{FF2B5EF4-FFF2-40B4-BE49-F238E27FC236}">
              <a16:creationId xmlns:a16="http://schemas.microsoft.com/office/drawing/2014/main" id="{EB4EA9CF-290F-4DC5-B9A2-7C7F71F41D2D}"/>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6" name="直線コネクタ 585">
          <a:extLst>
            <a:ext uri="{FF2B5EF4-FFF2-40B4-BE49-F238E27FC236}">
              <a16:creationId xmlns:a16="http://schemas.microsoft.com/office/drawing/2014/main" id="{F60F6498-0CC9-442B-94EF-E6FF825211CF}"/>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7" name="テキスト ボックス 586">
          <a:extLst>
            <a:ext uri="{FF2B5EF4-FFF2-40B4-BE49-F238E27FC236}">
              <a16:creationId xmlns:a16="http://schemas.microsoft.com/office/drawing/2014/main" id="{C1DF26F1-2FBB-46B9-A70A-308F043D0473}"/>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8" name="直線コネクタ 587">
          <a:extLst>
            <a:ext uri="{FF2B5EF4-FFF2-40B4-BE49-F238E27FC236}">
              <a16:creationId xmlns:a16="http://schemas.microsoft.com/office/drawing/2014/main" id="{0AB6DD0D-B979-48AD-824D-657E0E5D6F05}"/>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9" name="テキスト ボックス 588">
          <a:extLst>
            <a:ext uri="{FF2B5EF4-FFF2-40B4-BE49-F238E27FC236}">
              <a16:creationId xmlns:a16="http://schemas.microsoft.com/office/drawing/2014/main" id="{746E23CC-B3F6-44E6-BCEB-EFA57C8B126C}"/>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90" name="直線コネクタ 589">
          <a:extLst>
            <a:ext uri="{FF2B5EF4-FFF2-40B4-BE49-F238E27FC236}">
              <a16:creationId xmlns:a16="http://schemas.microsoft.com/office/drawing/2014/main" id="{DF5C0CFD-145E-49DD-B090-C721E11B84A6}"/>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91" name="テキスト ボックス 590">
          <a:extLst>
            <a:ext uri="{FF2B5EF4-FFF2-40B4-BE49-F238E27FC236}">
              <a16:creationId xmlns:a16="http://schemas.microsoft.com/office/drawing/2014/main" id="{BD40BE24-8C10-4599-8B17-971928B5FCE6}"/>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2" name="直線コネクタ 591">
          <a:extLst>
            <a:ext uri="{FF2B5EF4-FFF2-40B4-BE49-F238E27FC236}">
              <a16:creationId xmlns:a16="http://schemas.microsoft.com/office/drawing/2014/main" id="{2FF3230B-EA23-419F-ADB3-94EB426E6C6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3" name="テキスト ボックス 592">
          <a:extLst>
            <a:ext uri="{FF2B5EF4-FFF2-40B4-BE49-F238E27FC236}">
              <a16:creationId xmlns:a16="http://schemas.microsoft.com/office/drawing/2014/main" id="{B23B2849-A4BC-4A2B-BF00-1E437C4A672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4" name="【学校施設】&#10;一人当たり面積グラフ枠">
          <a:extLst>
            <a:ext uri="{FF2B5EF4-FFF2-40B4-BE49-F238E27FC236}">
              <a16:creationId xmlns:a16="http://schemas.microsoft.com/office/drawing/2014/main" id="{58354E9B-C92A-4D9C-8E54-E3BC32D27A5E}"/>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105156</xdr:rowOff>
    </xdr:from>
    <xdr:to>
      <xdr:col>116</xdr:col>
      <xdr:colOff>62864</xdr:colOff>
      <xdr:row>63</xdr:row>
      <xdr:rowOff>54864</xdr:rowOff>
    </xdr:to>
    <xdr:cxnSp macro="">
      <xdr:nvCxnSpPr>
        <xdr:cNvPr id="595" name="直線コネクタ 594">
          <a:extLst>
            <a:ext uri="{FF2B5EF4-FFF2-40B4-BE49-F238E27FC236}">
              <a16:creationId xmlns:a16="http://schemas.microsoft.com/office/drawing/2014/main" id="{0959EC29-5C63-482E-8162-2151E3AA752D}"/>
            </a:ext>
          </a:extLst>
        </xdr:cNvPr>
        <xdr:cNvCxnSpPr/>
      </xdr:nvCxnSpPr>
      <xdr:spPr>
        <a:xfrm flipV="1">
          <a:off x="22160864" y="9534906"/>
          <a:ext cx="0" cy="1321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58691</xdr:rowOff>
    </xdr:from>
    <xdr:ext cx="469744" cy="259045"/>
    <xdr:sp macro="" textlink="">
      <xdr:nvSpPr>
        <xdr:cNvPr id="596" name="【学校施設】&#10;一人当たり面積最小値テキスト">
          <a:extLst>
            <a:ext uri="{FF2B5EF4-FFF2-40B4-BE49-F238E27FC236}">
              <a16:creationId xmlns:a16="http://schemas.microsoft.com/office/drawing/2014/main" id="{DB7670A6-54A4-4372-9984-C0873656433D}"/>
            </a:ext>
          </a:extLst>
        </xdr:cNvPr>
        <xdr:cNvSpPr txBox="1"/>
      </xdr:nvSpPr>
      <xdr:spPr>
        <a:xfrm>
          <a:off x="22199600" y="10860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54864</xdr:rowOff>
    </xdr:from>
    <xdr:to>
      <xdr:col>116</xdr:col>
      <xdr:colOff>152400</xdr:colOff>
      <xdr:row>63</xdr:row>
      <xdr:rowOff>54864</xdr:rowOff>
    </xdr:to>
    <xdr:cxnSp macro="">
      <xdr:nvCxnSpPr>
        <xdr:cNvPr id="597" name="直線コネクタ 596">
          <a:extLst>
            <a:ext uri="{FF2B5EF4-FFF2-40B4-BE49-F238E27FC236}">
              <a16:creationId xmlns:a16="http://schemas.microsoft.com/office/drawing/2014/main" id="{00F6005D-E77C-4B8D-9ACB-A812CF46CFBD}"/>
            </a:ext>
          </a:extLst>
        </xdr:cNvPr>
        <xdr:cNvCxnSpPr/>
      </xdr:nvCxnSpPr>
      <xdr:spPr>
        <a:xfrm>
          <a:off x="22072600" y="10856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51833</xdr:rowOff>
    </xdr:from>
    <xdr:ext cx="469744" cy="259045"/>
    <xdr:sp macro="" textlink="">
      <xdr:nvSpPr>
        <xdr:cNvPr id="598" name="【学校施設】&#10;一人当たり面積最大値テキスト">
          <a:extLst>
            <a:ext uri="{FF2B5EF4-FFF2-40B4-BE49-F238E27FC236}">
              <a16:creationId xmlns:a16="http://schemas.microsoft.com/office/drawing/2014/main" id="{9526AC09-BCCC-41FC-8DCF-8386B705EAD7}"/>
            </a:ext>
          </a:extLst>
        </xdr:cNvPr>
        <xdr:cNvSpPr txBox="1"/>
      </xdr:nvSpPr>
      <xdr:spPr>
        <a:xfrm>
          <a:off x="22199600" y="9310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105156</xdr:rowOff>
    </xdr:from>
    <xdr:to>
      <xdr:col>116</xdr:col>
      <xdr:colOff>152400</xdr:colOff>
      <xdr:row>55</xdr:row>
      <xdr:rowOff>105156</xdr:rowOff>
    </xdr:to>
    <xdr:cxnSp macro="">
      <xdr:nvCxnSpPr>
        <xdr:cNvPr id="599" name="直線コネクタ 598">
          <a:extLst>
            <a:ext uri="{FF2B5EF4-FFF2-40B4-BE49-F238E27FC236}">
              <a16:creationId xmlns:a16="http://schemas.microsoft.com/office/drawing/2014/main" id="{9460F16E-2A2E-43EC-8AAC-B4ABD51F2966}"/>
            </a:ext>
          </a:extLst>
        </xdr:cNvPr>
        <xdr:cNvCxnSpPr/>
      </xdr:nvCxnSpPr>
      <xdr:spPr>
        <a:xfrm>
          <a:off x="22072600" y="9534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28312</xdr:rowOff>
    </xdr:from>
    <xdr:ext cx="469744" cy="259045"/>
    <xdr:sp macro="" textlink="">
      <xdr:nvSpPr>
        <xdr:cNvPr id="600" name="【学校施設】&#10;一人当たり面積平均値テキスト">
          <a:extLst>
            <a:ext uri="{FF2B5EF4-FFF2-40B4-BE49-F238E27FC236}">
              <a16:creationId xmlns:a16="http://schemas.microsoft.com/office/drawing/2014/main" id="{5FBB6EE0-50D0-4AFD-B9FE-EFB3CB1CBC16}"/>
            </a:ext>
          </a:extLst>
        </xdr:cNvPr>
        <xdr:cNvSpPr txBox="1"/>
      </xdr:nvSpPr>
      <xdr:spPr>
        <a:xfrm>
          <a:off x="22199600" y="101438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5435</xdr:rowOff>
    </xdr:from>
    <xdr:to>
      <xdr:col>116</xdr:col>
      <xdr:colOff>114300</xdr:colOff>
      <xdr:row>60</xdr:row>
      <xdr:rowOff>107035</xdr:rowOff>
    </xdr:to>
    <xdr:sp macro="" textlink="">
      <xdr:nvSpPr>
        <xdr:cNvPr id="601" name="フローチャート: 判断 600">
          <a:extLst>
            <a:ext uri="{FF2B5EF4-FFF2-40B4-BE49-F238E27FC236}">
              <a16:creationId xmlns:a16="http://schemas.microsoft.com/office/drawing/2014/main" id="{ACD4F922-CEDB-4ED8-A604-2BFAF0F469CB}"/>
            </a:ext>
          </a:extLst>
        </xdr:cNvPr>
        <xdr:cNvSpPr/>
      </xdr:nvSpPr>
      <xdr:spPr>
        <a:xfrm>
          <a:off x="22110700" y="1029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2692</xdr:rowOff>
    </xdr:from>
    <xdr:to>
      <xdr:col>112</xdr:col>
      <xdr:colOff>38100</xdr:colOff>
      <xdr:row>60</xdr:row>
      <xdr:rowOff>104292</xdr:rowOff>
    </xdr:to>
    <xdr:sp macro="" textlink="">
      <xdr:nvSpPr>
        <xdr:cNvPr id="602" name="フローチャート: 判断 601">
          <a:extLst>
            <a:ext uri="{FF2B5EF4-FFF2-40B4-BE49-F238E27FC236}">
              <a16:creationId xmlns:a16="http://schemas.microsoft.com/office/drawing/2014/main" id="{D5120D24-8078-4FD2-B8FB-68C405CBF5B8}"/>
            </a:ext>
          </a:extLst>
        </xdr:cNvPr>
        <xdr:cNvSpPr/>
      </xdr:nvSpPr>
      <xdr:spPr>
        <a:xfrm>
          <a:off x="21272500" y="10289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34696</xdr:rowOff>
    </xdr:from>
    <xdr:to>
      <xdr:col>107</xdr:col>
      <xdr:colOff>101600</xdr:colOff>
      <xdr:row>60</xdr:row>
      <xdr:rowOff>136296</xdr:rowOff>
    </xdr:to>
    <xdr:sp macro="" textlink="">
      <xdr:nvSpPr>
        <xdr:cNvPr id="603" name="フローチャート: 判断 602">
          <a:extLst>
            <a:ext uri="{FF2B5EF4-FFF2-40B4-BE49-F238E27FC236}">
              <a16:creationId xmlns:a16="http://schemas.microsoft.com/office/drawing/2014/main" id="{5668F10C-8A89-43E8-AECE-32CC11DB835A}"/>
            </a:ext>
          </a:extLst>
        </xdr:cNvPr>
        <xdr:cNvSpPr/>
      </xdr:nvSpPr>
      <xdr:spPr>
        <a:xfrm>
          <a:off x="20383500" y="10321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3149</xdr:rowOff>
    </xdr:from>
    <xdr:to>
      <xdr:col>102</xdr:col>
      <xdr:colOff>165100</xdr:colOff>
      <xdr:row>60</xdr:row>
      <xdr:rowOff>104749</xdr:rowOff>
    </xdr:to>
    <xdr:sp macro="" textlink="">
      <xdr:nvSpPr>
        <xdr:cNvPr id="604" name="フローチャート: 判断 603">
          <a:extLst>
            <a:ext uri="{FF2B5EF4-FFF2-40B4-BE49-F238E27FC236}">
              <a16:creationId xmlns:a16="http://schemas.microsoft.com/office/drawing/2014/main" id="{08A187B7-B747-4861-8F0F-00F3209ABF3B}"/>
            </a:ext>
          </a:extLst>
        </xdr:cNvPr>
        <xdr:cNvSpPr/>
      </xdr:nvSpPr>
      <xdr:spPr>
        <a:xfrm>
          <a:off x="19494500" y="10290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114706</xdr:rowOff>
    </xdr:from>
    <xdr:to>
      <xdr:col>98</xdr:col>
      <xdr:colOff>38100</xdr:colOff>
      <xdr:row>61</xdr:row>
      <xdr:rowOff>44856</xdr:rowOff>
    </xdr:to>
    <xdr:sp macro="" textlink="">
      <xdr:nvSpPr>
        <xdr:cNvPr id="605" name="フローチャート: 判断 604">
          <a:extLst>
            <a:ext uri="{FF2B5EF4-FFF2-40B4-BE49-F238E27FC236}">
              <a16:creationId xmlns:a16="http://schemas.microsoft.com/office/drawing/2014/main" id="{795899AD-C45F-4128-B9CB-089A4960C45A}"/>
            </a:ext>
          </a:extLst>
        </xdr:cNvPr>
        <xdr:cNvSpPr/>
      </xdr:nvSpPr>
      <xdr:spPr>
        <a:xfrm>
          <a:off x="18605500" y="10401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DF69B987-42A3-4100-AADF-1295BD09CEF4}"/>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8C2D1577-8761-4C36-815B-17CE58E5028C}"/>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9D8BD35A-97B6-4E51-A548-F1322CFA43BB}"/>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7718E076-B4A3-4626-B375-E35390B252B9}"/>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27C0514F-53CA-4362-A310-5DA40C3147E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4064</xdr:rowOff>
    </xdr:from>
    <xdr:to>
      <xdr:col>116</xdr:col>
      <xdr:colOff>114300</xdr:colOff>
      <xdr:row>63</xdr:row>
      <xdr:rowOff>105664</xdr:rowOff>
    </xdr:to>
    <xdr:sp macro="" textlink="">
      <xdr:nvSpPr>
        <xdr:cNvPr id="611" name="楕円 610">
          <a:extLst>
            <a:ext uri="{FF2B5EF4-FFF2-40B4-BE49-F238E27FC236}">
              <a16:creationId xmlns:a16="http://schemas.microsoft.com/office/drawing/2014/main" id="{3FBCDB6B-6C95-4A0E-873D-76E9E65866BA}"/>
            </a:ext>
          </a:extLst>
        </xdr:cNvPr>
        <xdr:cNvSpPr/>
      </xdr:nvSpPr>
      <xdr:spPr>
        <a:xfrm>
          <a:off x="22110700" y="10805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90441</xdr:rowOff>
    </xdr:from>
    <xdr:ext cx="469744" cy="259045"/>
    <xdr:sp macro="" textlink="">
      <xdr:nvSpPr>
        <xdr:cNvPr id="612" name="【学校施設】&#10;一人当たり面積該当値テキスト">
          <a:extLst>
            <a:ext uri="{FF2B5EF4-FFF2-40B4-BE49-F238E27FC236}">
              <a16:creationId xmlns:a16="http://schemas.microsoft.com/office/drawing/2014/main" id="{1E0A1042-69EE-48F1-BB56-66EDA07D202F}"/>
            </a:ext>
          </a:extLst>
        </xdr:cNvPr>
        <xdr:cNvSpPr txBox="1"/>
      </xdr:nvSpPr>
      <xdr:spPr>
        <a:xfrm>
          <a:off x="22199600" y="10720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9551</xdr:rowOff>
    </xdr:from>
    <xdr:to>
      <xdr:col>112</xdr:col>
      <xdr:colOff>38100</xdr:colOff>
      <xdr:row>63</xdr:row>
      <xdr:rowOff>111151</xdr:rowOff>
    </xdr:to>
    <xdr:sp macro="" textlink="">
      <xdr:nvSpPr>
        <xdr:cNvPr id="613" name="楕円 612">
          <a:extLst>
            <a:ext uri="{FF2B5EF4-FFF2-40B4-BE49-F238E27FC236}">
              <a16:creationId xmlns:a16="http://schemas.microsoft.com/office/drawing/2014/main" id="{FCB717D9-E380-4883-A8CE-53FE5D3865F0}"/>
            </a:ext>
          </a:extLst>
        </xdr:cNvPr>
        <xdr:cNvSpPr/>
      </xdr:nvSpPr>
      <xdr:spPr>
        <a:xfrm>
          <a:off x="21272500" y="10810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54864</xdr:rowOff>
    </xdr:from>
    <xdr:to>
      <xdr:col>116</xdr:col>
      <xdr:colOff>63500</xdr:colOff>
      <xdr:row>63</xdr:row>
      <xdr:rowOff>60351</xdr:rowOff>
    </xdr:to>
    <xdr:cxnSp macro="">
      <xdr:nvCxnSpPr>
        <xdr:cNvPr id="614" name="直線コネクタ 613">
          <a:extLst>
            <a:ext uri="{FF2B5EF4-FFF2-40B4-BE49-F238E27FC236}">
              <a16:creationId xmlns:a16="http://schemas.microsoft.com/office/drawing/2014/main" id="{11787D8B-D02A-464C-8918-C3B35C21F7E0}"/>
            </a:ext>
          </a:extLst>
        </xdr:cNvPr>
        <xdr:cNvCxnSpPr/>
      </xdr:nvCxnSpPr>
      <xdr:spPr>
        <a:xfrm flipV="1">
          <a:off x="21323300" y="10856214"/>
          <a:ext cx="838200" cy="5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18237</xdr:rowOff>
    </xdr:from>
    <xdr:to>
      <xdr:col>107</xdr:col>
      <xdr:colOff>101600</xdr:colOff>
      <xdr:row>63</xdr:row>
      <xdr:rowOff>119837</xdr:rowOff>
    </xdr:to>
    <xdr:sp macro="" textlink="">
      <xdr:nvSpPr>
        <xdr:cNvPr id="615" name="楕円 614">
          <a:extLst>
            <a:ext uri="{FF2B5EF4-FFF2-40B4-BE49-F238E27FC236}">
              <a16:creationId xmlns:a16="http://schemas.microsoft.com/office/drawing/2014/main" id="{FBA9FA65-BA4C-49C8-BEE3-F904FFC021F9}"/>
            </a:ext>
          </a:extLst>
        </xdr:cNvPr>
        <xdr:cNvSpPr/>
      </xdr:nvSpPr>
      <xdr:spPr>
        <a:xfrm>
          <a:off x="20383500" y="10819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60351</xdr:rowOff>
    </xdr:from>
    <xdr:to>
      <xdr:col>111</xdr:col>
      <xdr:colOff>177800</xdr:colOff>
      <xdr:row>63</xdr:row>
      <xdr:rowOff>69037</xdr:rowOff>
    </xdr:to>
    <xdr:cxnSp macro="">
      <xdr:nvCxnSpPr>
        <xdr:cNvPr id="616" name="直線コネクタ 615">
          <a:extLst>
            <a:ext uri="{FF2B5EF4-FFF2-40B4-BE49-F238E27FC236}">
              <a16:creationId xmlns:a16="http://schemas.microsoft.com/office/drawing/2014/main" id="{E265BE75-D679-4219-BFCC-838F5EB47389}"/>
            </a:ext>
          </a:extLst>
        </xdr:cNvPr>
        <xdr:cNvCxnSpPr/>
      </xdr:nvCxnSpPr>
      <xdr:spPr>
        <a:xfrm flipV="1">
          <a:off x="20434300" y="10861701"/>
          <a:ext cx="889000" cy="8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28296</xdr:rowOff>
    </xdr:from>
    <xdr:to>
      <xdr:col>102</xdr:col>
      <xdr:colOff>165100</xdr:colOff>
      <xdr:row>63</xdr:row>
      <xdr:rowOff>129896</xdr:rowOff>
    </xdr:to>
    <xdr:sp macro="" textlink="">
      <xdr:nvSpPr>
        <xdr:cNvPr id="617" name="楕円 616">
          <a:extLst>
            <a:ext uri="{FF2B5EF4-FFF2-40B4-BE49-F238E27FC236}">
              <a16:creationId xmlns:a16="http://schemas.microsoft.com/office/drawing/2014/main" id="{680F4B7E-FDF6-4242-9DB9-04933F934A9A}"/>
            </a:ext>
          </a:extLst>
        </xdr:cNvPr>
        <xdr:cNvSpPr/>
      </xdr:nvSpPr>
      <xdr:spPr>
        <a:xfrm>
          <a:off x="19494500" y="10829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69037</xdr:rowOff>
    </xdr:from>
    <xdr:to>
      <xdr:col>107</xdr:col>
      <xdr:colOff>50800</xdr:colOff>
      <xdr:row>63</xdr:row>
      <xdr:rowOff>79096</xdr:rowOff>
    </xdr:to>
    <xdr:cxnSp macro="">
      <xdr:nvCxnSpPr>
        <xdr:cNvPr id="618" name="直線コネクタ 617">
          <a:extLst>
            <a:ext uri="{FF2B5EF4-FFF2-40B4-BE49-F238E27FC236}">
              <a16:creationId xmlns:a16="http://schemas.microsoft.com/office/drawing/2014/main" id="{291D6073-8776-4B91-9997-39CE9813156F}"/>
            </a:ext>
          </a:extLst>
        </xdr:cNvPr>
        <xdr:cNvCxnSpPr/>
      </xdr:nvCxnSpPr>
      <xdr:spPr>
        <a:xfrm flipV="1">
          <a:off x="19545300" y="10870387"/>
          <a:ext cx="889000" cy="10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35154</xdr:rowOff>
    </xdr:from>
    <xdr:to>
      <xdr:col>98</xdr:col>
      <xdr:colOff>38100</xdr:colOff>
      <xdr:row>63</xdr:row>
      <xdr:rowOff>136754</xdr:rowOff>
    </xdr:to>
    <xdr:sp macro="" textlink="">
      <xdr:nvSpPr>
        <xdr:cNvPr id="619" name="楕円 618">
          <a:extLst>
            <a:ext uri="{FF2B5EF4-FFF2-40B4-BE49-F238E27FC236}">
              <a16:creationId xmlns:a16="http://schemas.microsoft.com/office/drawing/2014/main" id="{BC8CB015-4B59-4767-A37D-347AFEAE28E3}"/>
            </a:ext>
          </a:extLst>
        </xdr:cNvPr>
        <xdr:cNvSpPr/>
      </xdr:nvSpPr>
      <xdr:spPr>
        <a:xfrm>
          <a:off x="18605500" y="10836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79096</xdr:rowOff>
    </xdr:from>
    <xdr:to>
      <xdr:col>102</xdr:col>
      <xdr:colOff>114300</xdr:colOff>
      <xdr:row>63</xdr:row>
      <xdr:rowOff>85954</xdr:rowOff>
    </xdr:to>
    <xdr:cxnSp macro="">
      <xdr:nvCxnSpPr>
        <xdr:cNvPr id="620" name="直線コネクタ 619">
          <a:extLst>
            <a:ext uri="{FF2B5EF4-FFF2-40B4-BE49-F238E27FC236}">
              <a16:creationId xmlns:a16="http://schemas.microsoft.com/office/drawing/2014/main" id="{20678DB9-28A7-4282-9DF8-7F68E50B9490}"/>
            </a:ext>
          </a:extLst>
        </xdr:cNvPr>
        <xdr:cNvCxnSpPr/>
      </xdr:nvCxnSpPr>
      <xdr:spPr>
        <a:xfrm flipV="1">
          <a:off x="18656300" y="10880446"/>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58</xdr:row>
      <xdr:rowOff>120819</xdr:rowOff>
    </xdr:from>
    <xdr:ext cx="469744" cy="259045"/>
    <xdr:sp macro="" textlink="">
      <xdr:nvSpPr>
        <xdr:cNvPr id="621" name="n_1aveValue【学校施設】&#10;一人当たり面積">
          <a:extLst>
            <a:ext uri="{FF2B5EF4-FFF2-40B4-BE49-F238E27FC236}">
              <a16:creationId xmlns:a16="http://schemas.microsoft.com/office/drawing/2014/main" id="{D2B62250-F808-4DF7-A27B-F6404D5EA963}"/>
            </a:ext>
          </a:extLst>
        </xdr:cNvPr>
        <xdr:cNvSpPr txBox="1"/>
      </xdr:nvSpPr>
      <xdr:spPr>
        <a:xfrm>
          <a:off x="21075727" y="10064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152823</xdr:rowOff>
    </xdr:from>
    <xdr:ext cx="469744" cy="259045"/>
    <xdr:sp macro="" textlink="">
      <xdr:nvSpPr>
        <xdr:cNvPr id="622" name="n_2aveValue【学校施設】&#10;一人当たり面積">
          <a:extLst>
            <a:ext uri="{FF2B5EF4-FFF2-40B4-BE49-F238E27FC236}">
              <a16:creationId xmlns:a16="http://schemas.microsoft.com/office/drawing/2014/main" id="{C8AC205F-C051-45A2-9EFB-6045995A888B}"/>
            </a:ext>
          </a:extLst>
        </xdr:cNvPr>
        <xdr:cNvSpPr txBox="1"/>
      </xdr:nvSpPr>
      <xdr:spPr>
        <a:xfrm>
          <a:off x="20199427" y="10096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121276</xdr:rowOff>
    </xdr:from>
    <xdr:ext cx="469744" cy="259045"/>
    <xdr:sp macro="" textlink="">
      <xdr:nvSpPr>
        <xdr:cNvPr id="623" name="n_3aveValue【学校施設】&#10;一人当たり面積">
          <a:extLst>
            <a:ext uri="{FF2B5EF4-FFF2-40B4-BE49-F238E27FC236}">
              <a16:creationId xmlns:a16="http://schemas.microsoft.com/office/drawing/2014/main" id="{2FD8DC24-E7A0-4ACC-91E0-7B41CDA5317B}"/>
            </a:ext>
          </a:extLst>
        </xdr:cNvPr>
        <xdr:cNvSpPr txBox="1"/>
      </xdr:nvSpPr>
      <xdr:spPr>
        <a:xfrm>
          <a:off x="19310427" y="10065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61383</xdr:rowOff>
    </xdr:from>
    <xdr:ext cx="469744" cy="259045"/>
    <xdr:sp macro="" textlink="">
      <xdr:nvSpPr>
        <xdr:cNvPr id="624" name="n_4aveValue【学校施設】&#10;一人当たり面積">
          <a:extLst>
            <a:ext uri="{FF2B5EF4-FFF2-40B4-BE49-F238E27FC236}">
              <a16:creationId xmlns:a16="http://schemas.microsoft.com/office/drawing/2014/main" id="{A3ABA812-774D-44CD-BD20-05B0B610F8A2}"/>
            </a:ext>
          </a:extLst>
        </xdr:cNvPr>
        <xdr:cNvSpPr txBox="1"/>
      </xdr:nvSpPr>
      <xdr:spPr>
        <a:xfrm>
          <a:off x="18421427" y="10176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102278</xdr:rowOff>
    </xdr:from>
    <xdr:ext cx="469744" cy="259045"/>
    <xdr:sp macro="" textlink="">
      <xdr:nvSpPr>
        <xdr:cNvPr id="625" name="n_1mainValue【学校施設】&#10;一人当たり面積">
          <a:extLst>
            <a:ext uri="{FF2B5EF4-FFF2-40B4-BE49-F238E27FC236}">
              <a16:creationId xmlns:a16="http://schemas.microsoft.com/office/drawing/2014/main" id="{2AD9EDC3-C7FA-4FD4-9CF8-07D08AAB26E0}"/>
            </a:ext>
          </a:extLst>
        </xdr:cNvPr>
        <xdr:cNvSpPr txBox="1"/>
      </xdr:nvSpPr>
      <xdr:spPr>
        <a:xfrm>
          <a:off x="21075727" y="10903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110964</xdr:rowOff>
    </xdr:from>
    <xdr:ext cx="469744" cy="259045"/>
    <xdr:sp macro="" textlink="">
      <xdr:nvSpPr>
        <xdr:cNvPr id="626" name="n_2mainValue【学校施設】&#10;一人当たり面積">
          <a:extLst>
            <a:ext uri="{FF2B5EF4-FFF2-40B4-BE49-F238E27FC236}">
              <a16:creationId xmlns:a16="http://schemas.microsoft.com/office/drawing/2014/main" id="{603B8DE8-EAD0-4968-8595-2E3CC79E9BA3}"/>
            </a:ext>
          </a:extLst>
        </xdr:cNvPr>
        <xdr:cNvSpPr txBox="1"/>
      </xdr:nvSpPr>
      <xdr:spPr>
        <a:xfrm>
          <a:off x="20199427" y="10912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121023</xdr:rowOff>
    </xdr:from>
    <xdr:ext cx="469744" cy="259045"/>
    <xdr:sp macro="" textlink="">
      <xdr:nvSpPr>
        <xdr:cNvPr id="627" name="n_3mainValue【学校施設】&#10;一人当たり面積">
          <a:extLst>
            <a:ext uri="{FF2B5EF4-FFF2-40B4-BE49-F238E27FC236}">
              <a16:creationId xmlns:a16="http://schemas.microsoft.com/office/drawing/2014/main" id="{8085D3A7-E469-40DA-8743-16E4BCF84EEA}"/>
            </a:ext>
          </a:extLst>
        </xdr:cNvPr>
        <xdr:cNvSpPr txBox="1"/>
      </xdr:nvSpPr>
      <xdr:spPr>
        <a:xfrm>
          <a:off x="19310427" y="10922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127881</xdr:rowOff>
    </xdr:from>
    <xdr:ext cx="469744" cy="259045"/>
    <xdr:sp macro="" textlink="">
      <xdr:nvSpPr>
        <xdr:cNvPr id="628" name="n_4mainValue【学校施設】&#10;一人当たり面積">
          <a:extLst>
            <a:ext uri="{FF2B5EF4-FFF2-40B4-BE49-F238E27FC236}">
              <a16:creationId xmlns:a16="http://schemas.microsoft.com/office/drawing/2014/main" id="{93D7E693-CD40-425E-9C01-0CC1D2D57255}"/>
            </a:ext>
          </a:extLst>
        </xdr:cNvPr>
        <xdr:cNvSpPr txBox="1"/>
      </xdr:nvSpPr>
      <xdr:spPr>
        <a:xfrm>
          <a:off x="18421427" y="10929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9" name="正方形/長方形 628">
          <a:extLst>
            <a:ext uri="{FF2B5EF4-FFF2-40B4-BE49-F238E27FC236}">
              <a16:creationId xmlns:a16="http://schemas.microsoft.com/office/drawing/2014/main" id="{8B88FE40-88BB-4B3B-86F0-6035A24C9646}"/>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0" name="正方形/長方形 629">
          <a:extLst>
            <a:ext uri="{FF2B5EF4-FFF2-40B4-BE49-F238E27FC236}">
              <a16:creationId xmlns:a16="http://schemas.microsoft.com/office/drawing/2014/main" id="{5DB574C0-4984-4B10-8296-21DA6C0DF37F}"/>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1" name="正方形/長方形 630">
          <a:extLst>
            <a:ext uri="{FF2B5EF4-FFF2-40B4-BE49-F238E27FC236}">
              <a16:creationId xmlns:a16="http://schemas.microsoft.com/office/drawing/2014/main" id="{143188E9-3275-4F6F-A075-57E9319511EE}"/>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2" name="正方形/長方形 631">
          <a:extLst>
            <a:ext uri="{FF2B5EF4-FFF2-40B4-BE49-F238E27FC236}">
              <a16:creationId xmlns:a16="http://schemas.microsoft.com/office/drawing/2014/main" id="{42A100BC-EC84-4886-91C6-2DACAECCFA02}"/>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3" name="正方形/長方形 632">
          <a:extLst>
            <a:ext uri="{FF2B5EF4-FFF2-40B4-BE49-F238E27FC236}">
              <a16:creationId xmlns:a16="http://schemas.microsoft.com/office/drawing/2014/main" id="{5C56DF1B-7F42-45FE-8C5F-8ACD0292E762}"/>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4" name="正方形/長方形 633">
          <a:extLst>
            <a:ext uri="{FF2B5EF4-FFF2-40B4-BE49-F238E27FC236}">
              <a16:creationId xmlns:a16="http://schemas.microsoft.com/office/drawing/2014/main" id="{0DA336B4-A02C-44D2-ABE0-DE523EA45073}"/>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5" name="正方形/長方形 634">
          <a:extLst>
            <a:ext uri="{FF2B5EF4-FFF2-40B4-BE49-F238E27FC236}">
              <a16:creationId xmlns:a16="http://schemas.microsoft.com/office/drawing/2014/main" id="{EAB5D97D-6794-4C42-91D2-5B611F3C0A88}"/>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6" name="正方形/長方形 635">
          <a:extLst>
            <a:ext uri="{FF2B5EF4-FFF2-40B4-BE49-F238E27FC236}">
              <a16:creationId xmlns:a16="http://schemas.microsoft.com/office/drawing/2014/main" id="{0D4E7323-8A31-45DF-859D-BC3CB72452A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7" name="テキスト ボックス 636">
          <a:extLst>
            <a:ext uri="{FF2B5EF4-FFF2-40B4-BE49-F238E27FC236}">
              <a16:creationId xmlns:a16="http://schemas.microsoft.com/office/drawing/2014/main" id="{992D4C77-07B9-4E1E-A95B-9D09D88342DB}"/>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8" name="直線コネクタ 637">
          <a:extLst>
            <a:ext uri="{FF2B5EF4-FFF2-40B4-BE49-F238E27FC236}">
              <a16:creationId xmlns:a16="http://schemas.microsoft.com/office/drawing/2014/main" id="{9458BA04-F803-4BE0-9952-442E8DAB7531}"/>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9" name="テキスト ボックス 638">
          <a:extLst>
            <a:ext uri="{FF2B5EF4-FFF2-40B4-BE49-F238E27FC236}">
              <a16:creationId xmlns:a16="http://schemas.microsoft.com/office/drawing/2014/main" id="{C2A5CE84-86FD-44B8-AF99-91F78170E14F}"/>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640" name="直線コネクタ 639">
          <a:extLst>
            <a:ext uri="{FF2B5EF4-FFF2-40B4-BE49-F238E27FC236}">
              <a16:creationId xmlns:a16="http://schemas.microsoft.com/office/drawing/2014/main" id="{36CBA38E-18CF-4B23-9FAA-FE7AF146C57C}"/>
            </a:ext>
          </a:extLst>
        </xdr:cNvPr>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67327</xdr:rowOff>
    </xdr:from>
    <xdr:ext cx="467179" cy="259045"/>
    <xdr:sp macro="" textlink="">
      <xdr:nvSpPr>
        <xdr:cNvPr id="641" name="テキスト ボックス 640">
          <a:extLst>
            <a:ext uri="{FF2B5EF4-FFF2-40B4-BE49-F238E27FC236}">
              <a16:creationId xmlns:a16="http://schemas.microsoft.com/office/drawing/2014/main" id="{0AC5986F-7CBA-4B3F-A2E9-6C1A799C4A66}"/>
            </a:ext>
          </a:extLst>
        </xdr:cNvPr>
        <xdr:cNvSpPr txBox="1"/>
      </xdr:nvSpPr>
      <xdr:spPr>
        <a:xfrm>
          <a:off x="11978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642" name="直線コネクタ 641">
          <a:extLst>
            <a:ext uri="{FF2B5EF4-FFF2-40B4-BE49-F238E27FC236}">
              <a16:creationId xmlns:a16="http://schemas.microsoft.com/office/drawing/2014/main" id="{CEA2474E-2A36-4D57-A6A5-93BEEF18A3B3}"/>
            </a:ext>
          </a:extLst>
        </xdr:cNvPr>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643" name="テキスト ボックス 642">
          <a:extLst>
            <a:ext uri="{FF2B5EF4-FFF2-40B4-BE49-F238E27FC236}">
              <a16:creationId xmlns:a16="http://schemas.microsoft.com/office/drawing/2014/main" id="{C820313A-BB70-4328-9ACF-D25BDF35E827}"/>
            </a:ext>
          </a:extLst>
        </xdr:cNvPr>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644" name="直線コネクタ 643">
          <a:extLst>
            <a:ext uri="{FF2B5EF4-FFF2-40B4-BE49-F238E27FC236}">
              <a16:creationId xmlns:a16="http://schemas.microsoft.com/office/drawing/2014/main" id="{F0B235A3-C431-4A31-8CB6-B2F24DEC451F}"/>
            </a:ext>
          </a:extLst>
        </xdr:cNvPr>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645" name="テキスト ボックス 644">
          <a:extLst>
            <a:ext uri="{FF2B5EF4-FFF2-40B4-BE49-F238E27FC236}">
              <a16:creationId xmlns:a16="http://schemas.microsoft.com/office/drawing/2014/main" id="{9CD2D05C-81CF-417A-A384-CE08384B9FC6}"/>
            </a:ext>
          </a:extLst>
        </xdr:cNvPr>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646" name="直線コネクタ 645">
          <a:extLst>
            <a:ext uri="{FF2B5EF4-FFF2-40B4-BE49-F238E27FC236}">
              <a16:creationId xmlns:a16="http://schemas.microsoft.com/office/drawing/2014/main" id="{F54B5CF5-3376-4534-BE74-74697AE9BB6B}"/>
            </a:ext>
          </a:extLst>
        </xdr:cNvPr>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647" name="テキスト ボックス 646">
          <a:extLst>
            <a:ext uri="{FF2B5EF4-FFF2-40B4-BE49-F238E27FC236}">
              <a16:creationId xmlns:a16="http://schemas.microsoft.com/office/drawing/2014/main" id="{C2CF1524-5896-460B-97B8-C9ABE742609F}"/>
            </a:ext>
          </a:extLst>
        </xdr:cNvPr>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8" name="直線コネクタ 647">
          <a:extLst>
            <a:ext uri="{FF2B5EF4-FFF2-40B4-BE49-F238E27FC236}">
              <a16:creationId xmlns:a16="http://schemas.microsoft.com/office/drawing/2014/main" id="{4D2E3308-BA1C-4D60-A932-793EF97DCDDC}"/>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649" name="テキスト ボックス 648">
          <a:extLst>
            <a:ext uri="{FF2B5EF4-FFF2-40B4-BE49-F238E27FC236}">
              <a16:creationId xmlns:a16="http://schemas.microsoft.com/office/drawing/2014/main" id="{D519549C-44B4-4B69-AD90-FCF49FDC471C}"/>
            </a:ext>
          </a:extLst>
        </xdr:cNvPr>
        <xdr:cNvSpPr txBox="1"/>
      </xdr:nvSpPr>
      <xdr:spPr>
        <a:xfrm>
          <a:off x="12042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50" name="【児童館】&#10;有形固定資産減価償却率グラフ枠">
          <a:extLst>
            <a:ext uri="{FF2B5EF4-FFF2-40B4-BE49-F238E27FC236}">
              <a16:creationId xmlns:a16="http://schemas.microsoft.com/office/drawing/2014/main" id="{0117714D-1288-49E2-A26C-63BBAD1A12F4}"/>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44958</xdr:rowOff>
    </xdr:from>
    <xdr:to>
      <xdr:col>85</xdr:col>
      <xdr:colOff>126364</xdr:colOff>
      <xdr:row>86</xdr:row>
      <xdr:rowOff>38100</xdr:rowOff>
    </xdr:to>
    <xdr:cxnSp macro="">
      <xdr:nvCxnSpPr>
        <xdr:cNvPr id="651" name="直線コネクタ 650">
          <a:extLst>
            <a:ext uri="{FF2B5EF4-FFF2-40B4-BE49-F238E27FC236}">
              <a16:creationId xmlns:a16="http://schemas.microsoft.com/office/drawing/2014/main" id="{734A9A81-5FDF-41E5-BE31-F43664C23217}"/>
            </a:ext>
          </a:extLst>
        </xdr:cNvPr>
        <xdr:cNvCxnSpPr/>
      </xdr:nvCxnSpPr>
      <xdr:spPr>
        <a:xfrm flipV="1">
          <a:off x="16318864" y="13418058"/>
          <a:ext cx="0" cy="13647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41927</xdr:rowOff>
    </xdr:from>
    <xdr:ext cx="469744" cy="259045"/>
    <xdr:sp macro="" textlink="">
      <xdr:nvSpPr>
        <xdr:cNvPr id="652" name="【児童館】&#10;有形固定資産減価償却率最小値テキスト">
          <a:extLst>
            <a:ext uri="{FF2B5EF4-FFF2-40B4-BE49-F238E27FC236}">
              <a16:creationId xmlns:a16="http://schemas.microsoft.com/office/drawing/2014/main" id="{ACC6E105-B59C-402D-97FD-A3ECC6BDD925}"/>
            </a:ext>
          </a:extLst>
        </xdr:cNvPr>
        <xdr:cNvSpPr txBox="1"/>
      </xdr:nvSpPr>
      <xdr:spPr>
        <a:xfrm>
          <a:off x="16357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38100</xdr:rowOff>
    </xdr:from>
    <xdr:to>
      <xdr:col>86</xdr:col>
      <xdr:colOff>25400</xdr:colOff>
      <xdr:row>86</xdr:row>
      <xdr:rowOff>38100</xdr:rowOff>
    </xdr:to>
    <xdr:cxnSp macro="">
      <xdr:nvCxnSpPr>
        <xdr:cNvPr id="653" name="直線コネクタ 652">
          <a:extLst>
            <a:ext uri="{FF2B5EF4-FFF2-40B4-BE49-F238E27FC236}">
              <a16:creationId xmlns:a16="http://schemas.microsoft.com/office/drawing/2014/main" id="{2C5247EC-CDB2-42EF-A285-FEFA03686078}"/>
            </a:ext>
          </a:extLst>
        </xdr:cNvPr>
        <xdr:cNvCxnSpPr/>
      </xdr:nvCxnSpPr>
      <xdr:spPr>
        <a:xfrm>
          <a:off x="16230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163085</xdr:rowOff>
    </xdr:from>
    <xdr:ext cx="405111" cy="259045"/>
    <xdr:sp macro="" textlink="">
      <xdr:nvSpPr>
        <xdr:cNvPr id="654" name="【児童館】&#10;有形固定資産減価償却率最大値テキスト">
          <a:extLst>
            <a:ext uri="{FF2B5EF4-FFF2-40B4-BE49-F238E27FC236}">
              <a16:creationId xmlns:a16="http://schemas.microsoft.com/office/drawing/2014/main" id="{A6FCBD2F-ED9C-4C9A-B5C6-B59C8B5DE2C3}"/>
            </a:ext>
          </a:extLst>
        </xdr:cNvPr>
        <xdr:cNvSpPr txBox="1"/>
      </xdr:nvSpPr>
      <xdr:spPr>
        <a:xfrm>
          <a:off x="16357600" y="13193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44958</xdr:rowOff>
    </xdr:from>
    <xdr:to>
      <xdr:col>86</xdr:col>
      <xdr:colOff>25400</xdr:colOff>
      <xdr:row>78</xdr:row>
      <xdr:rowOff>44958</xdr:rowOff>
    </xdr:to>
    <xdr:cxnSp macro="">
      <xdr:nvCxnSpPr>
        <xdr:cNvPr id="655" name="直線コネクタ 654">
          <a:extLst>
            <a:ext uri="{FF2B5EF4-FFF2-40B4-BE49-F238E27FC236}">
              <a16:creationId xmlns:a16="http://schemas.microsoft.com/office/drawing/2014/main" id="{A6007994-EB94-4339-8CC2-57E059A231B6}"/>
            </a:ext>
          </a:extLst>
        </xdr:cNvPr>
        <xdr:cNvCxnSpPr/>
      </xdr:nvCxnSpPr>
      <xdr:spPr>
        <a:xfrm>
          <a:off x="16230600" y="13418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98314</xdr:rowOff>
    </xdr:from>
    <xdr:ext cx="405111" cy="259045"/>
    <xdr:sp macro="" textlink="">
      <xdr:nvSpPr>
        <xdr:cNvPr id="656" name="【児童館】&#10;有形固定資産減価償却率平均値テキスト">
          <a:extLst>
            <a:ext uri="{FF2B5EF4-FFF2-40B4-BE49-F238E27FC236}">
              <a16:creationId xmlns:a16="http://schemas.microsoft.com/office/drawing/2014/main" id="{BB3FA0A9-B9BB-41C6-BAFB-7FF0104DD5EF}"/>
            </a:ext>
          </a:extLst>
        </xdr:cNvPr>
        <xdr:cNvSpPr txBox="1"/>
      </xdr:nvSpPr>
      <xdr:spPr>
        <a:xfrm>
          <a:off x="16357600" y="143286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119887</xdr:rowOff>
    </xdr:from>
    <xdr:to>
      <xdr:col>85</xdr:col>
      <xdr:colOff>177800</xdr:colOff>
      <xdr:row>84</xdr:row>
      <xdr:rowOff>50037</xdr:rowOff>
    </xdr:to>
    <xdr:sp macro="" textlink="">
      <xdr:nvSpPr>
        <xdr:cNvPr id="657" name="フローチャート: 判断 656">
          <a:extLst>
            <a:ext uri="{FF2B5EF4-FFF2-40B4-BE49-F238E27FC236}">
              <a16:creationId xmlns:a16="http://schemas.microsoft.com/office/drawing/2014/main" id="{3C2D10EF-5DF7-4AC0-BAD0-5A93271054B8}"/>
            </a:ext>
          </a:extLst>
        </xdr:cNvPr>
        <xdr:cNvSpPr/>
      </xdr:nvSpPr>
      <xdr:spPr>
        <a:xfrm>
          <a:off x="16268700" y="14350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62737</xdr:rowOff>
    </xdr:from>
    <xdr:to>
      <xdr:col>81</xdr:col>
      <xdr:colOff>101600</xdr:colOff>
      <xdr:row>83</xdr:row>
      <xdr:rowOff>164337</xdr:rowOff>
    </xdr:to>
    <xdr:sp macro="" textlink="">
      <xdr:nvSpPr>
        <xdr:cNvPr id="658" name="フローチャート: 判断 657">
          <a:extLst>
            <a:ext uri="{FF2B5EF4-FFF2-40B4-BE49-F238E27FC236}">
              <a16:creationId xmlns:a16="http://schemas.microsoft.com/office/drawing/2014/main" id="{214FB9F8-BEEF-478D-80BB-9FD2D2022A8C}"/>
            </a:ext>
          </a:extLst>
        </xdr:cNvPr>
        <xdr:cNvSpPr/>
      </xdr:nvSpPr>
      <xdr:spPr>
        <a:xfrm>
          <a:off x="15430500" y="14293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12446</xdr:rowOff>
    </xdr:from>
    <xdr:to>
      <xdr:col>76</xdr:col>
      <xdr:colOff>165100</xdr:colOff>
      <xdr:row>83</xdr:row>
      <xdr:rowOff>114046</xdr:rowOff>
    </xdr:to>
    <xdr:sp macro="" textlink="">
      <xdr:nvSpPr>
        <xdr:cNvPr id="659" name="フローチャート: 判断 658">
          <a:extLst>
            <a:ext uri="{FF2B5EF4-FFF2-40B4-BE49-F238E27FC236}">
              <a16:creationId xmlns:a16="http://schemas.microsoft.com/office/drawing/2014/main" id="{3FE98FB1-C720-4167-AC12-4CC61B92E2DF}"/>
            </a:ext>
          </a:extLst>
        </xdr:cNvPr>
        <xdr:cNvSpPr/>
      </xdr:nvSpPr>
      <xdr:spPr>
        <a:xfrm>
          <a:off x="14541500" y="14242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147320</xdr:rowOff>
    </xdr:from>
    <xdr:to>
      <xdr:col>72</xdr:col>
      <xdr:colOff>38100</xdr:colOff>
      <xdr:row>83</xdr:row>
      <xdr:rowOff>77470</xdr:rowOff>
    </xdr:to>
    <xdr:sp macro="" textlink="">
      <xdr:nvSpPr>
        <xdr:cNvPr id="660" name="フローチャート: 判断 659">
          <a:extLst>
            <a:ext uri="{FF2B5EF4-FFF2-40B4-BE49-F238E27FC236}">
              <a16:creationId xmlns:a16="http://schemas.microsoft.com/office/drawing/2014/main" id="{85661B8C-D09F-4B30-B016-7F7BF2DBBE96}"/>
            </a:ext>
          </a:extLst>
        </xdr:cNvPr>
        <xdr:cNvSpPr/>
      </xdr:nvSpPr>
      <xdr:spPr>
        <a:xfrm>
          <a:off x="13652500" y="1420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87885</xdr:rowOff>
    </xdr:from>
    <xdr:to>
      <xdr:col>67</xdr:col>
      <xdr:colOff>101600</xdr:colOff>
      <xdr:row>83</xdr:row>
      <xdr:rowOff>18035</xdr:rowOff>
    </xdr:to>
    <xdr:sp macro="" textlink="">
      <xdr:nvSpPr>
        <xdr:cNvPr id="661" name="フローチャート: 判断 660">
          <a:extLst>
            <a:ext uri="{FF2B5EF4-FFF2-40B4-BE49-F238E27FC236}">
              <a16:creationId xmlns:a16="http://schemas.microsoft.com/office/drawing/2014/main" id="{257BDD06-76D2-486A-8EA5-981FBC0E70EF}"/>
            </a:ext>
          </a:extLst>
        </xdr:cNvPr>
        <xdr:cNvSpPr/>
      </xdr:nvSpPr>
      <xdr:spPr>
        <a:xfrm>
          <a:off x="12763500" y="14146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5A0B83DA-4CAF-4247-83F6-26696395925F}"/>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F45A39FA-D1FC-408D-B34F-4409F57DE743}"/>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DDBD786D-4712-4EFE-B508-2CDBEC3AF79F}"/>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BF4408EB-3ED6-4B97-A60B-F25A910E4E34}"/>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AF4E0820-B1B8-4E19-BBA4-8A8CEDB6BEB6}"/>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26163</xdr:rowOff>
    </xdr:from>
    <xdr:to>
      <xdr:col>85</xdr:col>
      <xdr:colOff>177800</xdr:colOff>
      <xdr:row>83</xdr:row>
      <xdr:rowOff>127763</xdr:rowOff>
    </xdr:to>
    <xdr:sp macro="" textlink="">
      <xdr:nvSpPr>
        <xdr:cNvPr id="667" name="楕円 666">
          <a:extLst>
            <a:ext uri="{FF2B5EF4-FFF2-40B4-BE49-F238E27FC236}">
              <a16:creationId xmlns:a16="http://schemas.microsoft.com/office/drawing/2014/main" id="{7D97155A-AD63-47E3-AB32-A25F871B4870}"/>
            </a:ext>
          </a:extLst>
        </xdr:cNvPr>
        <xdr:cNvSpPr/>
      </xdr:nvSpPr>
      <xdr:spPr>
        <a:xfrm>
          <a:off x="16268700" y="14256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49040</xdr:rowOff>
    </xdr:from>
    <xdr:ext cx="405111" cy="259045"/>
    <xdr:sp macro="" textlink="">
      <xdr:nvSpPr>
        <xdr:cNvPr id="668" name="【児童館】&#10;有形固定資産減価償却率該当値テキスト">
          <a:extLst>
            <a:ext uri="{FF2B5EF4-FFF2-40B4-BE49-F238E27FC236}">
              <a16:creationId xmlns:a16="http://schemas.microsoft.com/office/drawing/2014/main" id="{F141EA9F-24AF-4BD2-99DA-C41A88677C47}"/>
            </a:ext>
          </a:extLst>
        </xdr:cNvPr>
        <xdr:cNvSpPr txBox="1"/>
      </xdr:nvSpPr>
      <xdr:spPr>
        <a:xfrm>
          <a:off x="16357600" y="14107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142748</xdr:rowOff>
    </xdr:from>
    <xdr:to>
      <xdr:col>81</xdr:col>
      <xdr:colOff>101600</xdr:colOff>
      <xdr:row>83</xdr:row>
      <xdr:rowOff>72898</xdr:rowOff>
    </xdr:to>
    <xdr:sp macro="" textlink="">
      <xdr:nvSpPr>
        <xdr:cNvPr id="669" name="楕円 668">
          <a:extLst>
            <a:ext uri="{FF2B5EF4-FFF2-40B4-BE49-F238E27FC236}">
              <a16:creationId xmlns:a16="http://schemas.microsoft.com/office/drawing/2014/main" id="{B45EAB1B-4DC3-4165-8154-C04F870C95C8}"/>
            </a:ext>
          </a:extLst>
        </xdr:cNvPr>
        <xdr:cNvSpPr/>
      </xdr:nvSpPr>
      <xdr:spPr>
        <a:xfrm>
          <a:off x="15430500" y="14201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22098</xdr:rowOff>
    </xdr:from>
    <xdr:to>
      <xdr:col>85</xdr:col>
      <xdr:colOff>127000</xdr:colOff>
      <xdr:row>83</xdr:row>
      <xdr:rowOff>76963</xdr:rowOff>
    </xdr:to>
    <xdr:cxnSp macro="">
      <xdr:nvCxnSpPr>
        <xdr:cNvPr id="670" name="直線コネクタ 669">
          <a:extLst>
            <a:ext uri="{FF2B5EF4-FFF2-40B4-BE49-F238E27FC236}">
              <a16:creationId xmlns:a16="http://schemas.microsoft.com/office/drawing/2014/main" id="{DEBE6C2F-CC6F-4873-B4EC-B1A704BBB4B0}"/>
            </a:ext>
          </a:extLst>
        </xdr:cNvPr>
        <xdr:cNvCxnSpPr/>
      </xdr:nvCxnSpPr>
      <xdr:spPr>
        <a:xfrm>
          <a:off x="15481300" y="14252448"/>
          <a:ext cx="838200" cy="54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83313</xdr:rowOff>
    </xdr:from>
    <xdr:to>
      <xdr:col>76</xdr:col>
      <xdr:colOff>165100</xdr:colOff>
      <xdr:row>83</xdr:row>
      <xdr:rowOff>13463</xdr:rowOff>
    </xdr:to>
    <xdr:sp macro="" textlink="">
      <xdr:nvSpPr>
        <xdr:cNvPr id="671" name="楕円 670">
          <a:extLst>
            <a:ext uri="{FF2B5EF4-FFF2-40B4-BE49-F238E27FC236}">
              <a16:creationId xmlns:a16="http://schemas.microsoft.com/office/drawing/2014/main" id="{2993B2E9-522C-4F02-82E0-54258951B7A8}"/>
            </a:ext>
          </a:extLst>
        </xdr:cNvPr>
        <xdr:cNvSpPr/>
      </xdr:nvSpPr>
      <xdr:spPr>
        <a:xfrm>
          <a:off x="14541500" y="14142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134113</xdr:rowOff>
    </xdr:from>
    <xdr:to>
      <xdr:col>81</xdr:col>
      <xdr:colOff>50800</xdr:colOff>
      <xdr:row>83</xdr:row>
      <xdr:rowOff>22098</xdr:rowOff>
    </xdr:to>
    <xdr:cxnSp macro="">
      <xdr:nvCxnSpPr>
        <xdr:cNvPr id="672" name="直線コネクタ 671">
          <a:extLst>
            <a:ext uri="{FF2B5EF4-FFF2-40B4-BE49-F238E27FC236}">
              <a16:creationId xmlns:a16="http://schemas.microsoft.com/office/drawing/2014/main" id="{01CC07A7-96BB-4496-AE32-CD77BF0DA419}"/>
            </a:ext>
          </a:extLst>
        </xdr:cNvPr>
        <xdr:cNvCxnSpPr/>
      </xdr:nvCxnSpPr>
      <xdr:spPr>
        <a:xfrm>
          <a:off x="14592300" y="14193013"/>
          <a:ext cx="889000" cy="59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51308</xdr:rowOff>
    </xdr:from>
    <xdr:to>
      <xdr:col>72</xdr:col>
      <xdr:colOff>38100</xdr:colOff>
      <xdr:row>82</xdr:row>
      <xdr:rowOff>152908</xdr:rowOff>
    </xdr:to>
    <xdr:sp macro="" textlink="">
      <xdr:nvSpPr>
        <xdr:cNvPr id="673" name="楕円 672">
          <a:extLst>
            <a:ext uri="{FF2B5EF4-FFF2-40B4-BE49-F238E27FC236}">
              <a16:creationId xmlns:a16="http://schemas.microsoft.com/office/drawing/2014/main" id="{5D776451-A569-41FF-B034-505270D13B1B}"/>
            </a:ext>
          </a:extLst>
        </xdr:cNvPr>
        <xdr:cNvSpPr/>
      </xdr:nvSpPr>
      <xdr:spPr>
        <a:xfrm>
          <a:off x="13652500" y="14110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102108</xdr:rowOff>
    </xdr:from>
    <xdr:to>
      <xdr:col>76</xdr:col>
      <xdr:colOff>114300</xdr:colOff>
      <xdr:row>82</xdr:row>
      <xdr:rowOff>134113</xdr:rowOff>
    </xdr:to>
    <xdr:cxnSp macro="">
      <xdr:nvCxnSpPr>
        <xdr:cNvPr id="674" name="直線コネクタ 673">
          <a:extLst>
            <a:ext uri="{FF2B5EF4-FFF2-40B4-BE49-F238E27FC236}">
              <a16:creationId xmlns:a16="http://schemas.microsoft.com/office/drawing/2014/main" id="{F2CB9D81-BEAA-406B-9B36-D4B61B2FC8F9}"/>
            </a:ext>
          </a:extLst>
        </xdr:cNvPr>
        <xdr:cNvCxnSpPr/>
      </xdr:nvCxnSpPr>
      <xdr:spPr>
        <a:xfrm>
          <a:off x="13703300" y="14161008"/>
          <a:ext cx="889000" cy="3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167894</xdr:rowOff>
    </xdr:from>
    <xdr:to>
      <xdr:col>67</xdr:col>
      <xdr:colOff>101600</xdr:colOff>
      <xdr:row>82</xdr:row>
      <xdr:rowOff>98044</xdr:rowOff>
    </xdr:to>
    <xdr:sp macro="" textlink="">
      <xdr:nvSpPr>
        <xdr:cNvPr id="675" name="楕円 674">
          <a:extLst>
            <a:ext uri="{FF2B5EF4-FFF2-40B4-BE49-F238E27FC236}">
              <a16:creationId xmlns:a16="http://schemas.microsoft.com/office/drawing/2014/main" id="{78FD1F29-155D-44AB-8550-013B01766B5B}"/>
            </a:ext>
          </a:extLst>
        </xdr:cNvPr>
        <xdr:cNvSpPr/>
      </xdr:nvSpPr>
      <xdr:spPr>
        <a:xfrm>
          <a:off x="12763500" y="14055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47244</xdr:rowOff>
    </xdr:from>
    <xdr:to>
      <xdr:col>71</xdr:col>
      <xdr:colOff>177800</xdr:colOff>
      <xdr:row>82</xdr:row>
      <xdr:rowOff>102108</xdr:rowOff>
    </xdr:to>
    <xdr:cxnSp macro="">
      <xdr:nvCxnSpPr>
        <xdr:cNvPr id="676" name="直線コネクタ 675">
          <a:extLst>
            <a:ext uri="{FF2B5EF4-FFF2-40B4-BE49-F238E27FC236}">
              <a16:creationId xmlns:a16="http://schemas.microsoft.com/office/drawing/2014/main" id="{DDE6A9CD-9F5C-4619-A289-0521F5F2D3AD}"/>
            </a:ext>
          </a:extLst>
        </xdr:cNvPr>
        <xdr:cNvCxnSpPr/>
      </xdr:nvCxnSpPr>
      <xdr:spPr>
        <a:xfrm>
          <a:off x="12814300" y="14106144"/>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155464</xdr:rowOff>
    </xdr:from>
    <xdr:ext cx="405111" cy="259045"/>
    <xdr:sp macro="" textlink="">
      <xdr:nvSpPr>
        <xdr:cNvPr id="677" name="n_1aveValue【児童館】&#10;有形固定資産減価償却率">
          <a:extLst>
            <a:ext uri="{FF2B5EF4-FFF2-40B4-BE49-F238E27FC236}">
              <a16:creationId xmlns:a16="http://schemas.microsoft.com/office/drawing/2014/main" id="{E3FDF8D4-933E-418B-9415-88ED867EB9C5}"/>
            </a:ext>
          </a:extLst>
        </xdr:cNvPr>
        <xdr:cNvSpPr txBox="1"/>
      </xdr:nvSpPr>
      <xdr:spPr>
        <a:xfrm>
          <a:off x="15266044" y="14385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105173</xdr:rowOff>
    </xdr:from>
    <xdr:ext cx="405111" cy="259045"/>
    <xdr:sp macro="" textlink="">
      <xdr:nvSpPr>
        <xdr:cNvPr id="678" name="n_2aveValue【児童館】&#10;有形固定資産減価償却率">
          <a:extLst>
            <a:ext uri="{FF2B5EF4-FFF2-40B4-BE49-F238E27FC236}">
              <a16:creationId xmlns:a16="http://schemas.microsoft.com/office/drawing/2014/main" id="{84328C1D-59E0-4E68-BE9F-4CABD579D5CF}"/>
            </a:ext>
          </a:extLst>
        </xdr:cNvPr>
        <xdr:cNvSpPr txBox="1"/>
      </xdr:nvSpPr>
      <xdr:spPr>
        <a:xfrm>
          <a:off x="14389744" y="14335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68597</xdr:rowOff>
    </xdr:from>
    <xdr:ext cx="405111" cy="259045"/>
    <xdr:sp macro="" textlink="">
      <xdr:nvSpPr>
        <xdr:cNvPr id="679" name="n_3aveValue【児童館】&#10;有形固定資産減価償却率">
          <a:extLst>
            <a:ext uri="{FF2B5EF4-FFF2-40B4-BE49-F238E27FC236}">
              <a16:creationId xmlns:a16="http://schemas.microsoft.com/office/drawing/2014/main" id="{0D274598-20D8-4E16-8C47-51D0C53CB9CB}"/>
            </a:ext>
          </a:extLst>
        </xdr:cNvPr>
        <xdr:cNvSpPr txBox="1"/>
      </xdr:nvSpPr>
      <xdr:spPr>
        <a:xfrm>
          <a:off x="13500744" y="1429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9162</xdr:rowOff>
    </xdr:from>
    <xdr:ext cx="405111" cy="259045"/>
    <xdr:sp macro="" textlink="">
      <xdr:nvSpPr>
        <xdr:cNvPr id="680" name="n_4aveValue【児童館】&#10;有形固定資産減価償却率">
          <a:extLst>
            <a:ext uri="{FF2B5EF4-FFF2-40B4-BE49-F238E27FC236}">
              <a16:creationId xmlns:a16="http://schemas.microsoft.com/office/drawing/2014/main" id="{2078E9F0-17B9-4F35-82A1-D5E56A56EB57}"/>
            </a:ext>
          </a:extLst>
        </xdr:cNvPr>
        <xdr:cNvSpPr txBox="1"/>
      </xdr:nvSpPr>
      <xdr:spPr>
        <a:xfrm>
          <a:off x="12611744" y="14239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81</xdr:row>
      <xdr:rowOff>89425</xdr:rowOff>
    </xdr:from>
    <xdr:ext cx="405111" cy="259045"/>
    <xdr:sp macro="" textlink="">
      <xdr:nvSpPr>
        <xdr:cNvPr id="681" name="n_1mainValue【児童館】&#10;有形固定資産減価償却率">
          <a:extLst>
            <a:ext uri="{FF2B5EF4-FFF2-40B4-BE49-F238E27FC236}">
              <a16:creationId xmlns:a16="http://schemas.microsoft.com/office/drawing/2014/main" id="{4BDE2FE1-AD2B-4478-91DA-9E81F08D6D7D}"/>
            </a:ext>
          </a:extLst>
        </xdr:cNvPr>
        <xdr:cNvSpPr txBox="1"/>
      </xdr:nvSpPr>
      <xdr:spPr>
        <a:xfrm>
          <a:off x="15266044" y="139768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29990</xdr:rowOff>
    </xdr:from>
    <xdr:ext cx="405111" cy="259045"/>
    <xdr:sp macro="" textlink="">
      <xdr:nvSpPr>
        <xdr:cNvPr id="682" name="n_2mainValue【児童館】&#10;有形固定資産減価償却率">
          <a:extLst>
            <a:ext uri="{FF2B5EF4-FFF2-40B4-BE49-F238E27FC236}">
              <a16:creationId xmlns:a16="http://schemas.microsoft.com/office/drawing/2014/main" id="{6BFA4118-8B55-483B-86B9-45F2AAF01604}"/>
            </a:ext>
          </a:extLst>
        </xdr:cNvPr>
        <xdr:cNvSpPr txBox="1"/>
      </xdr:nvSpPr>
      <xdr:spPr>
        <a:xfrm>
          <a:off x="14389744" y="13917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169435</xdr:rowOff>
    </xdr:from>
    <xdr:ext cx="405111" cy="259045"/>
    <xdr:sp macro="" textlink="">
      <xdr:nvSpPr>
        <xdr:cNvPr id="683" name="n_3mainValue【児童館】&#10;有形固定資産減価償却率">
          <a:extLst>
            <a:ext uri="{FF2B5EF4-FFF2-40B4-BE49-F238E27FC236}">
              <a16:creationId xmlns:a16="http://schemas.microsoft.com/office/drawing/2014/main" id="{42DC8B4D-6C3B-48B2-AB9A-A8508BF1C7E4}"/>
            </a:ext>
          </a:extLst>
        </xdr:cNvPr>
        <xdr:cNvSpPr txBox="1"/>
      </xdr:nvSpPr>
      <xdr:spPr>
        <a:xfrm>
          <a:off x="13500744" y="13885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114571</xdr:rowOff>
    </xdr:from>
    <xdr:ext cx="405111" cy="259045"/>
    <xdr:sp macro="" textlink="">
      <xdr:nvSpPr>
        <xdr:cNvPr id="684" name="n_4mainValue【児童館】&#10;有形固定資産減価償却率">
          <a:extLst>
            <a:ext uri="{FF2B5EF4-FFF2-40B4-BE49-F238E27FC236}">
              <a16:creationId xmlns:a16="http://schemas.microsoft.com/office/drawing/2014/main" id="{0F234707-DFD7-47F9-8DE3-1400947BFB04}"/>
            </a:ext>
          </a:extLst>
        </xdr:cNvPr>
        <xdr:cNvSpPr txBox="1"/>
      </xdr:nvSpPr>
      <xdr:spPr>
        <a:xfrm>
          <a:off x="12611744" y="13830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5" name="正方形/長方形 684">
          <a:extLst>
            <a:ext uri="{FF2B5EF4-FFF2-40B4-BE49-F238E27FC236}">
              <a16:creationId xmlns:a16="http://schemas.microsoft.com/office/drawing/2014/main" id="{EC543BDD-5809-45F4-81F6-A57117E6D6CC}"/>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6" name="正方形/長方形 685">
          <a:extLst>
            <a:ext uri="{FF2B5EF4-FFF2-40B4-BE49-F238E27FC236}">
              <a16:creationId xmlns:a16="http://schemas.microsoft.com/office/drawing/2014/main" id="{B946AA90-F64B-4B36-90A0-900B5E99A2D3}"/>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7" name="正方形/長方形 686">
          <a:extLst>
            <a:ext uri="{FF2B5EF4-FFF2-40B4-BE49-F238E27FC236}">
              <a16:creationId xmlns:a16="http://schemas.microsoft.com/office/drawing/2014/main" id="{E404761E-7DEA-456F-980B-A291A536B4AC}"/>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8" name="正方形/長方形 687">
          <a:extLst>
            <a:ext uri="{FF2B5EF4-FFF2-40B4-BE49-F238E27FC236}">
              <a16:creationId xmlns:a16="http://schemas.microsoft.com/office/drawing/2014/main" id="{EBEB7E9D-67BF-4964-ABF9-9E29FCE13631}"/>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9" name="正方形/長方形 688">
          <a:extLst>
            <a:ext uri="{FF2B5EF4-FFF2-40B4-BE49-F238E27FC236}">
              <a16:creationId xmlns:a16="http://schemas.microsoft.com/office/drawing/2014/main" id="{69291288-577D-46B8-A054-6DF4B2059104}"/>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0" name="正方形/長方形 689">
          <a:extLst>
            <a:ext uri="{FF2B5EF4-FFF2-40B4-BE49-F238E27FC236}">
              <a16:creationId xmlns:a16="http://schemas.microsoft.com/office/drawing/2014/main" id="{3DEA16DF-F3AA-4327-A1AC-58874FAA8B49}"/>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1" name="正方形/長方形 690">
          <a:extLst>
            <a:ext uri="{FF2B5EF4-FFF2-40B4-BE49-F238E27FC236}">
              <a16:creationId xmlns:a16="http://schemas.microsoft.com/office/drawing/2014/main" id="{D0A0BC54-FB31-455A-A46B-63E79281EE37}"/>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2" name="正方形/長方形 691">
          <a:extLst>
            <a:ext uri="{FF2B5EF4-FFF2-40B4-BE49-F238E27FC236}">
              <a16:creationId xmlns:a16="http://schemas.microsoft.com/office/drawing/2014/main" id="{82356C92-39DE-4FB8-8303-0B2ADD4509A2}"/>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3" name="テキスト ボックス 692">
          <a:extLst>
            <a:ext uri="{FF2B5EF4-FFF2-40B4-BE49-F238E27FC236}">
              <a16:creationId xmlns:a16="http://schemas.microsoft.com/office/drawing/2014/main" id="{2EFFFE84-16F5-446F-8DBF-8D7CAE7B5143}"/>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4" name="直線コネクタ 693">
          <a:extLst>
            <a:ext uri="{FF2B5EF4-FFF2-40B4-BE49-F238E27FC236}">
              <a16:creationId xmlns:a16="http://schemas.microsoft.com/office/drawing/2014/main" id="{96CAF90F-79E3-476B-9251-58C08B625D67}"/>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5" name="直線コネクタ 694">
          <a:extLst>
            <a:ext uri="{FF2B5EF4-FFF2-40B4-BE49-F238E27FC236}">
              <a16:creationId xmlns:a16="http://schemas.microsoft.com/office/drawing/2014/main" id="{34914201-A820-4530-AA19-B5B40A5235A9}"/>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6" name="テキスト ボックス 695">
          <a:extLst>
            <a:ext uri="{FF2B5EF4-FFF2-40B4-BE49-F238E27FC236}">
              <a16:creationId xmlns:a16="http://schemas.microsoft.com/office/drawing/2014/main" id="{BB67C30A-F256-422C-AF22-C5853A592F36}"/>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7" name="直線コネクタ 696">
          <a:extLst>
            <a:ext uri="{FF2B5EF4-FFF2-40B4-BE49-F238E27FC236}">
              <a16:creationId xmlns:a16="http://schemas.microsoft.com/office/drawing/2014/main" id="{32194647-EB36-4EFC-9DE9-58757E737774}"/>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8" name="テキスト ボックス 697">
          <a:extLst>
            <a:ext uri="{FF2B5EF4-FFF2-40B4-BE49-F238E27FC236}">
              <a16:creationId xmlns:a16="http://schemas.microsoft.com/office/drawing/2014/main" id="{57E7FAC9-81BA-4EA2-A4B8-C0C736C8301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9" name="直線コネクタ 698">
          <a:extLst>
            <a:ext uri="{FF2B5EF4-FFF2-40B4-BE49-F238E27FC236}">
              <a16:creationId xmlns:a16="http://schemas.microsoft.com/office/drawing/2014/main" id="{7982E092-1088-424A-8F38-1241C6747D39}"/>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00" name="テキスト ボックス 699">
          <a:extLst>
            <a:ext uri="{FF2B5EF4-FFF2-40B4-BE49-F238E27FC236}">
              <a16:creationId xmlns:a16="http://schemas.microsoft.com/office/drawing/2014/main" id="{73D3513C-3F7C-4D15-B19A-7995716AFABF}"/>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01" name="直線コネクタ 700">
          <a:extLst>
            <a:ext uri="{FF2B5EF4-FFF2-40B4-BE49-F238E27FC236}">
              <a16:creationId xmlns:a16="http://schemas.microsoft.com/office/drawing/2014/main" id="{8788B598-8440-4A2F-A38E-1C556EE44CD3}"/>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02" name="テキスト ボックス 701">
          <a:extLst>
            <a:ext uri="{FF2B5EF4-FFF2-40B4-BE49-F238E27FC236}">
              <a16:creationId xmlns:a16="http://schemas.microsoft.com/office/drawing/2014/main" id="{3AF9BA87-32BE-484F-8B26-576E68618A68}"/>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3" name="直線コネクタ 702">
          <a:extLst>
            <a:ext uri="{FF2B5EF4-FFF2-40B4-BE49-F238E27FC236}">
              <a16:creationId xmlns:a16="http://schemas.microsoft.com/office/drawing/2014/main" id="{D875BFFB-6A7F-4CAA-8DEE-1DA1B6839B7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4" name="テキスト ボックス 703">
          <a:extLst>
            <a:ext uri="{FF2B5EF4-FFF2-40B4-BE49-F238E27FC236}">
              <a16:creationId xmlns:a16="http://schemas.microsoft.com/office/drawing/2014/main" id="{4F5D3D1B-D70E-4D74-BD02-33CC8476EFC6}"/>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5" name="直線コネクタ 704">
          <a:extLst>
            <a:ext uri="{FF2B5EF4-FFF2-40B4-BE49-F238E27FC236}">
              <a16:creationId xmlns:a16="http://schemas.microsoft.com/office/drawing/2014/main" id="{9E1C8F80-945D-4C5E-B360-47DC5E84F5BF}"/>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6" name="テキスト ボックス 705">
          <a:extLst>
            <a:ext uri="{FF2B5EF4-FFF2-40B4-BE49-F238E27FC236}">
              <a16:creationId xmlns:a16="http://schemas.microsoft.com/office/drawing/2014/main" id="{ED7FDB70-5DC4-4103-9492-C690490750B3}"/>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7" name="【児童館】&#10;一人当たり面積グラフ枠">
          <a:extLst>
            <a:ext uri="{FF2B5EF4-FFF2-40B4-BE49-F238E27FC236}">
              <a16:creationId xmlns:a16="http://schemas.microsoft.com/office/drawing/2014/main" id="{FEF5A0A4-F904-499B-B3EE-6B0C90C427B4}"/>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38100</xdr:rowOff>
    </xdr:from>
    <xdr:to>
      <xdr:col>116</xdr:col>
      <xdr:colOff>62864</xdr:colOff>
      <xdr:row>86</xdr:row>
      <xdr:rowOff>53339</xdr:rowOff>
    </xdr:to>
    <xdr:cxnSp macro="">
      <xdr:nvCxnSpPr>
        <xdr:cNvPr id="708" name="直線コネクタ 707">
          <a:extLst>
            <a:ext uri="{FF2B5EF4-FFF2-40B4-BE49-F238E27FC236}">
              <a16:creationId xmlns:a16="http://schemas.microsoft.com/office/drawing/2014/main" id="{7202DE88-998E-445A-B27E-A1BDFE5A8910}"/>
            </a:ext>
          </a:extLst>
        </xdr:cNvPr>
        <xdr:cNvCxnSpPr/>
      </xdr:nvCxnSpPr>
      <xdr:spPr>
        <a:xfrm flipV="1">
          <a:off x="22160864" y="13411200"/>
          <a:ext cx="0" cy="13868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57166</xdr:rowOff>
    </xdr:from>
    <xdr:ext cx="469744" cy="259045"/>
    <xdr:sp macro="" textlink="">
      <xdr:nvSpPr>
        <xdr:cNvPr id="709" name="【児童館】&#10;一人当たり面積最小値テキスト">
          <a:extLst>
            <a:ext uri="{FF2B5EF4-FFF2-40B4-BE49-F238E27FC236}">
              <a16:creationId xmlns:a16="http://schemas.microsoft.com/office/drawing/2014/main" id="{A91FFF55-7B3D-4A3E-8F6F-DF9C94800698}"/>
            </a:ext>
          </a:extLst>
        </xdr:cNvPr>
        <xdr:cNvSpPr txBox="1"/>
      </xdr:nvSpPr>
      <xdr:spPr>
        <a:xfrm>
          <a:off x="22199600" y="14801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53339</xdr:rowOff>
    </xdr:from>
    <xdr:to>
      <xdr:col>116</xdr:col>
      <xdr:colOff>152400</xdr:colOff>
      <xdr:row>86</xdr:row>
      <xdr:rowOff>53339</xdr:rowOff>
    </xdr:to>
    <xdr:cxnSp macro="">
      <xdr:nvCxnSpPr>
        <xdr:cNvPr id="710" name="直線コネクタ 709">
          <a:extLst>
            <a:ext uri="{FF2B5EF4-FFF2-40B4-BE49-F238E27FC236}">
              <a16:creationId xmlns:a16="http://schemas.microsoft.com/office/drawing/2014/main" id="{01E75EE8-F64D-4734-80DF-FE2C83390F7B}"/>
            </a:ext>
          </a:extLst>
        </xdr:cNvPr>
        <xdr:cNvCxnSpPr/>
      </xdr:nvCxnSpPr>
      <xdr:spPr>
        <a:xfrm>
          <a:off x="22072600" y="14798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156227</xdr:rowOff>
    </xdr:from>
    <xdr:ext cx="469744" cy="259045"/>
    <xdr:sp macro="" textlink="">
      <xdr:nvSpPr>
        <xdr:cNvPr id="711" name="【児童館】&#10;一人当たり面積最大値テキスト">
          <a:extLst>
            <a:ext uri="{FF2B5EF4-FFF2-40B4-BE49-F238E27FC236}">
              <a16:creationId xmlns:a16="http://schemas.microsoft.com/office/drawing/2014/main" id="{15AB2976-89B0-442C-9321-6482E953A34F}"/>
            </a:ext>
          </a:extLst>
        </xdr:cNvPr>
        <xdr:cNvSpPr txBox="1"/>
      </xdr:nvSpPr>
      <xdr:spPr>
        <a:xfrm>
          <a:off x="22199600" y="1318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38100</xdr:rowOff>
    </xdr:from>
    <xdr:to>
      <xdr:col>116</xdr:col>
      <xdr:colOff>152400</xdr:colOff>
      <xdr:row>78</xdr:row>
      <xdr:rowOff>38100</xdr:rowOff>
    </xdr:to>
    <xdr:cxnSp macro="">
      <xdr:nvCxnSpPr>
        <xdr:cNvPr id="712" name="直線コネクタ 711">
          <a:extLst>
            <a:ext uri="{FF2B5EF4-FFF2-40B4-BE49-F238E27FC236}">
              <a16:creationId xmlns:a16="http://schemas.microsoft.com/office/drawing/2014/main" id="{B1658CC8-55AA-4E0B-ACE9-1E63DA153409}"/>
            </a:ext>
          </a:extLst>
        </xdr:cNvPr>
        <xdr:cNvCxnSpPr/>
      </xdr:nvCxnSpPr>
      <xdr:spPr>
        <a:xfrm>
          <a:off x="22072600" y="1341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139716</xdr:rowOff>
    </xdr:from>
    <xdr:ext cx="469744" cy="259045"/>
    <xdr:sp macro="" textlink="">
      <xdr:nvSpPr>
        <xdr:cNvPr id="713" name="【児童館】&#10;一人当たり面積平均値テキスト">
          <a:extLst>
            <a:ext uri="{FF2B5EF4-FFF2-40B4-BE49-F238E27FC236}">
              <a16:creationId xmlns:a16="http://schemas.microsoft.com/office/drawing/2014/main" id="{648DDD24-4148-4AA1-B72B-802D3F61CC80}"/>
            </a:ext>
          </a:extLst>
        </xdr:cNvPr>
        <xdr:cNvSpPr txBox="1"/>
      </xdr:nvSpPr>
      <xdr:spPr>
        <a:xfrm>
          <a:off x="22199600" y="143700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116839</xdr:rowOff>
    </xdr:from>
    <xdr:to>
      <xdr:col>116</xdr:col>
      <xdr:colOff>114300</xdr:colOff>
      <xdr:row>85</xdr:row>
      <xdr:rowOff>46989</xdr:rowOff>
    </xdr:to>
    <xdr:sp macro="" textlink="">
      <xdr:nvSpPr>
        <xdr:cNvPr id="714" name="フローチャート: 判断 713">
          <a:extLst>
            <a:ext uri="{FF2B5EF4-FFF2-40B4-BE49-F238E27FC236}">
              <a16:creationId xmlns:a16="http://schemas.microsoft.com/office/drawing/2014/main" id="{2AC05B0D-9F68-49CB-9A8E-66A321284637}"/>
            </a:ext>
          </a:extLst>
        </xdr:cNvPr>
        <xdr:cNvSpPr/>
      </xdr:nvSpPr>
      <xdr:spPr>
        <a:xfrm>
          <a:off x="22110700" y="14518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124461</xdr:rowOff>
    </xdr:from>
    <xdr:to>
      <xdr:col>112</xdr:col>
      <xdr:colOff>38100</xdr:colOff>
      <xdr:row>85</xdr:row>
      <xdr:rowOff>54611</xdr:rowOff>
    </xdr:to>
    <xdr:sp macro="" textlink="">
      <xdr:nvSpPr>
        <xdr:cNvPr id="715" name="フローチャート: 判断 714">
          <a:extLst>
            <a:ext uri="{FF2B5EF4-FFF2-40B4-BE49-F238E27FC236}">
              <a16:creationId xmlns:a16="http://schemas.microsoft.com/office/drawing/2014/main" id="{4BFD4F42-4852-408B-9F1E-BEEF5EC85D6A}"/>
            </a:ext>
          </a:extLst>
        </xdr:cNvPr>
        <xdr:cNvSpPr/>
      </xdr:nvSpPr>
      <xdr:spPr>
        <a:xfrm>
          <a:off x="21272500" y="1452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132080</xdr:rowOff>
    </xdr:from>
    <xdr:to>
      <xdr:col>107</xdr:col>
      <xdr:colOff>101600</xdr:colOff>
      <xdr:row>85</xdr:row>
      <xdr:rowOff>62230</xdr:rowOff>
    </xdr:to>
    <xdr:sp macro="" textlink="">
      <xdr:nvSpPr>
        <xdr:cNvPr id="716" name="フローチャート: 判断 715">
          <a:extLst>
            <a:ext uri="{FF2B5EF4-FFF2-40B4-BE49-F238E27FC236}">
              <a16:creationId xmlns:a16="http://schemas.microsoft.com/office/drawing/2014/main" id="{571FB920-453D-4C92-ABD4-0E52948C6E33}"/>
            </a:ext>
          </a:extLst>
        </xdr:cNvPr>
        <xdr:cNvSpPr/>
      </xdr:nvSpPr>
      <xdr:spPr>
        <a:xfrm>
          <a:off x="20383500" y="14533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135889</xdr:rowOff>
    </xdr:from>
    <xdr:to>
      <xdr:col>102</xdr:col>
      <xdr:colOff>165100</xdr:colOff>
      <xdr:row>85</xdr:row>
      <xdr:rowOff>66039</xdr:rowOff>
    </xdr:to>
    <xdr:sp macro="" textlink="">
      <xdr:nvSpPr>
        <xdr:cNvPr id="717" name="フローチャート: 判断 716">
          <a:extLst>
            <a:ext uri="{FF2B5EF4-FFF2-40B4-BE49-F238E27FC236}">
              <a16:creationId xmlns:a16="http://schemas.microsoft.com/office/drawing/2014/main" id="{9ECA8E8F-58D7-4536-AD82-613B9D22D239}"/>
            </a:ext>
          </a:extLst>
        </xdr:cNvPr>
        <xdr:cNvSpPr/>
      </xdr:nvSpPr>
      <xdr:spPr>
        <a:xfrm>
          <a:off x="19494500" y="1453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158750</xdr:rowOff>
    </xdr:from>
    <xdr:to>
      <xdr:col>98</xdr:col>
      <xdr:colOff>38100</xdr:colOff>
      <xdr:row>85</xdr:row>
      <xdr:rowOff>88900</xdr:rowOff>
    </xdr:to>
    <xdr:sp macro="" textlink="">
      <xdr:nvSpPr>
        <xdr:cNvPr id="718" name="フローチャート: 判断 717">
          <a:extLst>
            <a:ext uri="{FF2B5EF4-FFF2-40B4-BE49-F238E27FC236}">
              <a16:creationId xmlns:a16="http://schemas.microsoft.com/office/drawing/2014/main" id="{090A53CE-9285-4DD9-99FC-89B138DE1599}"/>
            </a:ext>
          </a:extLst>
        </xdr:cNvPr>
        <xdr:cNvSpPr/>
      </xdr:nvSpPr>
      <xdr:spPr>
        <a:xfrm>
          <a:off x="18605500" y="1456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C44F3675-0C70-40F0-852A-932D320F5CCB}"/>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C4E9D23E-0EF4-4EF7-BF63-4831F37B136E}"/>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03C14557-D5EC-406A-94EA-F2795DD62133}"/>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412C00D3-46ED-4E7D-BE0D-0CF8A25B7EBC}"/>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4EF35E9F-99E5-43DE-9B31-DF054FBAE6F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116839</xdr:rowOff>
    </xdr:from>
    <xdr:to>
      <xdr:col>116</xdr:col>
      <xdr:colOff>114300</xdr:colOff>
      <xdr:row>86</xdr:row>
      <xdr:rowOff>46989</xdr:rowOff>
    </xdr:to>
    <xdr:sp macro="" textlink="">
      <xdr:nvSpPr>
        <xdr:cNvPr id="724" name="楕円 723">
          <a:extLst>
            <a:ext uri="{FF2B5EF4-FFF2-40B4-BE49-F238E27FC236}">
              <a16:creationId xmlns:a16="http://schemas.microsoft.com/office/drawing/2014/main" id="{223E98C9-0BD2-4C40-B743-880129578E14}"/>
            </a:ext>
          </a:extLst>
        </xdr:cNvPr>
        <xdr:cNvSpPr/>
      </xdr:nvSpPr>
      <xdr:spPr>
        <a:xfrm>
          <a:off x="22110700" y="14690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31766</xdr:rowOff>
    </xdr:from>
    <xdr:ext cx="469744" cy="259045"/>
    <xdr:sp macro="" textlink="">
      <xdr:nvSpPr>
        <xdr:cNvPr id="725" name="【児童館】&#10;一人当たり面積該当値テキスト">
          <a:extLst>
            <a:ext uri="{FF2B5EF4-FFF2-40B4-BE49-F238E27FC236}">
              <a16:creationId xmlns:a16="http://schemas.microsoft.com/office/drawing/2014/main" id="{46D880A4-387B-4CBC-825A-89609C0B2D42}"/>
            </a:ext>
          </a:extLst>
        </xdr:cNvPr>
        <xdr:cNvSpPr txBox="1"/>
      </xdr:nvSpPr>
      <xdr:spPr>
        <a:xfrm>
          <a:off x="22199600" y="14605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116839</xdr:rowOff>
    </xdr:from>
    <xdr:to>
      <xdr:col>112</xdr:col>
      <xdr:colOff>38100</xdr:colOff>
      <xdr:row>86</xdr:row>
      <xdr:rowOff>46989</xdr:rowOff>
    </xdr:to>
    <xdr:sp macro="" textlink="">
      <xdr:nvSpPr>
        <xdr:cNvPr id="726" name="楕円 725">
          <a:extLst>
            <a:ext uri="{FF2B5EF4-FFF2-40B4-BE49-F238E27FC236}">
              <a16:creationId xmlns:a16="http://schemas.microsoft.com/office/drawing/2014/main" id="{CEA11D3E-A4EA-4315-BACB-F83341D8D7B7}"/>
            </a:ext>
          </a:extLst>
        </xdr:cNvPr>
        <xdr:cNvSpPr/>
      </xdr:nvSpPr>
      <xdr:spPr>
        <a:xfrm>
          <a:off x="21272500" y="14690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167639</xdr:rowOff>
    </xdr:from>
    <xdr:to>
      <xdr:col>116</xdr:col>
      <xdr:colOff>63500</xdr:colOff>
      <xdr:row>85</xdr:row>
      <xdr:rowOff>167639</xdr:rowOff>
    </xdr:to>
    <xdr:cxnSp macro="">
      <xdr:nvCxnSpPr>
        <xdr:cNvPr id="727" name="直線コネクタ 726">
          <a:extLst>
            <a:ext uri="{FF2B5EF4-FFF2-40B4-BE49-F238E27FC236}">
              <a16:creationId xmlns:a16="http://schemas.microsoft.com/office/drawing/2014/main" id="{402F19E4-5C8A-4378-9254-D4298EC30C63}"/>
            </a:ext>
          </a:extLst>
        </xdr:cNvPr>
        <xdr:cNvCxnSpPr/>
      </xdr:nvCxnSpPr>
      <xdr:spPr>
        <a:xfrm>
          <a:off x="21323300" y="1474088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116839</xdr:rowOff>
    </xdr:from>
    <xdr:to>
      <xdr:col>107</xdr:col>
      <xdr:colOff>101600</xdr:colOff>
      <xdr:row>86</xdr:row>
      <xdr:rowOff>46989</xdr:rowOff>
    </xdr:to>
    <xdr:sp macro="" textlink="">
      <xdr:nvSpPr>
        <xdr:cNvPr id="728" name="楕円 727">
          <a:extLst>
            <a:ext uri="{FF2B5EF4-FFF2-40B4-BE49-F238E27FC236}">
              <a16:creationId xmlns:a16="http://schemas.microsoft.com/office/drawing/2014/main" id="{24012FDF-013A-44A9-9FE0-F4308783C6B0}"/>
            </a:ext>
          </a:extLst>
        </xdr:cNvPr>
        <xdr:cNvSpPr/>
      </xdr:nvSpPr>
      <xdr:spPr>
        <a:xfrm>
          <a:off x="20383500" y="14690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167639</xdr:rowOff>
    </xdr:from>
    <xdr:to>
      <xdr:col>111</xdr:col>
      <xdr:colOff>177800</xdr:colOff>
      <xdr:row>85</xdr:row>
      <xdr:rowOff>167639</xdr:rowOff>
    </xdr:to>
    <xdr:cxnSp macro="">
      <xdr:nvCxnSpPr>
        <xdr:cNvPr id="729" name="直線コネクタ 728">
          <a:extLst>
            <a:ext uri="{FF2B5EF4-FFF2-40B4-BE49-F238E27FC236}">
              <a16:creationId xmlns:a16="http://schemas.microsoft.com/office/drawing/2014/main" id="{4A652CC6-FB89-41BB-96CB-FE2FFB447C65}"/>
            </a:ext>
          </a:extLst>
        </xdr:cNvPr>
        <xdr:cNvCxnSpPr/>
      </xdr:nvCxnSpPr>
      <xdr:spPr>
        <a:xfrm>
          <a:off x="20434300" y="1474088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120650</xdr:rowOff>
    </xdr:from>
    <xdr:to>
      <xdr:col>102</xdr:col>
      <xdr:colOff>165100</xdr:colOff>
      <xdr:row>86</xdr:row>
      <xdr:rowOff>50800</xdr:rowOff>
    </xdr:to>
    <xdr:sp macro="" textlink="">
      <xdr:nvSpPr>
        <xdr:cNvPr id="730" name="楕円 729">
          <a:extLst>
            <a:ext uri="{FF2B5EF4-FFF2-40B4-BE49-F238E27FC236}">
              <a16:creationId xmlns:a16="http://schemas.microsoft.com/office/drawing/2014/main" id="{E8BB0965-9137-4552-8CC2-940621DDA31B}"/>
            </a:ext>
          </a:extLst>
        </xdr:cNvPr>
        <xdr:cNvSpPr/>
      </xdr:nvSpPr>
      <xdr:spPr>
        <a:xfrm>
          <a:off x="19494500" y="1469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167639</xdr:rowOff>
    </xdr:from>
    <xdr:to>
      <xdr:col>107</xdr:col>
      <xdr:colOff>50800</xdr:colOff>
      <xdr:row>86</xdr:row>
      <xdr:rowOff>0</xdr:rowOff>
    </xdr:to>
    <xdr:cxnSp macro="">
      <xdr:nvCxnSpPr>
        <xdr:cNvPr id="731" name="直線コネクタ 730">
          <a:extLst>
            <a:ext uri="{FF2B5EF4-FFF2-40B4-BE49-F238E27FC236}">
              <a16:creationId xmlns:a16="http://schemas.microsoft.com/office/drawing/2014/main" id="{8FE98DB9-0D94-4A3D-B2BF-4C848953ED12}"/>
            </a:ext>
          </a:extLst>
        </xdr:cNvPr>
        <xdr:cNvCxnSpPr/>
      </xdr:nvCxnSpPr>
      <xdr:spPr>
        <a:xfrm flipV="1">
          <a:off x="19545300" y="1474088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120650</xdr:rowOff>
    </xdr:from>
    <xdr:to>
      <xdr:col>98</xdr:col>
      <xdr:colOff>38100</xdr:colOff>
      <xdr:row>86</xdr:row>
      <xdr:rowOff>50800</xdr:rowOff>
    </xdr:to>
    <xdr:sp macro="" textlink="">
      <xdr:nvSpPr>
        <xdr:cNvPr id="732" name="楕円 731">
          <a:extLst>
            <a:ext uri="{FF2B5EF4-FFF2-40B4-BE49-F238E27FC236}">
              <a16:creationId xmlns:a16="http://schemas.microsoft.com/office/drawing/2014/main" id="{42EE276D-9D52-4423-9B65-5C85A63633CC}"/>
            </a:ext>
          </a:extLst>
        </xdr:cNvPr>
        <xdr:cNvSpPr/>
      </xdr:nvSpPr>
      <xdr:spPr>
        <a:xfrm>
          <a:off x="18605500" y="1469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0</xdr:rowOff>
    </xdr:from>
    <xdr:to>
      <xdr:col>102</xdr:col>
      <xdr:colOff>114300</xdr:colOff>
      <xdr:row>86</xdr:row>
      <xdr:rowOff>0</xdr:rowOff>
    </xdr:to>
    <xdr:cxnSp macro="">
      <xdr:nvCxnSpPr>
        <xdr:cNvPr id="733" name="直線コネクタ 732">
          <a:extLst>
            <a:ext uri="{FF2B5EF4-FFF2-40B4-BE49-F238E27FC236}">
              <a16:creationId xmlns:a16="http://schemas.microsoft.com/office/drawing/2014/main" id="{261E84B0-7C28-4B1D-8C7C-B8D9BDDE7E23}"/>
            </a:ext>
          </a:extLst>
        </xdr:cNvPr>
        <xdr:cNvCxnSpPr/>
      </xdr:nvCxnSpPr>
      <xdr:spPr>
        <a:xfrm>
          <a:off x="18656300" y="14744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71138</xdr:rowOff>
    </xdr:from>
    <xdr:ext cx="469744" cy="259045"/>
    <xdr:sp macro="" textlink="">
      <xdr:nvSpPr>
        <xdr:cNvPr id="734" name="n_1aveValue【児童館】&#10;一人当たり面積">
          <a:extLst>
            <a:ext uri="{FF2B5EF4-FFF2-40B4-BE49-F238E27FC236}">
              <a16:creationId xmlns:a16="http://schemas.microsoft.com/office/drawing/2014/main" id="{17BF750C-9187-4830-820E-8A6E4E6DE509}"/>
            </a:ext>
          </a:extLst>
        </xdr:cNvPr>
        <xdr:cNvSpPr txBox="1"/>
      </xdr:nvSpPr>
      <xdr:spPr>
        <a:xfrm>
          <a:off x="21075727" y="14301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78757</xdr:rowOff>
    </xdr:from>
    <xdr:ext cx="469744" cy="259045"/>
    <xdr:sp macro="" textlink="">
      <xdr:nvSpPr>
        <xdr:cNvPr id="735" name="n_2aveValue【児童館】&#10;一人当たり面積">
          <a:extLst>
            <a:ext uri="{FF2B5EF4-FFF2-40B4-BE49-F238E27FC236}">
              <a16:creationId xmlns:a16="http://schemas.microsoft.com/office/drawing/2014/main" id="{9D11C147-7CE7-4EB9-8141-E4820A164C2D}"/>
            </a:ext>
          </a:extLst>
        </xdr:cNvPr>
        <xdr:cNvSpPr txBox="1"/>
      </xdr:nvSpPr>
      <xdr:spPr>
        <a:xfrm>
          <a:off x="20199427" y="14309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82566</xdr:rowOff>
    </xdr:from>
    <xdr:ext cx="469744" cy="259045"/>
    <xdr:sp macro="" textlink="">
      <xdr:nvSpPr>
        <xdr:cNvPr id="736" name="n_3aveValue【児童館】&#10;一人当たり面積">
          <a:extLst>
            <a:ext uri="{FF2B5EF4-FFF2-40B4-BE49-F238E27FC236}">
              <a16:creationId xmlns:a16="http://schemas.microsoft.com/office/drawing/2014/main" id="{65991ABA-7E54-486D-ABD6-D5F4CDAE35E1}"/>
            </a:ext>
          </a:extLst>
        </xdr:cNvPr>
        <xdr:cNvSpPr txBox="1"/>
      </xdr:nvSpPr>
      <xdr:spPr>
        <a:xfrm>
          <a:off x="19310427" y="14312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105427</xdr:rowOff>
    </xdr:from>
    <xdr:ext cx="469744" cy="259045"/>
    <xdr:sp macro="" textlink="">
      <xdr:nvSpPr>
        <xdr:cNvPr id="737" name="n_4aveValue【児童館】&#10;一人当たり面積">
          <a:extLst>
            <a:ext uri="{FF2B5EF4-FFF2-40B4-BE49-F238E27FC236}">
              <a16:creationId xmlns:a16="http://schemas.microsoft.com/office/drawing/2014/main" id="{8B9C210B-D713-4249-91AA-245AFAD41330}"/>
            </a:ext>
          </a:extLst>
        </xdr:cNvPr>
        <xdr:cNvSpPr txBox="1"/>
      </xdr:nvSpPr>
      <xdr:spPr>
        <a:xfrm>
          <a:off x="18421427" y="14335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38116</xdr:rowOff>
    </xdr:from>
    <xdr:ext cx="469744" cy="259045"/>
    <xdr:sp macro="" textlink="">
      <xdr:nvSpPr>
        <xdr:cNvPr id="738" name="n_1mainValue【児童館】&#10;一人当たり面積">
          <a:extLst>
            <a:ext uri="{FF2B5EF4-FFF2-40B4-BE49-F238E27FC236}">
              <a16:creationId xmlns:a16="http://schemas.microsoft.com/office/drawing/2014/main" id="{85B76B09-C195-474E-979B-F567AE2A8F18}"/>
            </a:ext>
          </a:extLst>
        </xdr:cNvPr>
        <xdr:cNvSpPr txBox="1"/>
      </xdr:nvSpPr>
      <xdr:spPr>
        <a:xfrm>
          <a:off x="21075727" y="14782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38116</xdr:rowOff>
    </xdr:from>
    <xdr:ext cx="469744" cy="259045"/>
    <xdr:sp macro="" textlink="">
      <xdr:nvSpPr>
        <xdr:cNvPr id="739" name="n_2mainValue【児童館】&#10;一人当たり面積">
          <a:extLst>
            <a:ext uri="{FF2B5EF4-FFF2-40B4-BE49-F238E27FC236}">
              <a16:creationId xmlns:a16="http://schemas.microsoft.com/office/drawing/2014/main" id="{27CBC302-2AD9-4F19-9427-CDB2C3A6767D}"/>
            </a:ext>
          </a:extLst>
        </xdr:cNvPr>
        <xdr:cNvSpPr txBox="1"/>
      </xdr:nvSpPr>
      <xdr:spPr>
        <a:xfrm>
          <a:off x="20199427" y="14782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41927</xdr:rowOff>
    </xdr:from>
    <xdr:ext cx="469744" cy="259045"/>
    <xdr:sp macro="" textlink="">
      <xdr:nvSpPr>
        <xdr:cNvPr id="740" name="n_3mainValue【児童館】&#10;一人当たり面積">
          <a:extLst>
            <a:ext uri="{FF2B5EF4-FFF2-40B4-BE49-F238E27FC236}">
              <a16:creationId xmlns:a16="http://schemas.microsoft.com/office/drawing/2014/main" id="{A15883DB-4405-4655-879C-3D51AE9F5EC3}"/>
            </a:ext>
          </a:extLst>
        </xdr:cNvPr>
        <xdr:cNvSpPr txBox="1"/>
      </xdr:nvSpPr>
      <xdr:spPr>
        <a:xfrm>
          <a:off x="19310427"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41927</xdr:rowOff>
    </xdr:from>
    <xdr:ext cx="469744" cy="259045"/>
    <xdr:sp macro="" textlink="">
      <xdr:nvSpPr>
        <xdr:cNvPr id="741" name="n_4mainValue【児童館】&#10;一人当たり面積">
          <a:extLst>
            <a:ext uri="{FF2B5EF4-FFF2-40B4-BE49-F238E27FC236}">
              <a16:creationId xmlns:a16="http://schemas.microsoft.com/office/drawing/2014/main" id="{C7E09A16-3CCE-4DC3-98AE-511A0FB657EC}"/>
            </a:ext>
          </a:extLst>
        </xdr:cNvPr>
        <xdr:cNvSpPr txBox="1"/>
      </xdr:nvSpPr>
      <xdr:spPr>
        <a:xfrm>
          <a:off x="18421427"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2" name="正方形/長方形 741">
          <a:extLst>
            <a:ext uri="{FF2B5EF4-FFF2-40B4-BE49-F238E27FC236}">
              <a16:creationId xmlns:a16="http://schemas.microsoft.com/office/drawing/2014/main" id="{A2A03231-0E81-4152-929C-7009845260F4}"/>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3" name="正方形/長方形 742">
          <a:extLst>
            <a:ext uri="{FF2B5EF4-FFF2-40B4-BE49-F238E27FC236}">
              <a16:creationId xmlns:a16="http://schemas.microsoft.com/office/drawing/2014/main" id="{B63839DA-CCC0-46AD-93CA-1FAF67B15917}"/>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4" name="正方形/長方形 743">
          <a:extLst>
            <a:ext uri="{FF2B5EF4-FFF2-40B4-BE49-F238E27FC236}">
              <a16:creationId xmlns:a16="http://schemas.microsoft.com/office/drawing/2014/main" id="{41294EE8-03C7-46D7-AAF7-B41F1986338C}"/>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5" name="正方形/長方形 744">
          <a:extLst>
            <a:ext uri="{FF2B5EF4-FFF2-40B4-BE49-F238E27FC236}">
              <a16:creationId xmlns:a16="http://schemas.microsoft.com/office/drawing/2014/main" id="{C55633E4-CA90-4589-9E55-3155D9471BD2}"/>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6" name="正方形/長方形 745">
          <a:extLst>
            <a:ext uri="{FF2B5EF4-FFF2-40B4-BE49-F238E27FC236}">
              <a16:creationId xmlns:a16="http://schemas.microsoft.com/office/drawing/2014/main" id="{5F3818C2-6669-48FD-8D9C-4CF6119DE96B}"/>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7" name="正方形/長方形 746">
          <a:extLst>
            <a:ext uri="{FF2B5EF4-FFF2-40B4-BE49-F238E27FC236}">
              <a16:creationId xmlns:a16="http://schemas.microsoft.com/office/drawing/2014/main" id="{CEBFA849-3A8C-4453-A6AE-99277E68FA91}"/>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8" name="正方形/長方形 747">
          <a:extLst>
            <a:ext uri="{FF2B5EF4-FFF2-40B4-BE49-F238E27FC236}">
              <a16:creationId xmlns:a16="http://schemas.microsoft.com/office/drawing/2014/main" id="{621B5553-3F7C-46D1-996F-9D29C717DF8E}"/>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9" name="正方形/長方形 748">
          <a:extLst>
            <a:ext uri="{FF2B5EF4-FFF2-40B4-BE49-F238E27FC236}">
              <a16:creationId xmlns:a16="http://schemas.microsoft.com/office/drawing/2014/main" id="{6A82F040-6A98-495E-8094-8E90A0B716C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0" name="テキスト ボックス 749">
          <a:extLst>
            <a:ext uri="{FF2B5EF4-FFF2-40B4-BE49-F238E27FC236}">
              <a16:creationId xmlns:a16="http://schemas.microsoft.com/office/drawing/2014/main" id="{9DFE0F80-1F75-4436-86C9-5888EEE0DCB1}"/>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1" name="直線コネクタ 750">
          <a:extLst>
            <a:ext uri="{FF2B5EF4-FFF2-40B4-BE49-F238E27FC236}">
              <a16:creationId xmlns:a16="http://schemas.microsoft.com/office/drawing/2014/main" id="{384F6F35-9EF4-4B71-9EA9-1029B6E7A76C}"/>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2" name="テキスト ボックス 751">
          <a:extLst>
            <a:ext uri="{FF2B5EF4-FFF2-40B4-BE49-F238E27FC236}">
              <a16:creationId xmlns:a16="http://schemas.microsoft.com/office/drawing/2014/main" id="{1F8DFE4A-1EA9-4C14-8D1D-5E9DF77A872C}"/>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3" name="直線コネクタ 752">
          <a:extLst>
            <a:ext uri="{FF2B5EF4-FFF2-40B4-BE49-F238E27FC236}">
              <a16:creationId xmlns:a16="http://schemas.microsoft.com/office/drawing/2014/main" id="{7083A82B-998F-4D70-8F21-21AF06A5E8AF}"/>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4" name="テキスト ボックス 753">
          <a:extLst>
            <a:ext uri="{FF2B5EF4-FFF2-40B4-BE49-F238E27FC236}">
              <a16:creationId xmlns:a16="http://schemas.microsoft.com/office/drawing/2014/main" id="{35044BB1-F9CE-4C07-B8F9-52C7B9D9B762}"/>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5" name="直線コネクタ 754">
          <a:extLst>
            <a:ext uri="{FF2B5EF4-FFF2-40B4-BE49-F238E27FC236}">
              <a16:creationId xmlns:a16="http://schemas.microsoft.com/office/drawing/2014/main" id="{3C1DA46E-14D0-41E0-89B8-CB78BC90B3CF}"/>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6" name="テキスト ボックス 755">
          <a:extLst>
            <a:ext uri="{FF2B5EF4-FFF2-40B4-BE49-F238E27FC236}">
              <a16:creationId xmlns:a16="http://schemas.microsoft.com/office/drawing/2014/main" id="{46E5892B-74AF-43DD-BD59-8FF3438E1C57}"/>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7" name="直線コネクタ 756">
          <a:extLst>
            <a:ext uri="{FF2B5EF4-FFF2-40B4-BE49-F238E27FC236}">
              <a16:creationId xmlns:a16="http://schemas.microsoft.com/office/drawing/2014/main" id="{9196F145-714F-42F3-B76A-07117FCFA927}"/>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8" name="テキスト ボックス 757">
          <a:extLst>
            <a:ext uri="{FF2B5EF4-FFF2-40B4-BE49-F238E27FC236}">
              <a16:creationId xmlns:a16="http://schemas.microsoft.com/office/drawing/2014/main" id="{B1024634-BC97-4028-ABEE-49C64AC99FAE}"/>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9" name="直線コネクタ 758">
          <a:extLst>
            <a:ext uri="{FF2B5EF4-FFF2-40B4-BE49-F238E27FC236}">
              <a16:creationId xmlns:a16="http://schemas.microsoft.com/office/drawing/2014/main" id="{AFE35365-10A8-4B1B-8974-2184BA77D9FB}"/>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60" name="テキスト ボックス 759">
          <a:extLst>
            <a:ext uri="{FF2B5EF4-FFF2-40B4-BE49-F238E27FC236}">
              <a16:creationId xmlns:a16="http://schemas.microsoft.com/office/drawing/2014/main" id="{2ECC3F4E-AF49-4FFA-A038-E83D7A1AC0EF}"/>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61" name="直線コネクタ 760">
          <a:extLst>
            <a:ext uri="{FF2B5EF4-FFF2-40B4-BE49-F238E27FC236}">
              <a16:creationId xmlns:a16="http://schemas.microsoft.com/office/drawing/2014/main" id="{41F30556-8F43-4A84-A363-B3BFCA252DE3}"/>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2" name="テキスト ボックス 761">
          <a:extLst>
            <a:ext uri="{FF2B5EF4-FFF2-40B4-BE49-F238E27FC236}">
              <a16:creationId xmlns:a16="http://schemas.microsoft.com/office/drawing/2014/main" id="{28EF7748-24BD-4965-8837-3AB73FC81B65}"/>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3" name="直線コネクタ 762">
          <a:extLst>
            <a:ext uri="{FF2B5EF4-FFF2-40B4-BE49-F238E27FC236}">
              <a16:creationId xmlns:a16="http://schemas.microsoft.com/office/drawing/2014/main" id="{2EA7BDBD-C6F2-42CA-B837-365CC3D79F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4" name="テキスト ボックス 763">
          <a:extLst>
            <a:ext uri="{FF2B5EF4-FFF2-40B4-BE49-F238E27FC236}">
              <a16:creationId xmlns:a16="http://schemas.microsoft.com/office/drawing/2014/main" id="{D64BC091-289F-4DF5-92FF-DCB533274C98}"/>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5" name="【公民館】&#10;有形固定資産減価償却率グラフ枠">
          <a:extLst>
            <a:ext uri="{FF2B5EF4-FFF2-40B4-BE49-F238E27FC236}">
              <a16:creationId xmlns:a16="http://schemas.microsoft.com/office/drawing/2014/main" id="{39CA248D-5243-498C-8855-04130BF62FDF}"/>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142875</xdr:rowOff>
    </xdr:from>
    <xdr:to>
      <xdr:col>85</xdr:col>
      <xdr:colOff>126364</xdr:colOff>
      <xdr:row>108</xdr:row>
      <xdr:rowOff>152400</xdr:rowOff>
    </xdr:to>
    <xdr:cxnSp macro="">
      <xdr:nvCxnSpPr>
        <xdr:cNvPr id="766" name="直線コネクタ 765">
          <a:extLst>
            <a:ext uri="{FF2B5EF4-FFF2-40B4-BE49-F238E27FC236}">
              <a16:creationId xmlns:a16="http://schemas.microsoft.com/office/drawing/2014/main" id="{85D42C15-967D-4527-9762-D3C0EED3D982}"/>
            </a:ext>
          </a:extLst>
        </xdr:cNvPr>
        <xdr:cNvCxnSpPr/>
      </xdr:nvCxnSpPr>
      <xdr:spPr>
        <a:xfrm flipV="1">
          <a:off x="16318864" y="17116425"/>
          <a:ext cx="0" cy="1552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7" name="【公民館】&#10;有形固定資産減価償却率最小値テキスト">
          <a:extLst>
            <a:ext uri="{FF2B5EF4-FFF2-40B4-BE49-F238E27FC236}">
              <a16:creationId xmlns:a16="http://schemas.microsoft.com/office/drawing/2014/main" id="{05EC1E10-CA6B-456C-9F81-7035DA74E128}"/>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8" name="直線コネクタ 767">
          <a:extLst>
            <a:ext uri="{FF2B5EF4-FFF2-40B4-BE49-F238E27FC236}">
              <a16:creationId xmlns:a16="http://schemas.microsoft.com/office/drawing/2014/main" id="{AFB5552B-D855-45FA-85FF-2B7960229254}"/>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89552</xdr:rowOff>
    </xdr:from>
    <xdr:ext cx="405111" cy="259045"/>
    <xdr:sp macro="" textlink="">
      <xdr:nvSpPr>
        <xdr:cNvPr id="769" name="【公民館】&#10;有形固定資産減価償却率最大値テキスト">
          <a:extLst>
            <a:ext uri="{FF2B5EF4-FFF2-40B4-BE49-F238E27FC236}">
              <a16:creationId xmlns:a16="http://schemas.microsoft.com/office/drawing/2014/main" id="{A6D4ABA3-9E80-4330-815D-1F77E752B6B6}"/>
            </a:ext>
          </a:extLst>
        </xdr:cNvPr>
        <xdr:cNvSpPr txBox="1"/>
      </xdr:nvSpPr>
      <xdr:spPr>
        <a:xfrm>
          <a:off x="16357600" y="16891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142875</xdr:rowOff>
    </xdr:from>
    <xdr:to>
      <xdr:col>86</xdr:col>
      <xdr:colOff>25400</xdr:colOff>
      <xdr:row>99</xdr:row>
      <xdr:rowOff>142875</xdr:rowOff>
    </xdr:to>
    <xdr:cxnSp macro="">
      <xdr:nvCxnSpPr>
        <xdr:cNvPr id="770" name="直線コネクタ 769">
          <a:extLst>
            <a:ext uri="{FF2B5EF4-FFF2-40B4-BE49-F238E27FC236}">
              <a16:creationId xmlns:a16="http://schemas.microsoft.com/office/drawing/2014/main" id="{72D6F75E-B02E-4BDF-9FEC-056C704A6311}"/>
            </a:ext>
          </a:extLst>
        </xdr:cNvPr>
        <xdr:cNvCxnSpPr/>
      </xdr:nvCxnSpPr>
      <xdr:spPr>
        <a:xfrm>
          <a:off x="16230600" y="17116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143527</xdr:rowOff>
    </xdr:from>
    <xdr:ext cx="405111" cy="259045"/>
    <xdr:sp macro="" textlink="">
      <xdr:nvSpPr>
        <xdr:cNvPr id="771" name="【公民館】&#10;有形固定資産減価償却率平均値テキスト">
          <a:extLst>
            <a:ext uri="{FF2B5EF4-FFF2-40B4-BE49-F238E27FC236}">
              <a16:creationId xmlns:a16="http://schemas.microsoft.com/office/drawing/2014/main" id="{177E9B49-806E-4B12-B8E5-CDE8F120771D}"/>
            </a:ext>
          </a:extLst>
        </xdr:cNvPr>
        <xdr:cNvSpPr txBox="1"/>
      </xdr:nvSpPr>
      <xdr:spPr>
        <a:xfrm>
          <a:off x="16357600" y="179743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120650</xdr:rowOff>
    </xdr:from>
    <xdr:to>
      <xdr:col>85</xdr:col>
      <xdr:colOff>177800</xdr:colOff>
      <xdr:row>106</xdr:row>
      <xdr:rowOff>50800</xdr:rowOff>
    </xdr:to>
    <xdr:sp macro="" textlink="">
      <xdr:nvSpPr>
        <xdr:cNvPr id="772" name="フローチャート: 判断 771">
          <a:extLst>
            <a:ext uri="{FF2B5EF4-FFF2-40B4-BE49-F238E27FC236}">
              <a16:creationId xmlns:a16="http://schemas.microsoft.com/office/drawing/2014/main" id="{6B5417E3-3298-45C7-A6FC-8885CC2C8BD8}"/>
            </a:ext>
          </a:extLst>
        </xdr:cNvPr>
        <xdr:cNvSpPr/>
      </xdr:nvSpPr>
      <xdr:spPr>
        <a:xfrm>
          <a:off x="16268700" y="1812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99695</xdr:rowOff>
    </xdr:from>
    <xdr:to>
      <xdr:col>81</xdr:col>
      <xdr:colOff>101600</xdr:colOff>
      <xdr:row>106</xdr:row>
      <xdr:rowOff>29845</xdr:rowOff>
    </xdr:to>
    <xdr:sp macro="" textlink="">
      <xdr:nvSpPr>
        <xdr:cNvPr id="773" name="フローチャート: 判断 772">
          <a:extLst>
            <a:ext uri="{FF2B5EF4-FFF2-40B4-BE49-F238E27FC236}">
              <a16:creationId xmlns:a16="http://schemas.microsoft.com/office/drawing/2014/main" id="{B10AB2E1-D68D-4180-8FEB-792492E38028}"/>
            </a:ext>
          </a:extLst>
        </xdr:cNvPr>
        <xdr:cNvSpPr/>
      </xdr:nvSpPr>
      <xdr:spPr>
        <a:xfrm>
          <a:off x="15430500" y="1810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120650</xdr:rowOff>
    </xdr:from>
    <xdr:to>
      <xdr:col>76</xdr:col>
      <xdr:colOff>165100</xdr:colOff>
      <xdr:row>105</xdr:row>
      <xdr:rowOff>50800</xdr:rowOff>
    </xdr:to>
    <xdr:sp macro="" textlink="">
      <xdr:nvSpPr>
        <xdr:cNvPr id="774" name="フローチャート: 判断 773">
          <a:extLst>
            <a:ext uri="{FF2B5EF4-FFF2-40B4-BE49-F238E27FC236}">
              <a16:creationId xmlns:a16="http://schemas.microsoft.com/office/drawing/2014/main" id="{402EE25E-F45E-491D-8600-464F7A14E652}"/>
            </a:ext>
          </a:extLst>
        </xdr:cNvPr>
        <xdr:cNvSpPr/>
      </xdr:nvSpPr>
      <xdr:spPr>
        <a:xfrm>
          <a:off x="14541500" y="1795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34925</xdr:rowOff>
    </xdr:from>
    <xdr:to>
      <xdr:col>72</xdr:col>
      <xdr:colOff>38100</xdr:colOff>
      <xdr:row>105</xdr:row>
      <xdr:rowOff>136525</xdr:rowOff>
    </xdr:to>
    <xdr:sp macro="" textlink="">
      <xdr:nvSpPr>
        <xdr:cNvPr id="775" name="フローチャート: 判断 774">
          <a:extLst>
            <a:ext uri="{FF2B5EF4-FFF2-40B4-BE49-F238E27FC236}">
              <a16:creationId xmlns:a16="http://schemas.microsoft.com/office/drawing/2014/main" id="{BC94A6FE-440E-4B41-8947-5F731610081E}"/>
            </a:ext>
          </a:extLst>
        </xdr:cNvPr>
        <xdr:cNvSpPr/>
      </xdr:nvSpPr>
      <xdr:spPr>
        <a:xfrm>
          <a:off x="13652500" y="1803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139700</xdr:rowOff>
    </xdr:from>
    <xdr:to>
      <xdr:col>67</xdr:col>
      <xdr:colOff>101600</xdr:colOff>
      <xdr:row>105</xdr:row>
      <xdr:rowOff>69850</xdr:rowOff>
    </xdr:to>
    <xdr:sp macro="" textlink="">
      <xdr:nvSpPr>
        <xdr:cNvPr id="776" name="フローチャート: 判断 775">
          <a:extLst>
            <a:ext uri="{FF2B5EF4-FFF2-40B4-BE49-F238E27FC236}">
              <a16:creationId xmlns:a16="http://schemas.microsoft.com/office/drawing/2014/main" id="{F1F28F31-6976-4B06-B998-5D1C22F02DA0}"/>
            </a:ext>
          </a:extLst>
        </xdr:cNvPr>
        <xdr:cNvSpPr/>
      </xdr:nvSpPr>
      <xdr:spPr>
        <a:xfrm>
          <a:off x="127635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4AD358DE-7FC9-4490-A06E-076D9635ADBD}"/>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53C548FA-E349-4777-BB15-F4A6C9F9C4C6}"/>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FB826869-DC3D-4E44-A1B6-AEDCC83F25E7}"/>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FD419EE3-9A95-4216-A407-CE076AF518A7}"/>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3234B484-7BF1-4356-A77A-D0E83D2C0D0E}"/>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13970</xdr:rowOff>
    </xdr:from>
    <xdr:to>
      <xdr:col>85</xdr:col>
      <xdr:colOff>177800</xdr:colOff>
      <xdr:row>106</xdr:row>
      <xdr:rowOff>115570</xdr:rowOff>
    </xdr:to>
    <xdr:sp macro="" textlink="">
      <xdr:nvSpPr>
        <xdr:cNvPr id="782" name="楕円 781">
          <a:extLst>
            <a:ext uri="{FF2B5EF4-FFF2-40B4-BE49-F238E27FC236}">
              <a16:creationId xmlns:a16="http://schemas.microsoft.com/office/drawing/2014/main" id="{425E2124-2A73-458C-85FC-725D3E449821}"/>
            </a:ext>
          </a:extLst>
        </xdr:cNvPr>
        <xdr:cNvSpPr/>
      </xdr:nvSpPr>
      <xdr:spPr>
        <a:xfrm>
          <a:off x="16268700" y="1818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163847</xdr:rowOff>
    </xdr:from>
    <xdr:ext cx="405111" cy="259045"/>
    <xdr:sp macro="" textlink="">
      <xdr:nvSpPr>
        <xdr:cNvPr id="783" name="【公民館】&#10;有形固定資産減価償却率該当値テキスト">
          <a:extLst>
            <a:ext uri="{FF2B5EF4-FFF2-40B4-BE49-F238E27FC236}">
              <a16:creationId xmlns:a16="http://schemas.microsoft.com/office/drawing/2014/main" id="{194E4E5F-C40B-44B9-BE91-1D01DA0683BC}"/>
            </a:ext>
          </a:extLst>
        </xdr:cNvPr>
        <xdr:cNvSpPr txBox="1"/>
      </xdr:nvSpPr>
      <xdr:spPr>
        <a:xfrm>
          <a:off x="16357600" y="1816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156845</xdr:rowOff>
    </xdr:from>
    <xdr:to>
      <xdr:col>81</xdr:col>
      <xdr:colOff>101600</xdr:colOff>
      <xdr:row>106</xdr:row>
      <xdr:rowOff>86995</xdr:rowOff>
    </xdr:to>
    <xdr:sp macro="" textlink="">
      <xdr:nvSpPr>
        <xdr:cNvPr id="784" name="楕円 783">
          <a:extLst>
            <a:ext uri="{FF2B5EF4-FFF2-40B4-BE49-F238E27FC236}">
              <a16:creationId xmlns:a16="http://schemas.microsoft.com/office/drawing/2014/main" id="{0F20C3B6-5A39-4F5A-ADBA-DDA641DC0E9F}"/>
            </a:ext>
          </a:extLst>
        </xdr:cNvPr>
        <xdr:cNvSpPr/>
      </xdr:nvSpPr>
      <xdr:spPr>
        <a:xfrm>
          <a:off x="15430500" y="1815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36195</xdr:rowOff>
    </xdr:from>
    <xdr:to>
      <xdr:col>85</xdr:col>
      <xdr:colOff>127000</xdr:colOff>
      <xdr:row>106</xdr:row>
      <xdr:rowOff>64770</xdr:rowOff>
    </xdr:to>
    <xdr:cxnSp macro="">
      <xdr:nvCxnSpPr>
        <xdr:cNvPr id="785" name="直線コネクタ 784">
          <a:extLst>
            <a:ext uri="{FF2B5EF4-FFF2-40B4-BE49-F238E27FC236}">
              <a16:creationId xmlns:a16="http://schemas.microsoft.com/office/drawing/2014/main" id="{EF091E1D-C7FD-4DB4-BB94-099693D87B69}"/>
            </a:ext>
          </a:extLst>
        </xdr:cNvPr>
        <xdr:cNvCxnSpPr/>
      </xdr:nvCxnSpPr>
      <xdr:spPr>
        <a:xfrm>
          <a:off x="15481300" y="18209895"/>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114936</xdr:rowOff>
    </xdr:from>
    <xdr:to>
      <xdr:col>76</xdr:col>
      <xdr:colOff>165100</xdr:colOff>
      <xdr:row>106</xdr:row>
      <xdr:rowOff>45086</xdr:rowOff>
    </xdr:to>
    <xdr:sp macro="" textlink="">
      <xdr:nvSpPr>
        <xdr:cNvPr id="786" name="楕円 785">
          <a:extLst>
            <a:ext uri="{FF2B5EF4-FFF2-40B4-BE49-F238E27FC236}">
              <a16:creationId xmlns:a16="http://schemas.microsoft.com/office/drawing/2014/main" id="{C478D057-02C0-402B-A38C-C39F0FC2BA21}"/>
            </a:ext>
          </a:extLst>
        </xdr:cNvPr>
        <xdr:cNvSpPr/>
      </xdr:nvSpPr>
      <xdr:spPr>
        <a:xfrm>
          <a:off x="14541500" y="18117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165736</xdr:rowOff>
    </xdr:from>
    <xdr:to>
      <xdr:col>81</xdr:col>
      <xdr:colOff>50800</xdr:colOff>
      <xdr:row>106</xdr:row>
      <xdr:rowOff>36195</xdr:rowOff>
    </xdr:to>
    <xdr:cxnSp macro="">
      <xdr:nvCxnSpPr>
        <xdr:cNvPr id="787" name="直線コネクタ 786">
          <a:extLst>
            <a:ext uri="{FF2B5EF4-FFF2-40B4-BE49-F238E27FC236}">
              <a16:creationId xmlns:a16="http://schemas.microsoft.com/office/drawing/2014/main" id="{4D2454CF-DC83-4E66-86AD-E21A6B8D7E6A}"/>
            </a:ext>
          </a:extLst>
        </xdr:cNvPr>
        <xdr:cNvCxnSpPr/>
      </xdr:nvCxnSpPr>
      <xdr:spPr>
        <a:xfrm>
          <a:off x="14592300" y="18167986"/>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71120</xdr:rowOff>
    </xdr:from>
    <xdr:to>
      <xdr:col>72</xdr:col>
      <xdr:colOff>38100</xdr:colOff>
      <xdr:row>106</xdr:row>
      <xdr:rowOff>1270</xdr:rowOff>
    </xdr:to>
    <xdr:sp macro="" textlink="">
      <xdr:nvSpPr>
        <xdr:cNvPr id="788" name="楕円 787">
          <a:extLst>
            <a:ext uri="{FF2B5EF4-FFF2-40B4-BE49-F238E27FC236}">
              <a16:creationId xmlns:a16="http://schemas.microsoft.com/office/drawing/2014/main" id="{E7521C77-B947-4B23-81B6-A71B2CF6B1D5}"/>
            </a:ext>
          </a:extLst>
        </xdr:cNvPr>
        <xdr:cNvSpPr/>
      </xdr:nvSpPr>
      <xdr:spPr>
        <a:xfrm>
          <a:off x="13652500" y="1807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121920</xdr:rowOff>
    </xdr:from>
    <xdr:to>
      <xdr:col>76</xdr:col>
      <xdr:colOff>114300</xdr:colOff>
      <xdr:row>105</xdr:row>
      <xdr:rowOff>165736</xdr:rowOff>
    </xdr:to>
    <xdr:cxnSp macro="">
      <xdr:nvCxnSpPr>
        <xdr:cNvPr id="789" name="直線コネクタ 788">
          <a:extLst>
            <a:ext uri="{FF2B5EF4-FFF2-40B4-BE49-F238E27FC236}">
              <a16:creationId xmlns:a16="http://schemas.microsoft.com/office/drawing/2014/main" id="{505F9AB8-4CC4-48E1-AB86-9843F1F6859C}"/>
            </a:ext>
          </a:extLst>
        </xdr:cNvPr>
        <xdr:cNvCxnSpPr/>
      </xdr:nvCxnSpPr>
      <xdr:spPr>
        <a:xfrm>
          <a:off x="13703300" y="18124170"/>
          <a:ext cx="8890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52070</xdr:rowOff>
    </xdr:from>
    <xdr:to>
      <xdr:col>67</xdr:col>
      <xdr:colOff>101600</xdr:colOff>
      <xdr:row>105</xdr:row>
      <xdr:rowOff>153670</xdr:rowOff>
    </xdr:to>
    <xdr:sp macro="" textlink="">
      <xdr:nvSpPr>
        <xdr:cNvPr id="790" name="楕円 789">
          <a:extLst>
            <a:ext uri="{FF2B5EF4-FFF2-40B4-BE49-F238E27FC236}">
              <a16:creationId xmlns:a16="http://schemas.microsoft.com/office/drawing/2014/main" id="{488E936D-3C04-4B7C-8AF4-2015780528AA}"/>
            </a:ext>
          </a:extLst>
        </xdr:cNvPr>
        <xdr:cNvSpPr/>
      </xdr:nvSpPr>
      <xdr:spPr>
        <a:xfrm>
          <a:off x="12763500" y="1805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102870</xdr:rowOff>
    </xdr:from>
    <xdr:to>
      <xdr:col>71</xdr:col>
      <xdr:colOff>177800</xdr:colOff>
      <xdr:row>105</xdr:row>
      <xdr:rowOff>121920</xdr:rowOff>
    </xdr:to>
    <xdr:cxnSp macro="">
      <xdr:nvCxnSpPr>
        <xdr:cNvPr id="791" name="直線コネクタ 790">
          <a:extLst>
            <a:ext uri="{FF2B5EF4-FFF2-40B4-BE49-F238E27FC236}">
              <a16:creationId xmlns:a16="http://schemas.microsoft.com/office/drawing/2014/main" id="{3870BC6E-DF05-4F94-8EDF-CE2277BB5200}"/>
            </a:ext>
          </a:extLst>
        </xdr:cNvPr>
        <xdr:cNvCxnSpPr/>
      </xdr:nvCxnSpPr>
      <xdr:spPr>
        <a:xfrm>
          <a:off x="12814300" y="1810512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46372</xdr:rowOff>
    </xdr:from>
    <xdr:ext cx="405111" cy="259045"/>
    <xdr:sp macro="" textlink="">
      <xdr:nvSpPr>
        <xdr:cNvPr id="792" name="n_1aveValue【公民館】&#10;有形固定資産減価償却率">
          <a:extLst>
            <a:ext uri="{FF2B5EF4-FFF2-40B4-BE49-F238E27FC236}">
              <a16:creationId xmlns:a16="http://schemas.microsoft.com/office/drawing/2014/main" id="{C9590F18-0F34-4F04-9805-14358E8C10F0}"/>
            </a:ext>
          </a:extLst>
        </xdr:cNvPr>
        <xdr:cNvSpPr txBox="1"/>
      </xdr:nvSpPr>
      <xdr:spPr>
        <a:xfrm>
          <a:off x="15266044" y="17877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67327</xdr:rowOff>
    </xdr:from>
    <xdr:ext cx="405111" cy="259045"/>
    <xdr:sp macro="" textlink="">
      <xdr:nvSpPr>
        <xdr:cNvPr id="793" name="n_2aveValue【公民館】&#10;有形固定資産減価償却率">
          <a:extLst>
            <a:ext uri="{FF2B5EF4-FFF2-40B4-BE49-F238E27FC236}">
              <a16:creationId xmlns:a16="http://schemas.microsoft.com/office/drawing/2014/main" id="{0A43256C-8E4B-4BEA-A3FD-F8E6950513D9}"/>
            </a:ext>
          </a:extLst>
        </xdr:cNvPr>
        <xdr:cNvSpPr txBox="1"/>
      </xdr:nvSpPr>
      <xdr:spPr>
        <a:xfrm>
          <a:off x="14389744" y="1772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153052</xdr:rowOff>
    </xdr:from>
    <xdr:ext cx="405111" cy="259045"/>
    <xdr:sp macro="" textlink="">
      <xdr:nvSpPr>
        <xdr:cNvPr id="794" name="n_3aveValue【公民館】&#10;有形固定資産減価償却率">
          <a:extLst>
            <a:ext uri="{FF2B5EF4-FFF2-40B4-BE49-F238E27FC236}">
              <a16:creationId xmlns:a16="http://schemas.microsoft.com/office/drawing/2014/main" id="{54FB69F8-CCEB-4A73-9EF7-A6B2309CDCFA}"/>
            </a:ext>
          </a:extLst>
        </xdr:cNvPr>
        <xdr:cNvSpPr txBox="1"/>
      </xdr:nvSpPr>
      <xdr:spPr>
        <a:xfrm>
          <a:off x="13500744" y="17812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86377</xdr:rowOff>
    </xdr:from>
    <xdr:ext cx="405111" cy="259045"/>
    <xdr:sp macro="" textlink="">
      <xdr:nvSpPr>
        <xdr:cNvPr id="795" name="n_4aveValue【公民館】&#10;有形固定資産減価償却率">
          <a:extLst>
            <a:ext uri="{FF2B5EF4-FFF2-40B4-BE49-F238E27FC236}">
              <a16:creationId xmlns:a16="http://schemas.microsoft.com/office/drawing/2014/main" id="{9000B9EC-F827-4D15-9E23-E44E6DCBE6AE}"/>
            </a:ext>
          </a:extLst>
        </xdr:cNvPr>
        <xdr:cNvSpPr txBox="1"/>
      </xdr:nvSpPr>
      <xdr:spPr>
        <a:xfrm>
          <a:off x="12611744" y="1774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78122</xdr:rowOff>
    </xdr:from>
    <xdr:ext cx="405111" cy="259045"/>
    <xdr:sp macro="" textlink="">
      <xdr:nvSpPr>
        <xdr:cNvPr id="796" name="n_1mainValue【公民館】&#10;有形固定資産減価償却率">
          <a:extLst>
            <a:ext uri="{FF2B5EF4-FFF2-40B4-BE49-F238E27FC236}">
              <a16:creationId xmlns:a16="http://schemas.microsoft.com/office/drawing/2014/main" id="{18B3D49D-4695-4BB2-934F-B53EEAADC51F}"/>
            </a:ext>
          </a:extLst>
        </xdr:cNvPr>
        <xdr:cNvSpPr txBox="1"/>
      </xdr:nvSpPr>
      <xdr:spPr>
        <a:xfrm>
          <a:off x="15266044" y="1825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36213</xdr:rowOff>
    </xdr:from>
    <xdr:ext cx="405111" cy="259045"/>
    <xdr:sp macro="" textlink="">
      <xdr:nvSpPr>
        <xdr:cNvPr id="797" name="n_2mainValue【公民館】&#10;有形固定資産減価償却率">
          <a:extLst>
            <a:ext uri="{FF2B5EF4-FFF2-40B4-BE49-F238E27FC236}">
              <a16:creationId xmlns:a16="http://schemas.microsoft.com/office/drawing/2014/main" id="{914A7C77-E9B8-4E6E-951A-5DD98F29BD02}"/>
            </a:ext>
          </a:extLst>
        </xdr:cNvPr>
        <xdr:cNvSpPr txBox="1"/>
      </xdr:nvSpPr>
      <xdr:spPr>
        <a:xfrm>
          <a:off x="14389744" y="18209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163847</xdr:rowOff>
    </xdr:from>
    <xdr:ext cx="405111" cy="259045"/>
    <xdr:sp macro="" textlink="">
      <xdr:nvSpPr>
        <xdr:cNvPr id="798" name="n_3mainValue【公民館】&#10;有形固定資産減価償却率">
          <a:extLst>
            <a:ext uri="{FF2B5EF4-FFF2-40B4-BE49-F238E27FC236}">
              <a16:creationId xmlns:a16="http://schemas.microsoft.com/office/drawing/2014/main" id="{EE46CED9-BE1C-43C6-B3DA-D6AC3BB07B73}"/>
            </a:ext>
          </a:extLst>
        </xdr:cNvPr>
        <xdr:cNvSpPr txBox="1"/>
      </xdr:nvSpPr>
      <xdr:spPr>
        <a:xfrm>
          <a:off x="13500744" y="1816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144797</xdr:rowOff>
    </xdr:from>
    <xdr:ext cx="405111" cy="259045"/>
    <xdr:sp macro="" textlink="">
      <xdr:nvSpPr>
        <xdr:cNvPr id="799" name="n_4mainValue【公民館】&#10;有形固定資産減価償却率">
          <a:extLst>
            <a:ext uri="{FF2B5EF4-FFF2-40B4-BE49-F238E27FC236}">
              <a16:creationId xmlns:a16="http://schemas.microsoft.com/office/drawing/2014/main" id="{425B5328-B32D-4F6D-90BC-B07F9B573CDF}"/>
            </a:ext>
          </a:extLst>
        </xdr:cNvPr>
        <xdr:cNvSpPr txBox="1"/>
      </xdr:nvSpPr>
      <xdr:spPr>
        <a:xfrm>
          <a:off x="12611744" y="1814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0" name="正方形/長方形 799">
          <a:extLst>
            <a:ext uri="{FF2B5EF4-FFF2-40B4-BE49-F238E27FC236}">
              <a16:creationId xmlns:a16="http://schemas.microsoft.com/office/drawing/2014/main" id="{1D61FB2D-08FD-4F15-844D-34D9566B16B5}"/>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1" name="正方形/長方形 800">
          <a:extLst>
            <a:ext uri="{FF2B5EF4-FFF2-40B4-BE49-F238E27FC236}">
              <a16:creationId xmlns:a16="http://schemas.microsoft.com/office/drawing/2014/main" id="{988F7F71-D862-49D4-82F2-EC6B1B2DE2C2}"/>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2" name="正方形/長方形 801">
          <a:extLst>
            <a:ext uri="{FF2B5EF4-FFF2-40B4-BE49-F238E27FC236}">
              <a16:creationId xmlns:a16="http://schemas.microsoft.com/office/drawing/2014/main" id="{F7C8B17C-AD5A-4336-A37F-98A16FCC11B3}"/>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3" name="正方形/長方形 802">
          <a:extLst>
            <a:ext uri="{FF2B5EF4-FFF2-40B4-BE49-F238E27FC236}">
              <a16:creationId xmlns:a16="http://schemas.microsoft.com/office/drawing/2014/main" id="{A7836C4B-6250-46DC-B437-A12BFA0DC514}"/>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4" name="正方形/長方形 803">
          <a:extLst>
            <a:ext uri="{FF2B5EF4-FFF2-40B4-BE49-F238E27FC236}">
              <a16:creationId xmlns:a16="http://schemas.microsoft.com/office/drawing/2014/main" id="{930FA8F1-59CC-4BA9-B526-241764439D25}"/>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5" name="正方形/長方形 804">
          <a:extLst>
            <a:ext uri="{FF2B5EF4-FFF2-40B4-BE49-F238E27FC236}">
              <a16:creationId xmlns:a16="http://schemas.microsoft.com/office/drawing/2014/main" id="{D3DF122E-49B1-4ECF-A02B-700A8D269F6F}"/>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6" name="正方形/長方形 805">
          <a:extLst>
            <a:ext uri="{FF2B5EF4-FFF2-40B4-BE49-F238E27FC236}">
              <a16:creationId xmlns:a16="http://schemas.microsoft.com/office/drawing/2014/main" id="{7079749B-EF4F-4971-BB5D-352BDE47186C}"/>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7" name="正方形/長方形 806">
          <a:extLst>
            <a:ext uri="{FF2B5EF4-FFF2-40B4-BE49-F238E27FC236}">
              <a16:creationId xmlns:a16="http://schemas.microsoft.com/office/drawing/2014/main" id="{4BA65A47-6831-429C-BB96-4B13855F6E7C}"/>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8" name="テキスト ボックス 807">
          <a:extLst>
            <a:ext uri="{FF2B5EF4-FFF2-40B4-BE49-F238E27FC236}">
              <a16:creationId xmlns:a16="http://schemas.microsoft.com/office/drawing/2014/main" id="{4D041686-83D2-4B12-8E73-2F8E1459743F}"/>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9" name="直線コネクタ 808">
          <a:extLst>
            <a:ext uri="{FF2B5EF4-FFF2-40B4-BE49-F238E27FC236}">
              <a16:creationId xmlns:a16="http://schemas.microsoft.com/office/drawing/2014/main" id="{7AAC12DD-2A91-4523-931A-33732515289B}"/>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10" name="直線コネクタ 809">
          <a:extLst>
            <a:ext uri="{FF2B5EF4-FFF2-40B4-BE49-F238E27FC236}">
              <a16:creationId xmlns:a16="http://schemas.microsoft.com/office/drawing/2014/main" id="{F58E2355-DCBD-458B-8D1A-AA6BE451990F}"/>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11" name="テキスト ボックス 810">
          <a:extLst>
            <a:ext uri="{FF2B5EF4-FFF2-40B4-BE49-F238E27FC236}">
              <a16:creationId xmlns:a16="http://schemas.microsoft.com/office/drawing/2014/main" id="{DC1A26B4-47A1-4ACC-86AC-B43FE6FB9BE1}"/>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12" name="直線コネクタ 811">
          <a:extLst>
            <a:ext uri="{FF2B5EF4-FFF2-40B4-BE49-F238E27FC236}">
              <a16:creationId xmlns:a16="http://schemas.microsoft.com/office/drawing/2014/main" id="{866BA7B8-E5D6-4451-BC76-A57EFD0452E7}"/>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3" name="テキスト ボックス 812">
          <a:extLst>
            <a:ext uri="{FF2B5EF4-FFF2-40B4-BE49-F238E27FC236}">
              <a16:creationId xmlns:a16="http://schemas.microsoft.com/office/drawing/2014/main" id="{7055463A-DA46-4DF9-B8E0-0AD0D5F8F216}"/>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4" name="直線コネクタ 813">
          <a:extLst>
            <a:ext uri="{FF2B5EF4-FFF2-40B4-BE49-F238E27FC236}">
              <a16:creationId xmlns:a16="http://schemas.microsoft.com/office/drawing/2014/main" id="{6ADD5259-1FEF-42BD-BF87-ED1605D3C249}"/>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5" name="テキスト ボックス 814">
          <a:extLst>
            <a:ext uri="{FF2B5EF4-FFF2-40B4-BE49-F238E27FC236}">
              <a16:creationId xmlns:a16="http://schemas.microsoft.com/office/drawing/2014/main" id="{08DD9814-C02C-44AF-8178-1D88E3C3CB7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6" name="直線コネクタ 815">
          <a:extLst>
            <a:ext uri="{FF2B5EF4-FFF2-40B4-BE49-F238E27FC236}">
              <a16:creationId xmlns:a16="http://schemas.microsoft.com/office/drawing/2014/main" id="{FAEDDED6-8B10-4F04-A08F-A9DEFF301D0F}"/>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7" name="テキスト ボックス 816">
          <a:extLst>
            <a:ext uri="{FF2B5EF4-FFF2-40B4-BE49-F238E27FC236}">
              <a16:creationId xmlns:a16="http://schemas.microsoft.com/office/drawing/2014/main" id="{E5B97559-9041-4CCA-91F1-E830693C5468}"/>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8" name="直線コネクタ 817">
          <a:extLst>
            <a:ext uri="{FF2B5EF4-FFF2-40B4-BE49-F238E27FC236}">
              <a16:creationId xmlns:a16="http://schemas.microsoft.com/office/drawing/2014/main" id="{18C0673B-F779-4737-8C1A-18D9FBD484A3}"/>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9" name="テキスト ボックス 818">
          <a:extLst>
            <a:ext uri="{FF2B5EF4-FFF2-40B4-BE49-F238E27FC236}">
              <a16:creationId xmlns:a16="http://schemas.microsoft.com/office/drawing/2014/main" id="{C08F5E2B-1C16-4FC2-979B-DA90E81F3FE1}"/>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0" name="【公民館】&#10;一人当たり面積グラフ枠">
          <a:extLst>
            <a:ext uri="{FF2B5EF4-FFF2-40B4-BE49-F238E27FC236}">
              <a16:creationId xmlns:a16="http://schemas.microsoft.com/office/drawing/2014/main" id="{C9A562C3-51DE-43ED-AC8B-8681D21925C6}"/>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57913</xdr:rowOff>
    </xdr:from>
    <xdr:to>
      <xdr:col>116</xdr:col>
      <xdr:colOff>62864</xdr:colOff>
      <xdr:row>108</xdr:row>
      <xdr:rowOff>67056</xdr:rowOff>
    </xdr:to>
    <xdr:cxnSp macro="">
      <xdr:nvCxnSpPr>
        <xdr:cNvPr id="821" name="直線コネクタ 820">
          <a:extLst>
            <a:ext uri="{FF2B5EF4-FFF2-40B4-BE49-F238E27FC236}">
              <a16:creationId xmlns:a16="http://schemas.microsoft.com/office/drawing/2014/main" id="{4F16AB2B-AC65-47FA-8E2C-F726ADC8FD59}"/>
            </a:ext>
          </a:extLst>
        </xdr:cNvPr>
        <xdr:cNvCxnSpPr/>
      </xdr:nvCxnSpPr>
      <xdr:spPr>
        <a:xfrm flipV="1">
          <a:off x="22160864" y="17202913"/>
          <a:ext cx="0" cy="13807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70883</xdr:rowOff>
    </xdr:from>
    <xdr:ext cx="469744" cy="259045"/>
    <xdr:sp macro="" textlink="">
      <xdr:nvSpPr>
        <xdr:cNvPr id="822" name="【公民館】&#10;一人当たり面積最小値テキスト">
          <a:extLst>
            <a:ext uri="{FF2B5EF4-FFF2-40B4-BE49-F238E27FC236}">
              <a16:creationId xmlns:a16="http://schemas.microsoft.com/office/drawing/2014/main" id="{248747C8-EDB3-4FF2-8711-5C524B66E18A}"/>
            </a:ext>
          </a:extLst>
        </xdr:cNvPr>
        <xdr:cNvSpPr txBox="1"/>
      </xdr:nvSpPr>
      <xdr:spPr>
        <a:xfrm>
          <a:off x="22199600" y="18587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67056</xdr:rowOff>
    </xdr:from>
    <xdr:to>
      <xdr:col>116</xdr:col>
      <xdr:colOff>152400</xdr:colOff>
      <xdr:row>108</xdr:row>
      <xdr:rowOff>67056</xdr:rowOff>
    </xdr:to>
    <xdr:cxnSp macro="">
      <xdr:nvCxnSpPr>
        <xdr:cNvPr id="823" name="直線コネクタ 822">
          <a:extLst>
            <a:ext uri="{FF2B5EF4-FFF2-40B4-BE49-F238E27FC236}">
              <a16:creationId xmlns:a16="http://schemas.microsoft.com/office/drawing/2014/main" id="{BC7C5D3D-FDB0-4155-ACF5-9BA9680169EA}"/>
            </a:ext>
          </a:extLst>
        </xdr:cNvPr>
        <xdr:cNvCxnSpPr/>
      </xdr:nvCxnSpPr>
      <xdr:spPr>
        <a:xfrm>
          <a:off x="22072600" y="18583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4590</xdr:rowOff>
    </xdr:from>
    <xdr:ext cx="469744" cy="259045"/>
    <xdr:sp macro="" textlink="">
      <xdr:nvSpPr>
        <xdr:cNvPr id="824" name="【公民館】&#10;一人当たり面積最大値テキスト">
          <a:extLst>
            <a:ext uri="{FF2B5EF4-FFF2-40B4-BE49-F238E27FC236}">
              <a16:creationId xmlns:a16="http://schemas.microsoft.com/office/drawing/2014/main" id="{F1DBAF32-EC7E-46E4-AC97-5A71BF0D73B3}"/>
            </a:ext>
          </a:extLst>
        </xdr:cNvPr>
        <xdr:cNvSpPr txBox="1"/>
      </xdr:nvSpPr>
      <xdr:spPr>
        <a:xfrm>
          <a:off x="22199600" y="16978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57913</xdr:rowOff>
    </xdr:from>
    <xdr:to>
      <xdr:col>116</xdr:col>
      <xdr:colOff>152400</xdr:colOff>
      <xdr:row>100</xdr:row>
      <xdr:rowOff>57913</xdr:rowOff>
    </xdr:to>
    <xdr:cxnSp macro="">
      <xdr:nvCxnSpPr>
        <xdr:cNvPr id="825" name="直線コネクタ 824">
          <a:extLst>
            <a:ext uri="{FF2B5EF4-FFF2-40B4-BE49-F238E27FC236}">
              <a16:creationId xmlns:a16="http://schemas.microsoft.com/office/drawing/2014/main" id="{CA44340A-C05E-4ECC-85B1-2E8537F0425D}"/>
            </a:ext>
          </a:extLst>
        </xdr:cNvPr>
        <xdr:cNvCxnSpPr/>
      </xdr:nvCxnSpPr>
      <xdr:spPr>
        <a:xfrm>
          <a:off x="22072600" y="172029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85768</xdr:rowOff>
    </xdr:from>
    <xdr:ext cx="469744" cy="259045"/>
    <xdr:sp macro="" textlink="">
      <xdr:nvSpPr>
        <xdr:cNvPr id="826" name="【公民館】&#10;一人当たり面積平均値テキスト">
          <a:extLst>
            <a:ext uri="{FF2B5EF4-FFF2-40B4-BE49-F238E27FC236}">
              <a16:creationId xmlns:a16="http://schemas.microsoft.com/office/drawing/2014/main" id="{E3EF3FBA-3487-4EEF-B045-C2943FB433A6}"/>
            </a:ext>
          </a:extLst>
        </xdr:cNvPr>
        <xdr:cNvSpPr txBox="1"/>
      </xdr:nvSpPr>
      <xdr:spPr>
        <a:xfrm>
          <a:off x="22199600" y="1808801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62891</xdr:rowOff>
    </xdr:from>
    <xdr:to>
      <xdr:col>116</xdr:col>
      <xdr:colOff>114300</xdr:colOff>
      <xdr:row>106</xdr:row>
      <xdr:rowOff>164491</xdr:rowOff>
    </xdr:to>
    <xdr:sp macro="" textlink="">
      <xdr:nvSpPr>
        <xdr:cNvPr id="827" name="フローチャート: 判断 826">
          <a:extLst>
            <a:ext uri="{FF2B5EF4-FFF2-40B4-BE49-F238E27FC236}">
              <a16:creationId xmlns:a16="http://schemas.microsoft.com/office/drawing/2014/main" id="{5EE30B1F-6AF8-4B94-AF1F-48C560FC97C6}"/>
            </a:ext>
          </a:extLst>
        </xdr:cNvPr>
        <xdr:cNvSpPr/>
      </xdr:nvSpPr>
      <xdr:spPr>
        <a:xfrm>
          <a:off x="22110700" y="18236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68377</xdr:rowOff>
    </xdr:from>
    <xdr:to>
      <xdr:col>112</xdr:col>
      <xdr:colOff>38100</xdr:colOff>
      <xdr:row>106</xdr:row>
      <xdr:rowOff>169977</xdr:rowOff>
    </xdr:to>
    <xdr:sp macro="" textlink="">
      <xdr:nvSpPr>
        <xdr:cNvPr id="828" name="フローチャート: 判断 827">
          <a:extLst>
            <a:ext uri="{FF2B5EF4-FFF2-40B4-BE49-F238E27FC236}">
              <a16:creationId xmlns:a16="http://schemas.microsoft.com/office/drawing/2014/main" id="{50E31930-0F55-476A-A1A8-4137B3EA8446}"/>
            </a:ext>
          </a:extLst>
        </xdr:cNvPr>
        <xdr:cNvSpPr/>
      </xdr:nvSpPr>
      <xdr:spPr>
        <a:xfrm>
          <a:off x="21272500" y="18242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77521</xdr:rowOff>
    </xdr:from>
    <xdr:to>
      <xdr:col>107</xdr:col>
      <xdr:colOff>101600</xdr:colOff>
      <xdr:row>107</xdr:row>
      <xdr:rowOff>7671</xdr:rowOff>
    </xdr:to>
    <xdr:sp macro="" textlink="">
      <xdr:nvSpPr>
        <xdr:cNvPr id="829" name="フローチャート: 判断 828">
          <a:extLst>
            <a:ext uri="{FF2B5EF4-FFF2-40B4-BE49-F238E27FC236}">
              <a16:creationId xmlns:a16="http://schemas.microsoft.com/office/drawing/2014/main" id="{E02B742C-70A3-44E5-994B-49970626C44C}"/>
            </a:ext>
          </a:extLst>
        </xdr:cNvPr>
        <xdr:cNvSpPr/>
      </xdr:nvSpPr>
      <xdr:spPr>
        <a:xfrm>
          <a:off x="20383500" y="18251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94895</xdr:rowOff>
    </xdr:from>
    <xdr:to>
      <xdr:col>102</xdr:col>
      <xdr:colOff>165100</xdr:colOff>
      <xdr:row>107</xdr:row>
      <xdr:rowOff>25045</xdr:rowOff>
    </xdr:to>
    <xdr:sp macro="" textlink="">
      <xdr:nvSpPr>
        <xdr:cNvPr id="830" name="フローチャート: 判断 829">
          <a:extLst>
            <a:ext uri="{FF2B5EF4-FFF2-40B4-BE49-F238E27FC236}">
              <a16:creationId xmlns:a16="http://schemas.microsoft.com/office/drawing/2014/main" id="{B867CA49-5AA9-4D5E-94DE-3B63C7334AA7}"/>
            </a:ext>
          </a:extLst>
        </xdr:cNvPr>
        <xdr:cNvSpPr/>
      </xdr:nvSpPr>
      <xdr:spPr>
        <a:xfrm>
          <a:off x="19494500" y="1826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113182</xdr:rowOff>
    </xdr:from>
    <xdr:to>
      <xdr:col>98</xdr:col>
      <xdr:colOff>38100</xdr:colOff>
      <xdr:row>107</xdr:row>
      <xdr:rowOff>43332</xdr:rowOff>
    </xdr:to>
    <xdr:sp macro="" textlink="">
      <xdr:nvSpPr>
        <xdr:cNvPr id="831" name="フローチャート: 判断 830">
          <a:extLst>
            <a:ext uri="{FF2B5EF4-FFF2-40B4-BE49-F238E27FC236}">
              <a16:creationId xmlns:a16="http://schemas.microsoft.com/office/drawing/2014/main" id="{C473EB4A-ABAF-4EDB-8D10-44E4AA46AFA1}"/>
            </a:ext>
          </a:extLst>
        </xdr:cNvPr>
        <xdr:cNvSpPr/>
      </xdr:nvSpPr>
      <xdr:spPr>
        <a:xfrm>
          <a:off x="18605500" y="18286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BA75E366-21AB-45A1-A853-2070030E31F4}"/>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763E8B0C-2794-47B9-8FC9-E8D7EFD50FF6}"/>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BB9A1829-1B66-4C4F-8EB0-940992E74D17}"/>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788802B5-6BE1-4817-A271-1376BB3F8407}"/>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F7B20BCF-0B5B-446A-9151-4273C50D287C}"/>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44145</xdr:rowOff>
    </xdr:from>
    <xdr:to>
      <xdr:col>116</xdr:col>
      <xdr:colOff>114300</xdr:colOff>
      <xdr:row>107</xdr:row>
      <xdr:rowOff>145745</xdr:rowOff>
    </xdr:to>
    <xdr:sp macro="" textlink="">
      <xdr:nvSpPr>
        <xdr:cNvPr id="837" name="楕円 836">
          <a:extLst>
            <a:ext uri="{FF2B5EF4-FFF2-40B4-BE49-F238E27FC236}">
              <a16:creationId xmlns:a16="http://schemas.microsoft.com/office/drawing/2014/main" id="{CA6181C7-5A92-4A80-8DF2-2F0F17FE8267}"/>
            </a:ext>
          </a:extLst>
        </xdr:cNvPr>
        <xdr:cNvSpPr/>
      </xdr:nvSpPr>
      <xdr:spPr>
        <a:xfrm>
          <a:off x="22110700" y="18389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22572</xdr:rowOff>
    </xdr:from>
    <xdr:ext cx="469744" cy="259045"/>
    <xdr:sp macro="" textlink="">
      <xdr:nvSpPr>
        <xdr:cNvPr id="838" name="【公民館】&#10;一人当たり面積該当値テキスト">
          <a:extLst>
            <a:ext uri="{FF2B5EF4-FFF2-40B4-BE49-F238E27FC236}">
              <a16:creationId xmlns:a16="http://schemas.microsoft.com/office/drawing/2014/main" id="{712E3790-C1CC-4D41-823A-8B7F6E577421}"/>
            </a:ext>
          </a:extLst>
        </xdr:cNvPr>
        <xdr:cNvSpPr txBox="1"/>
      </xdr:nvSpPr>
      <xdr:spPr>
        <a:xfrm>
          <a:off x="22199600" y="18367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45059</xdr:rowOff>
    </xdr:from>
    <xdr:to>
      <xdr:col>112</xdr:col>
      <xdr:colOff>38100</xdr:colOff>
      <xdr:row>107</xdr:row>
      <xdr:rowOff>146659</xdr:rowOff>
    </xdr:to>
    <xdr:sp macro="" textlink="">
      <xdr:nvSpPr>
        <xdr:cNvPr id="839" name="楕円 838">
          <a:extLst>
            <a:ext uri="{FF2B5EF4-FFF2-40B4-BE49-F238E27FC236}">
              <a16:creationId xmlns:a16="http://schemas.microsoft.com/office/drawing/2014/main" id="{F84ABB29-F1DA-40BA-AAE4-F7506773D031}"/>
            </a:ext>
          </a:extLst>
        </xdr:cNvPr>
        <xdr:cNvSpPr/>
      </xdr:nvSpPr>
      <xdr:spPr>
        <a:xfrm>
          <a:off x="21272500" y="18390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94945</xdr:rowOff>
    </xdr:from>
    <xdr:to>
      <xdr:col>116</xdr:col>
      <xdr:colOff>63500</xdr:colOff>
      <xdr:row>107</xdr:row>
      <xdr:rowOff>95859</xdr:rowOff>
    </xdr:to>
    <xdr:cxnSp macro="">
      <xdr:nvCxnSpPr>
        <xdr:cNvPr id="840" name="直線コネクタ 839">
          <a:extLst>
            <a:ext uri="{FF2B5EF4-FFF2-40B4-BE49-F238E27FC236}">
              <a16:creationId xmlns:a16="http://schemas.microsoft.com/office/drawing/2014/main" id="{05E540F3-9E3B-42BC-951C-40D5F68F9654}"/>
            </a:ext>
          </a:extLst>
        </xdr:cNvPr>
        <xdr:cNvCxnSpPr/>
      </xdr:nvCxnSpPr>
      <xdr:spPr>
        <a:xfrm flipV="1">
          <a:off x="21323300" y="18440095"/>
          <a:ext cx="8382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47803</xdr:rowOff>
    </xdr:from>
    <xdr:to>
      <xdr:col>107</xdr:col>
      <xdr:colOff>101600</xdr:colOff>
      <xdr:row>107</xdr:row>
      <xdr:rowOff>149403</xdr:rowOff>
    </xdr:to>
    <xdr:sp macro="" textlink="">
      <xdr:nvSpPr>
        <xdr:cNvPr id="841" name="楕円 840">
          <a:extLst>
            <a:ext uri="{FF2B5EF4-FFF2-40B4-BE49-F238E27FC236}">
              <a16:creationId xmlns:a16="http://schemas.microsoft.com/office/drawing/2014/main" id="{3F2A8B98-1BCD-42D4-B5BC-231BC0A4648F}"/>
            </a:ext>
          </a:extLst>
        </xdr:cNvPr>
        <xdr:cNvSpPr/>
      </xdr:nvSpPr>
      <xdr:spPr>
        <a:xfrm>
          <a:off x="20383500" y="18392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95859</xdr:rowOff>
    </xdr:from>
    <xdr:to>
      <xdr:col>111</xdr:col>
      <xdr:colOff>177800</xdr:colOff>
      <xdr:row>107</xdr:row>
      <xdr:rowOff>98603</xdr:rowOff>
    </xdr:to>
    <xdr:cxnSp macro="">
      <xdr:nvCxnSpPr>
        <xdr:cNvPr id="842" name="直線コネクタ 841">
          <a:extLst>
            <a:ext uri="{FF2B5EF4-FFF2-40B4-BE49-F238E27FC236}">
              <a16:creationId xmlns:a16="http://schemas.microsoft.com/office/drawing/2014/main" id="{7944C2AE-E154-422F-8045-EE9B61E1AAEA}"/>
            </a:ext>
          </a:extLst>
        </xdr:cNvPr>
        <xdr:cNvCxnSpPr/>
      </xdr:nvCxnSpPr>
      <xdr:spPr>
        <a:xfrm flipV="1">
          <a:off x="20434300" y="18441009"/>
          <a:ext cx="88900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50546</xdr:rowOff>
    </xdr:from>
    <xdr:to>
      <xdr:col>102</xdr:col>
      <xdr:colOff>165100</xdr:colOff>
      <xdr:row>107</xdr:row>
      <xdr:rowOff>152146</xdr:rowOff>
    </xdr:to>
    <xdr:sp macro="" textlink="">
      <xdr:nvSpPr>
        <xdr:cNvPr id="843" name="楕円 842">
          <a:extLst>
            <a:ext uri="{FF2B5EF4-FFF2-40B4-BE49-F238E27FC236}">
              <a16:creationId xmlns:a16="http://schemas.microsoft.com/office/drawing/2014/main" id="{9799C717-8D23-4495-AC21-8072AAB1776C}"/>
            </a:ext>
          </a:extLst>
        </xdr:cNvPr>
        <xdr:cNvSpPr/>
      </xdr:nvSpPr>
      <xdr:spPr>
        <a:xfrm>
          <a:off x="19494500" y="18395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98603</xdr:rowOff>
    </xdr:from>
    <xdr:to>
      <xdr:col>107</xdr:col>
      <xdr:colOff>50800</xdr:colOff>
      <xdr:row>107</xdr:row>
      <xdr:rowOff>101346</xdr:rowOff>
    </xdr:to>
    <xdr:cxnSp macro="">
      <xdr:nvCxnSpPr>
        <xdr:cNvPr id="844" name="直線コネクタ 843">
          <a:extLst>
            <a:ext uri="{FF2B5EF4-FFF2-40B4-BE49-F238E27FC236}">
              <a16:creationId xmlns:a16="http://schemas.microsoft.com/office/drawing/2014/main" id="{0676F155-0676-4984-AB5E-D395568AFB93}"/>
            </a:ext>
          </a:extLst>
        </xdr:cNvPr>
        <xdr:cNvCxnSpPr/>
      </xdr:nvCxnSpPr>
      <xdr:spPr>
        <a:xfrm flipV="1">
          <a:off x="19545300" y="18443753"/>
          <a:ext cx="8890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52375</xdr:rowOff>
    </xdr:from>
    <xdr:to>
      <xdr:col>98</xdr:col>
      <xdr:colOff>38100</xdr:colOff>
      <xdr:row>107</xdr:row>
      <xdr:rowOff>153975</xdr:rowOff>
    </xdr:to>
    <xdr:sp macro="" textlink="">
      <xdr:nvSpPr>
        <xdr:cNvPr id="845" name="楕円 844">
          <a:extLst>
            <a:ext uri="{FF2B5EF4-FFF2-40B4-BE49-F238E27FC236}">
              <a16:creationId xmlns:a16="http://schemas.microsoft.com/office/drawing/2014/main" id="{49AC6194-2370-4211-89A9-2D4253258022}"/>
            </a:ext>
          </a:extLst>
        </xdr:cNvPr>
        <xdr:cNvSpPr/>
      </xdr:nvSpPr>
      <xdr:spPr>
        <a:xfrm>
          <a:off x="18605500" y="18397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101346</xdr:rowOff>
    </xdr:from>
    <xdr:to>
      <xdr:col>102</xdr:col>
      <xdr:colOff>114300</xdr:colOff>
      <xdr:row>107</xdr:row>
      <xdr:rowOff>103175</xdr:rowOff>
    </xdr:to>
    <xdr:cxnSp macro="">
      <xdr:nvCxnSpPr>
        <xdr:cNvPr id="846" name="直線コネクタ 845">
          <a:extLst>
            <a:ext uri="{FF2B5EF4-FFF2-40B4-BE49-F238E27FC236}">
              <a16:creationId xmlns:a16="http://schemas.microsoft.com/office/drawing/2014/main" id="{9738DA8A-AE85-4187-BD55-037A156D7857}"/>
            </a:ext>
          </a:extLst>
        </xdr:cNvPr>
        <xdr:cNvCxnSpPr/>
      </xdr:nvCxnSpPr>
      <xdr:spPr>
        <a:xfrm flipV="1">
          <a:off x="18656300" y="18446496"/>
          <a:ext cx="8890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15054</xdr:rowOff>
    </xdr:from>
    <xdr:ext cx="469744" cy="259045"/>
    <xdr:sp macro="" textlink="">
      <xdr:nvSpPr>
        <xdr:cNvPr id="847" name="n_1aveValue【公民館】&#10;一人当たり面積">
          <a:extLst>
            <a:ext uri="{FF2B5EF4-FFF2-40B4-BE49-F238E27FC236}">
              <a16:creationId xmlns:a16="http://schemas.microsoft.com/office/drawing/2014/main" id="{497284B7-6EC3-484D-98BF-F75F042DFB9A}"/>
            </a:ext>
          </a:extLst>
        </xdr:cNvPr>
        <xdr:cNvSpPr txBox="1"/>
      </xdr:nvSpPr>
      <xdr:spPr>
        <a:xfrm>
          <a:off x="21075727" y="18017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24198</xdr:rowOff>
    </xdr:from>
    <xdr:ext cx="469744" cy="259045"/>
    <xdr:sp macro="" textlink="">
      <xdr:nvSpPr>
        <xdr:cNvPr id="848" name="n_2aveValue【公民館】&#10;一人当たり面積">
          <a:extLst>
            <a:ext uri="{FF2B5EF4-FFF2-40B4-BE49-F238E27FC236}">
              <a16:creationId xmlns:a16="http://schemas.microsoft.com/office/drawing/2014/main" id="{9E326AA4-2E0B-431D-B7C3-70CDC21C7ED3}"/>
            </a:ext>
          </a:extLst>
        </xdr:cNvPr>
        <xdr:cNvSpPr txBox="1"/>
      </xdr:nvSpPr>
      <xdr:spPr>
        <a:xfrm>
          <a:off x="20199427" y="18026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41572</xdr:rowOff>
    </xdr:from>
    <xdr:ext cx="469744" cy="259045"/>
    <xdr:sp macro="" textlink="">
      <xdr:nvSpPr>
        <xdr:cNvPr id="849" name="n_3aveValue【公民館】&#10;一人当たり面積">
          <a:extLst>
            <a:ext uri="{FF2B5EF4-FFF2-40B4-BE49-F238E27FC236}">
              <a16:creationId xmlns:a16="http://schemas.microsoft.com/office/drawing/2014/main" id="{15EC63C8-E8DD-47CF-9D82-8DC3952CC4F4}"/>
            </a:ext>
          </a:extLst>
        </xdr:cNvPr>
        <xdr:cNvSpPr txBox="1"/>
      </xdr:nvSpPr>
      <xdr:spPr>
        <a:xfrm>
          <a:off x="19310427" y="18043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59859</xdr:rowOff>
    </xdr:from>
    <xdr:ext cx="469744" cy="259045"/>
    <xdr:sp macro="" textlink="">
      <xdr:nvSpPr>
        <xdr:cNvPr id="850" name="n_4aveValue【公民館】&#10;一人当たり面積">
          <a:extLst>
            <a:ext uri="{FF2B5EF4-FFF2-40B4-BE49-F238E27FC236}">
              <a16:creationId xmlns:a16="http://schemas.microsoft.com/office/drawing/2014/main" id="{D65BBA1B-1D10-4666-9680-1C508B0B552D}"/>
            </a:ext>
          </a:extLst>
        </xdr:cNvPr>
        <xdr:cNvSpPr txBox="1"/>
      </xdr:nvSpPr>
      <xdr:spPr>
        <a:xfrm>
          <a:off x="18421427" y="18062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137786</xdr:rowOff>
    </xdr:from>
    <xdr:ext cx="469744" cy="259045"/>
    <xdr:sp macro="" textlink="">
      <xdr:nvSpPr>
        <xdr:cNvPr id="851" name="n_1mainValue【公民館】&#10;一人当たり面積">
          <a:extLst>
            <a:ext uri="{FF2B5EF4-FFF2-40B4-BE49-F238E27FC236}">
              <a16:creationId xmlns:a16="http://schemas.microsoft.com/office/drawing/2014/main" id="{67DF21EA-501B-49C9-ABDA-482FE86BF064}"/>
            </a:ext>
          </a:extLst>
        </xdr:cNvPr>
        <xdr:cNvSpPr txBox="1"/>
      </xdr:nvSpPr>
      <xdr:spPr>
        <a:xfrm>
          <a:off x="21075727" y="18482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140530</xdr:rowOff>
    </xdr:from>
    <xdr:ext cx="469744" cy="259045"/>
    <xdr:sp macro="" textlink="">
      <xdr:nvSpPr>
        <xdr:cNvPr id="852" name="n_2mainValue【公民館】&#10;一人当たり面積">
          <a:extLst>
            <a:ext uri="{FF2B5EF4-FFF2-40B4-BE49-F238E27FC236}">
              <a16:creationId xmlns:a16="http://schemas.microsoft.com/office/drawing/2014/main" id="{709DD5C5-68C6-4199-B44D-3812B18B8EBE}"/>
            </a:ext>
          </a:extLst>
        </xdr:cNvPr>
        <xdr:cNvSpPr txBox="1"/>
      </xdr:nvSpPr>
      <xdr:spPr>
        <a:xfrm>
          <a:off x="20199427" y="18485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143273</xdr:rowOff>
    </xdr:from>
    <xdr:ext cx="469744" cy="259045"/>
    <xdr:sp macro="" textlink="">
      <xdr:nvSpPr>
        <xdr:cNvPr id="853" name="n_3mainValue【公民館】&#10;一人当たり面積">
          <a:extLst>
            <a:ext uri="{FF2B5EF4-FFF2-40B4-BE49-F238E27FC236}">
              <a16:creationId xmlns:a16="http://schemas.microsoft.com/office/drawing/2014/main" id="{F7293470-77FD-4B4D-BDF5-8499187C4676}"/>
            </a:ext>
          </a:extLst>
        </xdr:cNvPr>
        <xdr:cNvSpPr txBox="1"/>
      </xdr:nvSpPr>
      <xdr:spPr>
        <a:xfrm>
          <a:off x="19310427" y="18488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145102</xdr:rowOff>
    </xdr:from>
    <xdr:ext cx="469744" cy="259045"/>
    <xdr:sp macro="" textlink="">
      <xdr:nvSpPr>
        <xdr:cNvPr id="854" name="n_4mainValue【公民館】&#10;一人当たり面積">
          <a:extLst>
            <a:ext uri="{FF2B5EF4-FFF2-40B4-BE49-F238E27FC236}">
              <a16:creationId xmlns:a16="http://schemas.microsoft.com/office/drawing/2014/main" id="{3EA03522-4EE2-48A8-B319-83E6878C715C}"/>
            </a:ext>
          </a:extLst>
        </xdr:cNvPr>
        <xdr:cNvSpPr txBox="1"/>
      </xdr:nvSpPr>
      <xdr:spPr>
        <a:xfrm>
          <a:off x="18421427" y="18490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5" name="正方形/長方形 854">
          <a:extLst>
            <a:ext uri="{FF2B5EF4-FFF2-40B4-BE49-F238E27FC236}">
              <a16:creationId xmlns:a16="http://schemas.microsoft.com/office/drawing/2014/main" id="{7B64BD7A-83C9-404C-AF95-5340A8241B18}"/>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6" name="正方形/長方形 855">
          <a:extLst>
            <a:ext uri="{FF2B5EF4-FFF2-40B4-BE49-F238E27FC236}">
              <a16:creationId xmlns:a16="http://schemas.microsoft.com/office/drawing/2014/main" id="{BC88AA25-8DF7-400C-9C1F-C2B6C4FBBDF7}"/>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7" name="テキスト ボックス 856">
          <a:extLst>
            <a:ext uri="{FF2B5EF4-FFF2-40B4-BE49-F238E27FC236}">
              <a16:creationId xmlns:a16="http://schemas.microsoft.com/office/drawing/2014/main" id="{184A2775-420D-407F-B829-BE9DFFD9B0B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類似団体と比較して特に有形固定資産減価償却率が高くなっている施設は、道路、学校施設、公民館であり、一方で、特に低くなっている施設は、公営住宅、幼稚園である。公営住宅については、平成</a:t>
          </a:r>
          <a:r>
            <a:rPr kumimoji="1" lang="en-US" altLang="ja-JP" sz="1100">
              <a:solidFill>
                <a:schemeClr val="dk1"/>
              </a:solidFill>
              <a:effectLst/>
              <a:latin typeface="+mn-lt"/>
              <a:ea typeface="+mn-ea"/>
              <a:cs typeface="+mn-cs"/>
            </a:rPr>
            <a:t>25</a:t>
          </a:r>
          <a:r>
            <a:rPr kumimoji="1" lang="ja-JP" altLang="ja-JP" sz="1100">
              <a:solidFill>
                <a:schemeClr val="dk1"/>
              </a:solidFill>
              <a:effectLst/>
              <a:latin typeface="+mn-lt"/>
              <a:ea typeface="+mn-ea"/>
              <a:cs typeface="+mn-cs"/>
            </a:rPr>
            <a:t>年～平成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年度に東日本大震災に係る避難者受入のため災害（復興）公営住宅を整備したことにより低くなっている。また幼稚園については、平成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年度に町内に</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つあった幼稚園舎を</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つに統合し増改築を行ったことにより低下している。しなしながら、前年度と比して有形固定資産減価償却率が高くなっており老朽化が進んでいることから、今後は「公共施設等総合管理計画」に基づき、老朽化対策を講じていく必要があ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E3B5B86-0359-4652-8D91-53B46742DAF9}"/>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5D32099-25D5-4BD9-9C3A-B6FAFEA8CC36}"/>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6EB78BD-6C85-443D-8634-53C7C8DA1A78}"/>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0DC70AB-0549-49B5-964B-5FD811E593A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福島県桑折町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8A4FBE6-E330-4205-A2CF-487D1CD1DCA7}"/>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56062B3-A82B-43A4-ADDE-E19A451203C7}"/>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E9B7C8D-A300-4F43-891D-E7339DE8E5CD}"/>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A2D7594-F3CC-49D8-A8D7-C98B48A37412}"/>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2D26794-3C8E-48EF-BA1D-B9CC2D3859BE}"/>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AB692F4-13F2-4E05-ACC1-ACB2AE391232}"/>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10,951
10,890
42.97
6,652,547
6,376,830
255,613
3,907,891
4,085,151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22F9B5E-5C78-40D8-8B8C-A9CBA235B736}"/>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167A6F9-DB9D-42A1-8282-0C25A8F100C8}"/>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8E5CE5A-BFCC-40F7-8F73-E6F31DA659A5}"/>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863D7E3-0EBA-417E-9A67-293755CD7ADD}"/>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41716AC-7108-430F-B4C0-BD73DFE6F893}"/>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3E221E5F-10A5-4A06-8A23-4BC718A9194E}"/>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9E35B16-9E26-43D6-97F0-B0ADB0462351}"/>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22C4E43-6776-4827-BA82-3ADB709537E1}"/>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E2FDD7A-1EF3-4784-87F2-BA8F3B6DFE4C}"/>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803C7F5-D9AE-43D6-BF36-349F6EB25A93}"/>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710A923-77BA-41A7-AE9C-558F614F3F31}"/>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0F4DAD4-E775-457F-9CA4-C6E9F68B2697}"/>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4029B41-BE29-449A-B5AF-F8D2E5146F6B}"/>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05554F8-8C90-4F99-8C4D-B0A47F6D7034}"/>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1946635-6A30-44F4-B2E3-EACEC381BDCF}"/>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5454E8C-8303-49D6-A016-33351222AA68}"/>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3761B44-7906-4AEE-AFD1-053972538C45}"/>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3A8EF6F-8C2C-4DA4-9A81-765823A974B1}"/>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2585FB7-76DF-4A0C-BEC4-6A2054ADA56D}"/>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74554F1-1ADF-4343-B9CD-A42CE68DB917}"/>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A78145A-FF72-45DA-BB65-3FC89E5477E4}"/>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1DB6198-9E4A-4979-A950-5D0669E8AE45}"/>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1867262-E662-4F37-A38B-D9EFD146992C}"/>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CB74B5F-D6DA-4C46-B45D-F9C0A799D579}"/>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F910EDF-8259-4473-A72D-01B9BF9549D4}"/>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8399B79-424E-446D-A62A-30629275E804}"/>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5B68854-AD17-473D-A357-ED34FA444307}"/>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444CCDB-FD75-4934-A78A-18FE4D2D9415}"/>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A22C2C7-0EF4-41E2-AB2B-D9ED3B3BA6CF}"/>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9CB1271A-99AB-4247-AEA8-11F4BDCC008A}"/>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2DD08138-6006-40F0-B7AF-46889396449B}"/>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79282635-491E-4A4E-9FF4-0A9DA3E8753F}"/>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706674D8-C7D6-423D-8542-671815242C5D}"/>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78372040-66BE-475A-995C-9A799F0895AC}"/>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0C59EFCB-A63F-42A8-80E7-A7B995DEBF0A}"/>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500F33F0-87B2-4D0C-A0FD-1854B6DA87C1}"/>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CE56BCA0-6C15-4C37-9016-64B213BFF047}"/>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6FAB94A1-57DC-45F8-A242-8604752413E6}"/>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51FD33E9-F0EC-40B1-B2BC-84EC466CD75F}"/>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8E427319-3ED9-459E-9334-B23767CC58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E129EA24-41F9-421E-9546-53B463E5E1CF}"/>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A44AEE5A-38CF-4749-8EE5-6D61AFF9FFC2}"/>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A2E2C16A-3D57-41E6-9224-B8FC9AD2A6C3}"/>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C74A7DD7-8ACD-49C1-B694-DA9DA295E89C}"/>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CDA8A7BE-5BED-4F75-AC96-7AFCCFDB7A35}"/>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15265AE9-1AF8-4BFF-BE15-CB2542931EAF}"/>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0CDABCF6-4AE3-4982-9178-3959B4B35947}"/>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1E19B13D-FBA5-42BE-ABC7-EE52C80E97E6}"/>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47B6FAFC-C36F-4E2A-9CD4-548996219071}"/>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7932967F-F4EC-480D-A5A3-94268B86539C}"/>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0954DC2A-85F2-4945-9D77-5E4C03C41535}"/>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8145B2FC-19DB-41CF-9F22-53C50B37048F}"/>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0CBED312-4851-48EA-98AD-7C47EDAC9391}"/>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651DC1A9-ABBF-4997-BF44-FA1A62DEFDE9}"/>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9295E990-3A42-4F06-B8E4-F50FA89BD585}"/>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270E4323-5A1D-4555-9093-37ADDC0F6269}"/>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C13D13A6-D48A-4B15-9B6F-D25FD0B0BA16}"/>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3E8A9D57-F114-4AE1-B466-480CCF4A68A5}"/>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E0506F41-C6FF-4577-8D07-8B7FB5AA2AE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2304977D-E9C3-4EEE-8A30-63CD25068D6E}"/>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776CC999-B732-4AB5-8EFD-AF4E0D410ED6}"/>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57</xdr:row>
      <xdr:rowOff>1905</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C0D674F5-ED13-4F26-B028-E74A1103A4C6}"/>
            </a:ext>
          </a:extLst>
        </xdr:cNvPr>
        <xdr:cNvCxnSpPr/>
      </xdr:nvCxnSpPr>
      <xdr:spPr>
        <a:xfrm flipV="1">
          <a:off x="4634865" y="9774555"/>
          <a:ext cx="0" cy="12744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6F15C75E-C42E-4D70-A33F-0F7B28222E03}"/>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DC3DF352-3870-4002-9BFD-F1AA1CC4C5C0}"/>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120032</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E9F2ED69-45A5-4478-9749-04FFC4B05494}"/>
            </a:ext>
          </a:extLst>
        </xdr:cNvPr>
        <xdr:cNvSpPr txBox="1"/>
      </xdr:nvSpPr>
      <xdr:spPr>
        <a:xfrm>
          <a:off x="4673600" y="9549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1905</xdr:rowOff>
    </xdr:from>
    <xdr:to>
      <xdr:col>24</xdr:col>
      <xdr:colOff>152400</xdr:colOff>
      <xdr:row>57</xdr:row>
      <xdr:rowOff>1905</xdr:rowOff>
    </xdr:to>
    <xdr:cxnSp macro="">
      <xdr:nvCxnSpPr>
        <xdr:cNvPr id="77" name="直線コネクタ 76">
          <a:extLst>
            <a:ext uri="{FF2B5EF4-FFF2-40B4-BE49-F238E27FC236}">
              <a16:creationId xmlns:a16="http://schemas.microsoft.com/office/drawing/2014/main" id="{F871D03E-D1F5-4BA1-9B6C-B108EEF307B2}"/>
            </a:ext>
          </a:extLst>
        </xdr:cNvPr>
        <xdr:cNvCxnSpPr/>
      </xdr:nvCxnSpPr>
      <xdr:spPr>
        <a:xfrm>
          <a:off x="4546600" y="9774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158132</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E0426519-039D-4A35-B99F-195AA3197347}"/>
            </a:ext>
          </a:extLst>
        </xdr:cNvPr>
        <xdr:cNvSpPr txBox="1"/>
      </xdr:nvSpPr>
      <xdr:spPr>
        <a:xfrm>
          <a:off x="4673600" y="104451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8255</xdr:rowOff>
    </xdr:from>
    <xdr:to>
      <xdr:col>24</xdr:col>
      <xdr:colOff>114300</xdr:colOff>
      <xdr:row>61</xdr:row>
      <xdr:rowOff>109855</xdr:rowOff>
    </xdr:to>
    <xdr:sp macro="" textlink="">
      <xdr:nvSpPr>
        <xdr:cNvPr id="79" name="フローチャート: 判断 78">
          <a:extLst>
            <a:ext uri="{FF2B5EF4-FFF2-40B4-BE49-F238E27FC236}">
              <a16:creationId xmlns:a16="http://schemas.microsoft.com/office/drawing/2014/main" id="{FA4473CE-C3BF-46AD-AE10-EA701E26D72C}"/>
            </a:ext>
          </a:extLst>
        </xdr:cNvPr>
        <xdr:cNvSpPr/>
      </xdr:nvSpPr>
      <xdr:spPr>
        <a:xfrm>
          <a:off x="45847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6350</xdr:rowOff>
    </xdr:from>
    <xdr:to>
      <xdr:col>20</xdr:col>
      <xdr:colOff>38100</xdr:colOff>
      <xdr:row>61</xdr:row>
      <xdr:rowOff>107950</xdr:rowOff>
    </xdr:to>
    <xdr:sp macro="" textlink="">
      <xdr:nvSpPr>
        <xdr:cNvPr id="80" name="フローチャート: 判断 79">
          <a:extLst>
            <a:ext uri="{FF2B5EF4-FFF2-40B4-BE49-F238E27FC236}">
              <a16:creationId xmlns:a16="http://schemas.microsoft.com/office/drawing/2014/main" id="{A1378975-C5F3-400C-B666-AFE9FD348950}"/>
            </a:ext>
          </a:extLst>
        </xdr:cNvPr>
        <xdr:cNvSpPr/>
      </xdr:nvSpPr>
      <xdr:spPr>
        <a:xfrm>
          <a:off x="37465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170180</xdr:rowOff>
    </xdr:from>
    <xdr:to>
      <xdr:col>15</xdr:col>
      <xdr:colOff>101600</xdr:colOff>
      <xdr:row>61</xdr:row>
      <xdr:rowOff>100330</xdr:rowOff>
    </xdr:to>
    <xdr:sp macro="" textlink="">
      <xdr:nvSpPr>
        <xdr:cNvPr id="81" name="フローチャート: 判断 80">
          <a:extLst>
            <a:ext uri="{FF2B5EF4-FFF2-40B4-BE49-F238E27FC236}">
              <a16:creationId xmlns:a16="http://schemas.microsoft.com/office/drawing/2014/main" id="{8EB58B0A-D48B-487E-840E-8A19E7D5A06E}"/>
            </a:ext>
          </a:extLst>
        </xdr:cNvPr>
        <xdr:cNvSpPr/>
      </xdr:nvSpPr>
      <xdr:spPr>
        <a:xfrm>
          <a:off x="2857500" y="1045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151130</xdr:rowOff>
    </xdr:from>
    <xdr:to>
      <xdr:col>10</xdr:col>
      <xdr:colOff>165100</xdr:colOff>
      <xdr:row>61</xdr:row>
      <xdr:rowOff>81280</xdr:rowOff>
    </xdr:to>
    <xdr:sp macro="" textlink="">
      <xdr:nvSpPr>
        <xdr:cNvPr id="82" name="フローチャート: 判断 81">
          <a:extLst>
            <a:ext uri="{FF2B5EF4-FFF2-40B4-BE49-F238E27FC236}">
              <a16:creationId xmlns:a16="http://schemas.microsoft.com/office/drawing/2014/main" id="{5EC2A4A0-5EA0-43DE-8CB6-1B909BC22976}"/>
            </a:ext>
          </a:extLst>
        </xdr:cNvPr>
        <xdr:cNvSpPr/>
      </xdr:nvSpPr>
      <xdr:spPr>
        <a:xfrm>
          <a:off x="1968500" y="1043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114935</xdr:rowOff>
    </xdr:from>
    <xdr:to>
      <xdr:col>6</xdr:col>
      <xdr:colOff>38100</xdr:colOff>
      <xdr:row>61</xdr:row>
      <xdr:rowOff>45085</xdr:rowOff>
    </xdr:to>
    <xdr:sp macro="" textlink="">
      <xdr:nvSpPr>
        <xdr:cNvPr id="83" name="フローチャート: 判断 82">
          <a:extLst>
            <a:ext uri="{FF2B5EF4-FFF2-40B4-BE49-F238E27FC236}">
              <a16:creationId xmlns:a16="http://schemas.microsoft.com/office/drawing/2014/main" id="{1E0062A3-43EE-43F3-9586-727D87EDE016}"/>
            </a:ext>
          </a:extLst>
        </xdr:cNvPr>
        <xdr:cNvSpPr/>
      </xdr:nvSpPr>
      <xdr:spPr>
        <a:xfrm>
          <a:off x="1079500" y="1040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37E5B8DC-4322-4822-9081-A72220B9EBDD}"/>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909FAA44-5F94-4272-8B9B-8681F8F6D0C1}"/>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DEB797E7-EB0A-4498-A9BB-817B74B3CF35}"/>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A0DCF5A5-2C5A-491D-A8E6-49EE641BEEB7}"/>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AEFFCA63-7F16-4471-80D5-6374D3733FA1}"/>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122555</xdr:rowOff>
    </xdr:from>
    <xdr:to>
      <xdr:col>24</xdr:col>
      <xdr:colOff>114300</xdr:colOff>
      <xdr:row>57</xdr:row>
      <xdr:rowOff>52705</xdr:rowOff>
    </xdr:to>
    <xdr:sp macro="" textlink="">
      <xdr:nvSpPr>
        <xdr:cNvPr id="89" name="楕円 88">
          <a:extLst>
            <a:ext uri="{FF2B5EF4-FFF2-40B4-BE49-F238E27FC236}">
              <a16:creationId xmlns:a16="http://schemas.microsoft.com/office/drawing/2014/main" id="{C5E8B517-C21E-4980-A5FA-8535DFA31783}"/>
            </a:ext>
          </a:extLst>
        </xdr:cNvPr>
        <xdr:cNvSpPr/>
      </xdr:nvSpPr>
      <xdr:spPr>
        <a:xfrm>
          <a:off x="4584700" y="9723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75582</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D9E4A7AF-D3B3-4BF3-86A4-196DD6D124F9}"/>
            </a:ext>
          </a:extLst>
        </xdr:cNvPr>
        <xdr:cNvSpPr txBox="1"/>
      </xdr:nvSpPr>
      <xdr:spPr>
        <a:xfrm>
          <a:off x="4673600" y="9676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86360</xdr:rowOff>
    </xdr:from>
    <xdr:to>
      <xdr:col>20</xdr:col>
      <xdr:colOff>38100</xdr:colOff>
      <xdr:row>57</xdr:row>
      <xdr:rowOff>16510</xdr:rowOff>
    </xdr:to>
    <xdr:sp macro="" textlink="">
      <xdr:nvSpPr>
        <xdr:cNvPr id="91" name="楕円 90">
          <a:extLst>
            <a:ext uri="{FF2B5EF4-FFF2-40B4-BE49-F238E27FC236}">
              <a16:creationId xmlns:a16="http://schemas.microsoft.com/office/drawing/2014/main" id="{213EB171-9ABD-4890-BAD6-B54455E16225}"/>
            </a:ext>
          </a:extLst>
        </xdr:cNvPr>
        <xdr:cNvSpPr/>
      </xdr:nvSpPr>
      <xdr:spPr>
        <a:xfrm>
          <a:off x="3746500" y="9687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56</xdr:row>
      <xdr:rowOff>137160</xdr:rowOff>
    </xdr:from>
    <xdr:to>
      <xdr:col>24</xdr:col>
      <xdr:colOff>63500</xdr:colOff>
      <xdr:row>57</xdr:row>
      <xdr:rowOff>1905</xdr:rowOff>
    </xdr:to>
    <xdr:cxnSp macro="">
      <xdr:nvCxnSpPr>
        <xdr:cNvPr id="92" name="直線コネクタ 91">
          <a:extLst>
            <a:ext uri="{FF2B5EF4-FFF2-40B4-BE49-F238E27FC236}">
              <a16:creationId xmlns:a16="http://schemas.microsoft.com/office/drawing/2014/main" id="{FEFA779A-2969-4513-A4AD-D6BC2BC1062D}"/>
            </a:ext>
          </a:extLst>
        </xdr:cNvPr>
        <xdr:cNvCxnSpPr/>
      </xdr:nvCxnSpPr>
      <xdr:spPr>
        <a:xfrm>
          <a:off x="3797300" y="9738360"/>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50165</xdr:rowOff>
    </xdr:from>
    <xdr:to>
      <xdr:col>15</xdr:col>
      <xdr:colOff>101600</xdr:colOff>
      <xdr:row>56</xdr:row>
      <xdr:rowOff>151765</xdr:rowOff>
    </xdr:to>
    <xdr:sp macro="" textlink="">
      <xdr:nvSpPr>
        <xdr:cNvPr id="93" name="楕円 92">
          <a:extLst>
            <a:ext uri="{FF2B5EF4-FFF2-40B4-BE49-F238E27FC236}">
              <a16:creationId xmlns:a16="http://schemas.microsoft.com/office/drawing/2014/main" id="{70E22738-7576-4747-A100-F57373FCE7BE}"/>
            </a:ext>
          </a:extLst>
        </xdr:cNvPr>
        <xdr:cNvSpPr/>
      </xdr:nvSpPr>
      <xdr:spPr>
        <a:xfrm>
          <a:off x="2857500" y="9651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100965</xdr:rowOff>
    </xdr:from>
    <xdr:to>
      <xdr:col>19</xdr:col>
      <xdr:colOff>177800</xdr:colOff>
      <xdr:row>56</xdr:row>
      <xdr:rowOff>137160</xdr:rowOff>
    </xdr:to>
    <xdr:cxnSp macro="">
      <xdr:nvCxnSpPr>
        <xdr:cNvPr id="94" name="直線コネクタ 93">
          <a:extLst>
            <a:ext uri="{FF2B5EF4-FFF2-40B4-BE49-F238E27FC236}">
              <a16:creationId xmlns:a16="http://schemas.microsoft.com/office/drawing/2014/main" id="{0578ABA7-18D4-472F-9AF7-473DE5C079F5}"/>
            </a:ext>
          </a:extLst>
        </xdr:cNvPr>
        <xdr:cNvCxnSpPr/>
      </xdr:nvCxnSpPr>
      <xdr:spPr>
        <a:xfrm>
          <a:off x="2908300" y="970216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23495</xdr:rowOff>
    </xdr:from>
    <xdr:to>
      <xdr:col>10</xdr:col>
      <xdr:colOff>165100</xdr:colOff>
      <xdr:row>56</xdr:row>
      <xdr:rowOff>125095</xdr:rowOff>
    </xdr:to>
    <xdr:sp macro="" textlink="">
      <xdr:nvSpPr>
        <xdr:cNvPr id="95" name="楕円 94">
          <a:extLst>
            <a:ext uri="{FF2B5EF4-FFF2-40B4-BE49-F238E27FC236}">
              <a16:creationId xmlns:a16="http://schemas.microsoft.com/office/drawing/2014/main" id="{3288E985-942D-4236-B00C-B4A673A36825}"/>
            </a:ext>
          </a:extLst>
        </xdr:cNvPr>
        <xdr:cNvSpPr/>
      </xdr:nvSpPr>
      <xdr:spPr>
        <a:xfrm>
          <a:off x="1968500" y="9624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56</xdr:row>
      <xdr:rowOff>74295</xdr:rowOff>
    </xdr:from>
    <xdr:to>
      <xdr:col>15</xdr:col>
      <xdr:colOff>50800</xdr:colOff>
      <xdr:row>56</xdr:row>
      <xdr:rowOff>100965</xdr:rowOff>
    </xdr:to>
    <xdr:cxnSp macro="">
      <xdr:nvCxnSpPr>
        <xdr:cNvPr id="96" name="直線コネクタ 95">
          <a:extLst>
            <a:ext uri="{FF2B5EF4-FFF2-40B4-BE49-F238E27FC236}">
              <a16:creationId xmlns:a16="http://schemas.microsoft.com/office/drawing/2014/main" id="{CAEECEB5-41A5-4CC8-B849-3A5D0E8BFCA3}"/>
            </a:ext>
          </a:extLst>
        </xdr:cNvPr>
        <xdr:cNvCxnSpPr/>
      </xdr:nvCxnSpPr>
      <xdr:spPr>
        <a:xfrm>
          <a:off x="2019300" y="967549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55</xdr:row>
      <xdr:rowOff>156845</xdr:rowOff>
    </xdr:from>
    <xdr:to>
      <xdr:col>6</xdr:col>
      <xdr:colOff>38100</xdr:colOff>
      <xdr:row>56</xdr:row>
      <xdr:rowOff>86995</xdr:rowOff>
    </xdr:to>
    <xdr:sp macro="" textlink="">
      <xdr:nvSpPr>
        <xdr:cNvPr id="97" name="楕円 96">
          <a:extLst>
            <a:ext uri="{FF2B5EF4-FFF2-40B4-BE49-F238E27FC236}">
              <a16:creationId xmlns:a16="http://schemas.microsoft.com/office/drawing/2014/main" id="{83E7CF12-A351-481C-997A-8ABD185E1637}"/>
            </a:ext>
          </a:extLst>
        </xdr:cNvPr>
        <xdr:cNvSpPr/>
      </xdr:nvSpPr>
      <xdr:spPr>
        <a:xfrm>
          <a:off x="1079500" y="9586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56</xdr:row>
      <xdr:rowOff>36195</xdr:rowOff>
    </xdr:from>
    <xdr:to>
      <xdr:col>10</xdr:col>
      <xdr:colOff>114300</xdr:colOff>
      <xdr:row>56</xdr:row>
      <xdr:rowOff>74295</xdr:rowOff>
    </xdr:to>
    <xdr:cxnSp macro="">
      <xdr:nvCxnSpPr>
        <xdr:cNvPr id="98" name="直線コネクタ 97">
          <a:extLst>
            <a:ext uri="{FF2B5EF4-FFF2-40B4-BE49-F238E27FC236}">
              <a16:creationId xmlns:a16="http://schemas.microsoft.com/office/drawing/2014/main" id="{EDE96B86-F98F-4ED6-B42A-B1AB1FEF3018}"/>
            </a:ext>
          </a:extLst>
        </xdr:cNvPr>
        <xdr:cNvCxnSpPr/>
      </xdr:nvCxnSpPr>
      <xdr:spPr>
        <a:xfrm>
          <a:off x="1130300" y="963739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99077</xdr:rowOff>
    </xdr:from>
    <xdr:ext cx="405111" cy="259045"/>
    <xdr:sp macro="" textlink="">
      <xdr:nvSpPr>
        <xdr:cNvPr id="99" name="n_1aveValue【体育館・プール】&#10;有形固定資産減価償却率">
          <a:extLst>
            <a:ext uri="{FF2B5EF4-FFF2-40B4-BE49-F238E27FC236}">
              <a16:creationId xmlns:a16="http://schemas.microsoft.com/office/drawing/2014/main" id="{F04E0CCD-F00F-4CFB-9B0F-3D09DC7DC715}"/>
            </a:ext>
          </a:extLst>
        </xdr:cNvPr>
        <xdr:cNvSpPr txBox="1"/>
      </xdr:nvSpPr>
      <xdr:spPr>
        <a:xfrm>
          <a:off x="3582044" y="1055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91457</xdr:rowOff>
    </xdr:from>
    <xdr:ext cx="405111" cy="259045"/>
    <xdr:sp macro="" textlink="">
      <xdr:nvSpPr>
        <xdr:cNvPr id="100" name="n_2aveValue【体育館・プール】&#10;有形固定資産減価償却率">
          <a:extLst>
            <a:ext uri="{FF2B5EF4-FFF2-40B4-BE49-F238E27FC236}">
              <a16:creationId xmlns:a16="http://schemas.microsoft.com/office/drawing/2014/main" id="{0CBED670-0318-4114-AB4B-E5D53BAC7872}"/>
            </a:ext>
          </a:extLst>
        </xdr:cNvPr>
        <xdr:cNvSpPr txBox="1"/>
      </xdr:nvSpPr>
      <xdr:spPr>
        <a:xfrm>
          <a:off x="2705744" y="10549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72407</xdr:rowOff>
    </xdr:from>
    <xdr:ext cx="405111" cy="259045"/>
    <xdr:sp macro="" textlink="">
      <xdr:nvSpPr>
        <xdr:cNvPr id="101" name="n_3aveValue【体育館・プール】&#10;有形固定資産減価償却率">
          <a:extLst>
            <a:ext uri="{FF2B5EF4-FFF2-40B4-BE49-F238E27FC236}">
              <a16:creationId xmlns:a16="http://schemas.microsoft.com/office/drawing/2014/main" id="{5B421D74-AE17-454A-91C9-F594E87A8809}"/>
            </a:ext>
          </a:extLst>
        </xdr:cNvPr>
        <xdr:cNvSpPr txBox="1"/>
      </xdr:nvSpPr>
      <xdr:spPr>
        <a:xfrm>
          <a:off x="1816744" y="1053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36212</xdr:rowOff>
    </xdr:from>
    <xdr:ext cx="405111" cy="259045"/>
    <xdr:sp macro="" textlink="">
      <xdr:nvSpPr>
        <xdr:cNvPr id="102" name="n_4aveValue【体育館・プール】&#10;有形固定資産減価償却率">
          <a:extLst>
            <a:ext uri="{FF2B5EF4-FFF2-40B4-BE49-F238E27FC236}">
              <a16:creationId xmlns:a16="http://schemas.microsoft.com/office/drawing/2014/main" id="{C918BE9E-BA43-4FFE-8428-A1A22752FE13}"/>
            </a:ext>
          </a:extLst>
        </xdr:cNvPr>
        <xdr:cNvSpPr txBox="1"/>
      </xdr:nvSpPr>
      <xdr:spPr>
        <a:xfrm>
          <a:off x="927744" y="1049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55</xdr:row>
      <xdr:rowOff>33037</xdr:rowOff>
    </xdr:from>
    <xdr:ext cx="405111" cy="259045"/>
    <xdr:sp macro="" textlink="">
      <xdr:nvSpPr>
        <xdr:cNvPr id="103" name="n_1mainValue【体育館・プール】&#10;有形固定資産減価償却率">
          <a:extLst>
            <a:ext uri="{FF2B5EF4-FFF2-40B4-BE49-F238E27FC236}">
              <a16:creationId xmlns:a16="http://schemas.microsoft.com/office/drawing/2014/main" id="{D630C290-A43F-420C-B9AD-90EA1AA0E6CD}"/>
            </a:ext>
          </a:extLst>
        </xdr:cNvPr>
        <xdr:cNvSpPr txBox="1"/>
      </xdr:nvSpPr>
      <xdr:spPr>
        <a:xfrm>
          <a:off x="3582044" y="9462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54</xdr:row>
      <xdr:rowOff>168292</xdr:rowOff>
    </xdr:from>
    <xdr:ext cx="405111" cy="259045"/>
    <xdr:sp macro="" textlink="">
      <xdr:nvSpPr>
        <xdr:cNvPr id="104" name="n_2mainValue【体育館・プール】&#10;有形固定資産減価償却率">
          <a:extLst>
            <a:ext uri="{FF2B5EF4-FFF2-40B4-BE49-F238E27FC236}">
              <a16:creationId xmlns:a16="http://schemas.microsoft.com/office/drawing/2014/main" id="{D33DB084-DE35-487C-AC1F-F8B1B7855849}"/>
            </a:ext>
          </a:extLst>
        </xdr:cNvPr>
        <xdr:cNvSpPr txBox="1"/>
      </xdr:nvSpPr>
      <xdr:spPr>
        <a:xfrm>
          <a:off x="2705744" y="9426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54</xdr:row>
      <xdr:rowOff>141622</xdr:rowOff>
    </xdr:from>
    <xdr:ext cx="405111" cy="259045"/>
    <xdr:sp macro="" textlink="">
      <xdr:nvSpPr>
        <xdr:cNvPr id="105" name="n_3mainValue【体育館・プール】&#10;有形固定資産減価償却率">
          <a:extLst>
            <a:ext uri="{FF2B5EF4-FFF2-40B4-BE49-F238E27FC236}">
              <a16:creationId xmlns:a16="http://schemas.microsoft.com/office/drawing/2014/main" id="{9CF03FB2-B7EF-4549-9EC6-B12018B8F8D0}"/>
            </a:ext>
          </a:extLst>
        </xdr:cNvPr>
        <xdr:cNvSpPr txBox="1"/>
      </xdr:nvSpPr>
      <xdr:spPr>
        <a:xfrm>
          <a:off x="1816744" y="9399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54</xdr:row>
      <xdr:rowOff>103522</xdr:rowOff>
    </xdr:from>
    <xdr:ext cx="405111" cy="259045"/>
    <xdr:sp macro="" textlink="">
      <xdr:nvSpPr>
        <xdr:cNvPr id="106" name="n_4mainValue【体育館・プール】&#10;有形固定資産減価償却率">
          <a:extLst>
            <a:ext uri="{FF2B5EF4-FFF2-40B4-BE49-F238E27FC236}">
              <a16:creationId xmlns:a16="http://schemas.microsoft.com/office/drawing/2014/main" id="{4E9F29F2-BCE8-48F2-A1EB-8FF1C5378224}"/>
            </a:ext>
          </a:extLst>
        </xdr:cNvPr>
        <xdr:cNvSpPr txBox="1"/>
      </xdr:nvSpPr>
      <xdr:spPr>
        <a:xfrm>
          <a:off x="927744" y="936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12A8E8BE-2500-46F6-BFDC-ED91B8684884}"/>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5F81D102-0508-4BF3-B029-4D37EC7338F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6F8D2D76-E3D6-4820-838E-0106BA734122}"/>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C3DBAA2D-EF6B-45E6-9433-9186EBFC3961}"/>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F0B46ACC-6B24-4652-B094-2C54145135E5}"/>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5D2C6C84-74FB-4BD2-9487-67D97C13DDC2}"/>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9D66F6C3-FB57-432C-B80F-491F3AA22DA6}"/>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0AF7C259-3AAF-43EB-8419-77A6424AA6D7}"/>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4F596811-98B6-4A4B-90D5-FBD4EEF09463}"/>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4A53187D-17DF-4E74-BF1A-4C6240035B2B}"/>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7" name="直線コネクタ 116">
          <a:extLst>
            <a:ext uri="{FF2B5EF4-FFF2-40B4-BE49-F238E27FC236}">
              <a16:creationId xmlns:a16="http://schemas.microsoft.com/office/drawing/2014/main" id="{3B876FB4-BB84-49CF-9082-C448D90BC71C}"/>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18" name="テキスト ボックス 117">
          <a:extLst>
            <a:ext uri="{FF2B5EF4-FFF2-40B4-BE49-F238E27FC236}">
              <a16:creationId xmlns:a16="http://schemas.microsoft.com/office/drawing/2014/main" id="{BF05B95F-C64F-40E5-87FA-86C7286CC15B}"/>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19" name="直線コネクタ 118">
          <a:extLst>
            <a:ext uri="{FF2B5EF4-FFF2-40B4-BE49-F238E27FC236}">
              <a16:creationId xmlns:a16="http://schemas.microsoft.com/office/drawing/2014/main" id="{8CC7B9CF-2AEE-4657-AE87-E03B31E5BF41}"/>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20" name="テキスト ボックス 119">
          <a:extLst>
            <a:ext uri="{FF2B5EF4-FFF2-40B4-BE49-F238E27FC236}">
              <a16:creationId xmlns:a16="http://schemas.microsoft.com/office/drawing/2014/main" id="{C635C38F-A51A-4CF1-A334-812DF1E590FA}"/>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1" name="直線コネクタ 120">
          <a:extLst>
            <a:ext uri="{FF2B5EF4-FFF2-40B4-BE49-F238E27FC236}">
              <a16:creationId xmlns:a16="http://schemas.microsoft.com/office/drawing/2014/main" id="{06A18C6A-0138-438C-97BB-08F9D11A4A78}"/>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2" name="テキスト ボックス 121">
          <a:extLst>
            <a:ext uri="{FF2B5EF4-FFF2-40B4-BE49-F238E27FC236}">
              <a16:creationId xmlns:a16="http://schemas.microsoft.com/office/drawing/2014/main" id="{A8E02450-0E33-42C4-99DC-01E74A6353F7}"/>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3" name="直線コネクタ 122">
          <a:extLst>
            <a:ext uri="{FF2B5EF4-FFF2-40B4-BE49-F238E27FC236}">
              <a16:creationId xmlns:a16="http://schemas.microsoft.com/office/drawing/2014/main" id="{8CDF43F2-4D4E-47E3-9F84-D2F33149A582}"/>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24" name="テキスト ボックス 123">
          <a:extLst>
            <a:ext uri="{FF2B5EF4-FFF2-40B4-BE49-F238E27FC236}">
              <a16:creationId xmlns:a16="http://schemas.microsoft.com/office/drawing/2014/main" id="{414D8AB0-C165-4DD0-B53D-9E3BD36235C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5" name="直線コネクタ 124">
          <a:extLst>
            <a:ext uri="{FF2B5EF4-FFF2-40B4-BE49-F238E27FC236}">
              <a16:creationId xmlns:a16="http://schemas.microsoft.com/office/drawing/2014/main" id="{DBD7BA6B-0361-4145-82A8-9E1BF51650A1}"/>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6" name="テキスト ボックス 125">
          <a:extLst>
            <a:ext uri="{FF2B5EF4-FFF2-40B4-BE49-F238E27FC236}">
              <a16:creationId xmlns:a16="http://schemas.microsoft.com/office/drawing/2014/main" id="{4082FD47-8884-4F24-824E-F5496581EDA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7" name="直線コネクタ 126">
          <a:extLst>
            <a:ext uri="{FF2B5EF4-FFF2-40B4-BE49-F238E27FC236}">
              <a16:creationId xmlns:a16="http://schemas.microsoft.com/office/drawing/2014/main" id="{B5FBB9AE-5CDA-4DFC-BF43-413F0E76466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8" name="テキスト ボックス 127">
          <a:extLst>
            <a:ext uri="{FF2B5EF4-FFF2-40B4-BE49-F238E27FC236}">
              <a16:creationId xmlns:a16="http://schemas.microsoft.com/office/drawing/2014/main" id="{03021019-29D8-4D04-8827-6E92FD833BEA}"/>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9" name="【体育館・プール】&#10;一人当たり面積グラフ枠">
          <a:extLst>
            <a:ext uri="{FF2B5EF4-FFF2-40B4-BE49-F238E27FC236}">
              <a16:creationId xmlns:a16="http://schemas.microsoft.com/office/drawing/2014/main" id="{0C9078C6-3493-4FA5-B488-D57569911AF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113538</xdr:rowOff>
    </xdr:from>
    <xdr:to>
      <xdr:col>54</xdr:col>
      <xdr:colOff>189865</xdr:colOff>
      <xdr:row>64</xdr:row>
      <xdr:rowOff>23622</xdr:rowOff>
    </xdr:to>
    <xdr:cxnSp macro="">
      <xdr:nvCxnSpPr>
        <xdr:cNvPr id="130" name="直線コネクタ 129">
          <a:extLst>
            <a:ext uri="{FF2B5EF4-FFF2-40B4-BE49-F238E27FC236}">
              <a16:creationId xmlns:a16="http://schemas.microsoft.com/office/drawing/2014/main" id="{B54D418C-509F-4E2E-88D7-412327DE94C2}"/>
            </a:ext>
          </a:extLst>
        </xdr:cNvPr>
        <xdr:cNvCxnSpPr/>
      </xdr:nvCxnSpPr>
      <xdr:spPr>
        <a:xfrm flipV="1">
          <a:off x="10476865" y="9714738"/>
          <a:ext cx="0" cy="12816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27449</xdr:rowOff>
    </xdr:from>
    <xdr:ext cx="469744" cy="259045"/>
    <xdr:sp macro="" textlink="">
      <xdr:nvSpPr>
        <xdr:cNvPr id="131" name="【体育館・プール】&#10;一人当たり面積最小値テキスト">
          <a:extLst>
            <a:ext uri="{FF2B5EF4-FFF2-40B4-BE49-F238E27FC236}">
              <a16:creationId xmlns:a16="http://schemas.microsoft.com/office/drawing/2014/main" id="{78A558BF-0403-44C0-9DB3-E9C3E22AA2A6}"/>
            </a:ext>
          </a:extLst>
        </xdr:cNvPr>
        <xdr:cNvSpPr txBox="1"/>
      </xdr:nvSpPr>
      <xdr:spPr>
        <a:xfrm>
          <a:off x="10515600" y="11000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23622</xdr:rowOff>
    </xdr:from>
    <xdr:to>
      <xdr:col>55</xdr:col>
      <xdr:colOff>88900</xdr:colOff>
      <xdr:row>64</xdr:row>
      <xdr:rowOff>23622</xdr:rowOff>
    </xdr:to>
    <xdr:cxnSp macro="">
      <xdr:nvCxnSpPr>
        <xdr:cNvPr id="132" name="直線コネクタ 131">
          <a:extLst>
            <a:ext uri="{FF2B5EF4-FFF2-40B4-BE49-F238E27FC236}">
              <a16:creationId xmlns:a16="http://schemas.microsoft.com/office/drawing/2014/main" id="{46F67A84-9BEF-4CEA-8D64-B1DC258C9842}"/>
            </a:ext>
          </a:extLst>
        </xdr:cNvPr>
        <xdr:cNvCxnSpPr/>
      </xdr:nvCxnSpPr>
      <xdr:spPr>
        <a:xfrm>
          <a:off x="10388600" y="10996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60215</xdr:rowOff>
    </xdr:from>
    <xdr:ext cx="469744" cy="259045"/>
    <xdr:sp macro="" textlink="">
      <xdr:nvSpPr>
        <xdr:cNvPr id="133" name="【体育館・プール】&#10;一人当たり面積最大値テキスト">
          <a:extLst>
            <a:ext uri="{FF2B5EF4-FFF2-40B4-BE49-F238E27FC236}">
              <a16:creationId xmlns:a16="http://schemas.microsoft.com/office/drawing/2014/main" id="{CE1444EB-7054-4E51-BA43-58CDE9A5A237}"/>
            </a:ext>
          </a:extLst>
        </xdr:cNvPr>
        <xdr:cNvSpPr txBox="1"/>
      </xdr:nvSpPr>
      <xdr:spPr>
        <a:xfrm>
          <a:off x="10515600" y="9489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113538</xdr:rowOff>
    </xdr:from>
    <xdr:to>
      <xdr:col>55</xdr:col>
      <xdr:colOff>88900</xdr:colOff>
      <xdr:row>56</xdr:row>
      <xdr:rowOff>113538</xdr:rowOff>
    </xdr:to>
    <xdr:cxnSp macro="">
      <xdr:nvCxnSpPr>
        <xdr:cNvPr id="134" name="直線コネクタ 133">
          <a:extLst>
            <a:ext uri="{FF2B5EF4-FFF2-40B4-BE49-F238E27FC236}">
              <a16:creationId xmlns:a16="http://schemas.microsoft.com/office/drawing/2014/main" id="{7B8A4238-4CAE-4424-99B5-4CC14BC0CBAC}"/>
            </a:ext>
          </a:extLst>
        </xdr:cNvPr>
        <xdr:cNvCxnSpPr/>
      </xdr:nvCxnSpPr>
      <xdr:spPr>
        <a:xfrm>
          <a:off x="10388600" y="97147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76471</xdr:rowOff>
    </xdr:from>
    <xdr:ext cx="469744" cy="259045"/>
    <xdr:sp macro="" textlink="">
      <xdr:nvSpPr>
        <xdr:cNvPr id="135" name="【体育館・プール】&#10;一人当たり面積平均値テキスト">
          <a:extLst>
            <a:ext uri="{FF2B5EF4-FFF2-40B4-BE49-F238E27FC236}">
              <a16:creationId xmlns:a16="http://schemas.microsoft.com/office/drawing/2014/main" id="{EC8766F3-8367-4719-861D-F3A5BC42298B}"/>
            </a:ext>
          </a:extLst>
        </xdr:cNvPr>
        <xdr:cNvSpPr txBox="1"/>
      </xdr:nvSpPr>
      <xdr:spPr>
        <a:xfrm>
          <a:off x="10515600" y="105349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53594</xdr:rowOff>
    </xdr:from>
    <xdr:to>
      <xdr:col>55</xdr:col>
      <xdr:colOff>50800</xdr:colOff>
      <xdr:row>62</xdr:row>
      <xdr:rowOff>155194</xdr:rowOff>
    </xdr:to>
    <xdr:sp macro="" textlink="">
      <xdr:nvSpPr>
        <xdr:cNvPr id="136" name="フローチャート: 判断 135">
          <a:extLst>
            <a:ext uri="{FF2B5EF4-FFF2-40B4-BE49-F238E27FC236}">
              <a16:creationId xmlns:a16="http://schemas.microsoft.com/office/drawing/2014/main" id="{CFC5C239-BBE8-4ABB-B026-EEB8F2096AAF}"/>
            </a:ext>
          </a:extLst>
        </xdr:cNvPr>
        <xdr:cNvSpPr/>
      </xdr:nvSpPr>
      <xdr:spPr>
        <a:xfrm>
          <a:off x="10426700" y="10683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58928</xdr:rowOff>
    </xdr:from>
    <xdr:to>
      <xdr:col>50</xdr:col>
      <xdr:colOff>165100</xdr:colOff>
      <xdr:row>62</xdr:row>
      <xdr:rowOff>160528</xdr:rowOff>
    </xdr:to>
    <xdr:sp macro="" textlink="">
      <xdr:nvSpPr>
        <xdr:cNvPr id="137" name="フローチャート: 判断 136">
          <a:extLst>
            <a:ext uri="{FF2B5EF4-FFF2-40B4-BE49-F238E27FC236}">
              <a16:creationId xmlns:a16="http://schemas.microsoft.com/office/drawing/2014/main" id="{0A557C6A-C943-4E54-BA4C-0E082D1CD2F7}"/>
            </a:ext>
          </a:extLst>
        </xdr:cNvPr>
        <xdr:cNvSpPr/>
      </xdr:nvSpPr>
      <xdr:spPr>
        <a:xfrm>
          <a:off x="9588500" y="10688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61214</xdr:rowOff>
    </xdr:from>
    <xdr:to>
      <xdr:col>46</xdr:col>
      <xdr:colOff>38100</xdr:colOff>
      <xdr:row>62</xdr:row>
      <xdr:rowOff>162814</xdr:rowOff>
    </xdr:to>
    <xdr:sp macro="" textlink="">
      <xdr:nvSpPr>
        <xdr:cNvPr id="138" name="フローチャート: 判断 137">
          <a:extLst>
            <a:ext uri="{FF2B5EF4-FFF2-40B4-BE49-F238E27FC236}">
              <a16:creationId xmlns:a16="http://schemas.microsoft.com/office/drawing/2014/main" id="{332F7EBE-E821-4797-AFC5-C742A91CDD22}"/>
            </a:ext>
          </a:extLst>
        </xdr:cNvPr>
        <xdr:cNvSpPr/>
      </xdr:nvSpPr>
      <xdr:spPr>
        <a:xfrm>
          <a:off x="8699500" y="1069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69596</xdr:rowOff>
    </xdr:from>
    <xdr:to>
      <xdr:col>41</xdr:col>
      <xdr:colOff>101600</xdr:colOff>
      <xdr:row>62</xdr:row>
      <xdr:rowOff>171196</xdr:rowOff>
    </xdr:to>
    <xdr:sp macro="" textlink="">
      <xdr:nvSpPr>
        <xdr:cNvPr id="139" name="フローチャート: 判断 138">
          <a:extLst>
            <a:ext uri="{FF2B5EF4-FFF2-40B4-BE49-F238E27FC236}">
              <a16:creationId xmlns:a16="http://schemas.microsoft.com/office/drawing/2014/main" id="{8906D650-64F9-4ECA-B78F-BC6BC2F7ED95}"/>
            </a:ext>
          </a:extLst>
        </xdr:cNvPr>
        <xdr:cNvSpPr/>
      </xdr:nvSpPr>
      <xdr:spPr>
        <a:xfrm>
          <a:off x="7810500" y="10699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58166</xdr:rowOff>
    </xdr:from>
    <xdr:to>
      <xdr:col>36</xdr:col>
      <xdr:colOff>165100</xdr:colOff>
      <xdr:row>62</xdr:row>
      <xdr:rowOff>159766</xdr:rowOff>
    </xdr:to>
    <xdr:sp macro="" textlink="">
      <xdr:nvSpPr>
        <xdr:cNvPr id="140" name="フローチャート: 判断 139">
          <a:extLst>
            <a:ext uri="{FF2B5EF4-FFF2-40B4-BE49-F238E27FC236}">
              <a16:creationId xmlns:a16="http://schemas.microsoft.com/office/drawing/2014/main" id="{C942BFE0-4C23-4CDA-9DCC-AA32F0FBED2E}"/>
            </a:ext>
          </a:extLst>
        </xdr:cNvPr>
        <xdr:cNvSpPr/>
      </xdr:nvSpPr>
      <xdr:spPr>
        <a:xfrm>
          <a:off x="6921500" y="1068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B403D68B-5E9E-4F55-A519-DF40D226CFC2}"/>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262E941C-715E-454A-A3D0-4A035B37CCA7}"/>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7C77D6CD-C159-4107-90E6-8250E8772A63}"/>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4C613A88-D7C9-4CFA-A5D0-B068A4E9B21C}"/>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6711955A-4073-492C-9D66-F1B27693A93B}"/>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113030</xdr:rowOff>
    </xdr:from>
    <xdr:to>
      <xdr:col>55</xdr:col>
      <xdr:colOff>50800</xdr:colOff>
      <xdr:row>63</xdr:row>
      <xdr:rowOff>43180</xdr:rowOff>
    </xdr:to>
    <xdr:sp macro="" textlink="">
      <xdr:nvSpPr>
        <xdr:cNvPr id="146" name="楕円 145">
          <a:extLst>
            <a:ext uri="{FF2B5EF4-FFF2-40B4-BE49-F238E27FC236}">
              <a16:creationId xmlns:a16="http://schemas.microsoft.com/office/drawing/2014/main" id="{1D6D6DAB-D7E8-4068-AC47-5C123A522B7B}"/>
            </a:ext>
          </a:extLst>
        </xdr:cNvPr>
        <xdr:cNvSpPr/>
      </xdr:nvSpPr>
      <xdr:spPr>
        <a:xfrm>
          <a:off x="10426700" y="10742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91457</xdr:rowOff>
    </xdr:from>
    <xdr:ext cx="469744" cy="259045"/>
    <xdr:sp macro="" textlink="">
      <xdr:nvSpPr>
        <xdr:cNvPr id="147" name="【体育館・プール】&#10;一人当たり面積該当値テキスト">
          <a:extLst>
            <a:ext uri="{FF2B5EF4-FFF2-40B4-BE49-F238E27FC236}">
              <a16:creationId xmlns:a16="http://schemas.microsoft.com/office/drawing/2014/main" id="{48347F56-9F97-4AF6-B261-C5B621AB77F0}"/>
            </a:ext>
          </a:extLst>
        </xdr:cNvPr>
        <xdr:cNvSpPr txBox="1"/>
      </xdr:nvSpPr>
      <xdr:spPr>
        <a:xfrm>
          <a:off x="10515600" y="10721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115316</xdr:rowOff>
    </xdr:from>
    <xdr:to>
      <xdr:col>50</xdr:col>
      <xdr:colOff>165100</xdr:colOff>
      <xdr:row>63</xdr:row>
      <xdr:rowOff>45466</xdr:rowOff>
    </xdr:to>
    <xdr:sp macro="" textlink="">
      <xdr:nvSpPr>
        <xdr:cNvPr id="148" name="楕円 147">
          <a:extLst>
            <a:ext uri="{FF2B5EF4-FFF2-40B4-BE49-F238E27FC236}">
              <a16:creationId xmlns:a16="http://schemas.microsoft.com/office/drawing/2014/main" id="{3D19BF04-0802-41A1-9B2B-6F68AED6BAF0}"/>
            </a:ext>
          </a:extLst>
        </xdr:cNvPr>
        <xdr:cNvSpPr/>
      </xdr:nvSpPr>
      <xdr:spPr>
        <a:xfrm>
          <a:off x="9588500" y="10745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163830</xdr:rowOff>
    </xdr:from>
    <xdr:to>
      <xdr:col>55</xdr:col>
      <xdr:colOff>0</xdr:colOff>
      <xdr:row>62</xdr:row>
      <xdr:rowOff>166116</xdr:rowOff>
    </xdr:to>
    <xdr:cxnSp macro="">
      <xdr:nvCxnSpPr>
        <xdr:cNvPr id="149" name="直線コネクタ 148">
          <a:extLst>
            <a:ext uri="{FF2B5EF4-FFF2-40B4-BE49-F238E27FC236}">
              <a16:creationId xmlns:a16="http://schemas.microsoft.com/office/drawing/2014/main" id="{79734D84-757C-4563-B2D2-8634DA4A1B71}"/>
            </a:ext>
          </a:extLst>
        </xdr:cNvPr>
        <xdr:cNvCxnSpPr/>
      </xdr:nvCxnSpPr>
      <xdr:spPr>
        <a:xfrm flipV="1">
          <a:off x="9639300" y="10793730"/>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119126</xdr:rowOff>
    </xdr:from>
    <xdr:to>
      <xdr:col>46</xdr:col>
      <xdr:colOff>38100</xdr:colOff>
      <xdr:row>63</xdr:row>
      <xdr:rowOff>49276</xdr:rowOff>
    </xdr:to>
    <xdr:sp macro="" textlink="">
      <xdr:nvSpPr>
        <xdr:cNvPr id="150" name="楕円 149">
          <a:extLst>
            <a:ext uri="{FF2B5EF4-FFF2-40B4-BE49-F238E27FC236}">
              <a16:creationId xmlns:a16="http://schemas.microsoft.com/office/drawing/2014/main" id="{AABB74D3-F08E-4D20-BDB0-6423693D80E6}"/>
            </a:ext>
          </a:extLst>
        </xdr:cNvPr>
        <xdr:cNvSpPr/>
      </xdr:nvSpPr>
      <xdr:spPr>
        <a:xfrm>
          <a:off x="8699500" y="10749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166116</xdr:rowOff>
    </xdr:from>
    <xdr:to>
      <xdr:col>50</xdr:col>
      <xdr:colOff>114300</xdr:colOff>
      <xdr:row>62</xdr:row>
      <xdr:rowOff>169926</xdr:rowOff>
    </xdr:to>
    <xdr:cxnSp macro="">
      <xdr:nvCxnSpPr>
        <xdr:cNvPr id="151" name="直線コネクタ 150">
          <a:extLst>
            <a:ext uri="{FF2B5EF4-FFF2-40B4-BE49-F238E27FC236}">
              <a16:creationId xmlns:a16="http://schemas.microsoft.com/office/drawing/2014/main" id="{625F046D-B5A7-41BF-8CAD-BE1F66404A6C}"/>
            </a:ext>
          </a:extLst>
        </xdr:cNvPr>
        <xdr:cNvCxnSpPr/>
      </xdr:nvCxnSpPr>
      <xdr:spPr>
        <a:xfrm flipV="1">
          <a:off x="8750300" y="10796016"/>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123698</xdr:rowOff>
    </xdr:from>
    <xdr:to>
      <xdr:col>41</xdr:col>
      <xdr:colOff>101600</xdr:colOff>
      <xdr:row>63</xdr:row>
      <xdr:rowOff>53848</xdr:rowOff>
    </xdr:to>
    <xdr:sp macro="" textlink="">
      <xdr:nvSpPr>
        <xdr:cNvPr id="152" name="楕円 151">
          <a:extLst>
            <a:ext uri="{FF2B5EF4-FFF2-40B4-BE49-F238E27FC236}">
              <a16:creationId xmlns:a16="http://schemas.microsoft.com/office/drawing/2014/main" id="{ABC4C455-3FE6-4C99-A125-C8AB8D388ED8}"/>
            </a:ext>
          </a:extLst>
        </xdr:cNvPr>
        <xdr:cNvSpPr/>
      </xdr:nvSpPr>
      <xdr:spPr>
        <a:xfrm>
          <a:off x="7810500" y="10753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169926</xdr:rowOff>
    </xdr:from>
    <xdr:to>
      <xdr:col>45</xdr:col>
      <xdr:colOff>177800</xdr:colOff>
      <xdr:row>63</xdr:row>
      <xdr:rowOff>3048</xdr:rowOff>
    </xdr:to>
    <xdr:cxnSp macro="">
      <xdr:nvCxnSpPr>
        <xdr:cNvPr id="153" name="直線コネクタ 152">
          <a:extLst>
            <a:ext uri="{FF2B5EF4-FFF2-40B4-BE49-F238E27FC236}">
              <a16:creationId xmlns:a16="http://schemas.microsoft.com/office/drawing/2014/main" id="{702168B6-1906-4DF8-ACDE-A97ABEB2AD2F}"/>
            </a:ext>
          </a:extLst>
        </xdr:cNvPr>
        <xdr:cNvCxnSpPr/>
      </xdr:nvCxnSpPr>
      <xdr:spPr>
        <a:xfrm flipV="1">
          <a:off x="7861300" y="1079982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126746</xdr:rowOff>
    </xdr:from>
    <xdr:to>
      <xdr:col>36</xdr:col>
      <xdr:colOff>165100</xdr:colOff>
      <xdr:row>63</xdr:row>
      <xdr:rowOff>56896</xdr:rowOff>
    </xdr:to>
    <xdr:sp macro="" textlink="">
      <xdr:nvSpPr>
        <xdr:cNvPr id="154" name="楕円 153">
          <a:extLst>
            <a:ext uri="{FF2B5EF4-FFF2-40B4-BE49-F238E27FC236}">
              <a16:creationId xmlns:a16="http://schemas.microsoft.com/office/drawing/2014/main" id="{4F1FE627-C519-4353-B05D-277D80BF77CF}"/>
            </a:ext>
          </a:extLst>
        </xdr:cNvPr>
        <xdr:cNvSpPr/>
      </xdr:nvSpPr>
      <xdr:spPr>
        <a:xfrm>
          <a:off x="6921500" y="10756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3048</xdr:rowOff>
    </xdr:from>
    <xdr:to>
      <xdr:col>41</xdr:col>
      <xdr:colOff>50800</xdr:colOff>
      <xdr:row>63</xdr:row>
      <xdr:rowOff>6096</xdr:rowOff>
    </xdr:to>
    <xdr:cxnSp macro="">
      <xdr:nvCxnSpPr>
        <xdr:cNvPr id="155" name="直線コネクタ 154">
          <a:extLst>
            <a:ext uri="{FF2B5EF4-FFF2-40B4-BE49-F238E27FC236}">
              <a16:creationId xmlns:a16="http://schemas.microsoft.com/office/drawing/2014/main" id="{9234E90D-CF40-401F-BB59-1677277ACC8C}"/>
            </a:ext>
          </a:extLst>
        </xdr:cNvPr>
        <xdr:cNvCxnSpPr/>
      </xdr:nvCxnSpPr>
      <xdr:spPr>
        <a:xfrm flipV="1">
          <a:off x="6972300" y="10804398"/>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5605</xdr:rowOff>
    </xdr:from>
    <xdr:ext cx="469744" cy="259045"/>
    <xdr:sp macro="" textlink="">
      <xdr:nvSpPr>
        <xdr:cNvPr id="156" name="n_1aveValue【体育館・プール】&#10;一人当たり面積">
          <a:extLst>
            <a:ext uri="{FF2B5EF4-FFF2-40B4-BE49-F238E27FC236}">
              <a16:creationId xmlns:a16="http://schemas.microsoft.com/office/drawing/2014/main" id="{41F83E2A-74EB-40DB-B1ED-D410F5ED7FBD}"/>
            </a:ext>
          </a:extLst>
        </xdr:cNvPr>
        <xdr:cNvSpPr txBox="1"/>
      </xdr:nvSpPr>
      <xdr:spPr>
        <a:xfrm>
          <a:off x="9391727" y="10464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7891</xdr:rowOff>
    </xdr:from>
    <xdr:ext cx="469744" cy="259045"/>
    <xdr:sp macro="" textlink="">
      <xdr:nvSpPr>
        <xdr:cNvPr id="157" name="n_2aveValue【体育館・プール】&#10;一人当たり面積">
          <a:extLst>
            <a:ext uri="{FF2B5EF4-FFF2-40B4-BE49-F238E27FC236}">
              <a16:creationId xmlns:a16="http://schemas.microsoft.com/office/drawing/2014/main" id="{FDBB19BA-BF63-40C8-BD96-BB76367EAD16}"/>
            </a:ext>
          </a:extLst>
        </xdr:cNvPr>
        <xdr:cNvSpPr txBox="1"/>
      </xdr:nvSpPr>
      <xdr:spPr>
        <a:xfrm>
          <a:off x="8515427" y="10466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16273</xdr:rowOff>
    </xdr:from>
    <xdr:ext cx="469744" cy="259045"/>
    <xdr:sp macro="" textlink="">
      <xdr:nvSpPr>
        <xdr:cNvPr id="158" name="n_3aveValue【体育館・プール】&#10;一人当たり面積">
          <a:extLst>
            <a:ext uri="{FF2B5EF4-FFF2-40B4-BE49-F238E27FC236}">
              <a16:creationId xmlns:a16="http://schemas.microsoft.com/office/drawing/2014/main" id="{44B10292-3D67-4331-BDD0-50F76EF89FEB}"/>
            </a:ext>
          </a:extLst>
        </xdr:cNvPr>
        <xdr:cNvSpPr txBox="1"/>
      </xdr:nvSpPr>
      <xdr:spPr>
        <a:xfrm>
          <a:off x="7626427" y="10474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4843</xdr:rowOff>
    </xdr:from>
    <xdr:ext cx="469744" cy="259045"/>
    <xdr:sp macro="" textlink="">
      <xdr:nvSpPr>
        <xdr:cNvPr id="159" name="n_4aveValue【体育館・プール】&#10;一人当たり面積">
          <a:extLst>
            <a:ext uri="{FF2B5EF4-FFF2-40B4-BE49-F238E27FC236}">
              <a16:creationId xmlns:a16="http://schemas.microsoft.com/office/drawing/2014/main" id="{CF066E17-6B21-4A72-8C15-3CA6FA943A4E}"/>
            </a:ext>
          </a:extLst>
        </xdr:cNvPr>
        <xdr:cNvSpPr txBox="1"/>
      </xdr:nvSpPr>
      <xdr:spPr>
        <a:xfrm>
          <a:off x="6737427" y="10463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36593</xdr:rowOff>
    </xdr:from>
    <xdr:ext cx="469744" cy="259045"/>
    <xdr:sp macro="" textlink="">
      <xdr:nvSpPr>
        <xdr:cNvPr id="160" name="n_1mainValue【体育館・プール】&#10;一人当たり面積">
          <a:extLst>
            <a:ext uri="{FF2B5EF4-FFF2-40B4-BE49-F238E27FC236}">
              <a16:creationId xmlns:a16="http://schemas.microsoft.com/office/drawing/2014/main" id="{7E775959-0D10-4563-A8C8-C628AAEE3C70}"/>
            </a:ext>
          </a:extLst>
        </xdr:cNvPr>
        <xdr:cNvSpPr txBox="1"/>
      </xdr:nvSpPr>
      <xdr:spPr>
        <a:xfrm>
          <a:off x="9391727" y="10837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40403</xdr:rowOff>
    </xdr:from>
    <xdr:ext cx="469744" cy="259045"/>
    <xdr:sp macro="" textlink="">
      <xdr:nvSpPr>
        <xdr:cNvPr id="161" name="n_2mainValue【体育館・プール】&#10;一人当たり面積">
          <a:extLst>
            <a:ext uri="{FF2B5EF4-FFF2-40B4-BE49-F238E27FC236}">
              <a16:creationId xmlns:a16="http://schemas.microsoft.com/office/drawing/2014/main" id="{9E1A1440-2C85-45FA-8F5E-95D7A3A10E93}"/>
            </a:ext>
          </a:extLst>
        </xdr:cNvPr>
        <xdr:cNvSpPr txBox="1"/>
      </xdr:nvSpPr>
      <xdr:spPr>
        <a:xfrm>
          <a:off x="8515427" y="10841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44975</xdr:rowOff>
    </xdr:from>
    <xdr:ext cx="469744" cy="259045"/>
    <xdr:sp macro="" textlink="">
      <xdr:nvSpPr>
        <xdr:cNvPr id="162" name="n_3mainValue【体育館・プール】&#10;一人当たり面積">
          <a:extLst>
            <a:ext uri="{FF2B5EF4-FFF2-40B4-BE49-F238E27FC236}">
              <a16:creationId xmlns:a16="http://schemas.microsoft.com/office/drawing/2014/main" id="{65988513-D1B1-4D22-8D93-BF8FDE7AA23C}"/>
            </a:ext>
          </a:extLst>
        </xdr:cNvPr>
        <xdr:cNvSpPr txBox="1"/>
      </xdr:nvSpPr>
      <xdr:spPr>
        <a:xfrm>
          <a:off x="7626427" y="10846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48023</xdr:rowOff>
    </xdr:from>
    <xdr:ext cx="469744" cy="259045"/>
    <xdr:sp macro="" textlink="">
      <xdr:nvSpPr>
        <xdr:cNvPr id="163" name="n_4mainValue【体育館・プール】&#10;一人当たり面積">
          <a:extLst>
            <a:ext uri="{FF2B5EF4-FFF2-40B4-BE49-F238E27FC236}">
              <a16:creationId xmlns:a16="http://schemas.microsoft.com/office/drawing/2014/main" id="{2AFC8A91-F401-4689-8363-65E4E0D3D103}"/>
            </a:ext>
          </a:extLst>
        </xdr:cNvPr>
        <xdr:cNvSpPr txBox="1"/>
      </xdr:nvSpPr>
      <xdr:spPr>
        <a:xfrm>
          <a:off x="6737427" y="10849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4" name="正方形/長方形 163">
          <a:extLst>
            <a:ext uri="{FF2B5EF4-FFF2-40B4-BE49-F238E27FC236}">
              <a16:creationId xmlns:a16="http://schemas.microsoft.com/office/drawing/2014/main" id="{FDD28968-E31D-4F8F-9F9E-D1F0098A8A6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5" name="正方形/長方形 164">
          <a:extLst>
            <a:ext uri="{FF2B5EF4-FFF2-40B4-BE49-F238E27FC236}">
              <a16:creationId xmlns:a16="http://schemas.microsoft.com/office/drawing/2014/main" id="{A0E0B7B1-CFFF-41EB-B178-2B15FDB0A1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6" name="正方形/長方形 165">
          <a:extLst>
            <a:ext uri="{FF2B5EF4-FFF2-40B4-BE49-F238E27FC236}">
              <a16:creationId xmlns:a16="http://schemas.microsoft.com/office/drawing/2014/main" id="{9C68543F-DBB0-4083-9CA4-CE09AA0C42CE}"/>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7" name="正方形/長方形 166">
          <a:extLst>
            <a:ext uri="{FF2B5EF4-FFF2-40B4-BE49-F238E27FC236}">
              <a16:creationId xmlns:a16="http://schemas.microsoft.com/office/drawing/2014/main" id="{EB5C747A-C8F8-4F2E-AADC-463ECDAE66BE}"/>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8" name="正方形/長方形 167">
          <a:extLst>
            <a:ext uri="{FF2B5EF4-FFF2-40B4-BE49-F238E27FC236}">
              <a16:creationId xmlns:a16="http://schemas.microsoft.com/office/drawing/2014/main" id="{CE784AED-1428-422E-B28C-FD115F5E8967}"/>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9" name="正方形/長方形 168">
          <a:extLst>
            <a:ext uri="{FF2B5EF4-FFF2-40B4-BE49-F238E27FC236}">
              <a16:creationId xmlns:a16="http://schemas.microsoft.com/office/drawing/2014/main" id="{C72640A4-7712-4D15-92CA-BA6153EA0595}"/>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0" name="正方形/長方形 169">
          <a:extLst>
            <a:ext uri="{FF2B5EF4-FFF2-40B4-BE49-F238E27FC236}">
              <a16:creationId xmlns:a16="http://schemas.microsoft.com/office/drawing/2014/main" id="{FE6C8198-FA8A-431B-89B3-39AD254E60B7}"/>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1" name="正方形/長方形 170">
          <a:extLst>
            <a:ext uri="{FF2B5EF4-FFF2-40B4-BE49-F238E27FC236}">
              <a16:creationId xmlns:a16="http://schemas.microsoft.com/office/drawing/2014/main" id="{2640AD73-F93D-49AE-8CB3-97D4638B0DDB}"/>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2" name="テキスト ボックス 171">
          <a:extLst>
            <a:ext uri="{FF2B5EF4-FFF2-40B4-BE49-F238E27FC236}">
              <a16:creationId xmlns:a16="http://schemas.microsoft.com/office/drawing/2014/main" id="{5AA751D6-BFA4-40E9-80E5-50982AFCC2FD}"/>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3" name="直線コネクタ 172">
          <a:extLst>
            <a:ext uri="{FF2B5EF4-FFF2-40B4-BE49-F238E27FC236}">
              <a16:creationId xmlns:a16="http://schemas.microsoft.com/office/drawing/2014/main" id="{AC4CE56D-5067-4729-8D10-30922F5CFA3E}"/>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4" name="テキスト ボックス 173">
          <a:extLst>
            <a:ext uri="{FF2B5EF4-FFF2-40B4-BE49-F238E27FC236}">
              <a16:creationId xmlns:a16="http://schemas.microsoft.com/office/drawing/2014/main" id="{E3699E44-0484-4619-AA04-23764B5BB207}"/>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175" name="直線コネクタ 174">
          <a:extLst>
            <a:ext uri="{FF2B5EF4-FFF2-40B4-BE49-F238E27FC236}">
              <a16:creationId xmlns:a16="http://schemas.microsoft.com/office/drawing/2014/main" id="{FF46E024-6D2B-4E9E-9CFA-7E57B8790D6E}"/>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176" name="テキスト ボックス 175">
          <a:extLst>
            <a:ext uri="{FF2B5EF4-FFF2-40B4-BE49-F238E27FC236}">
              <a16:creationId xmlns:a16="http://schemas.microsoft.com/office/drawing/2014/main" id="{4D81B9D8-2EC5-479E-B394-467D36E05332}"/>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177" name="直線コネクタ 176">
          <a:extLst>
            <a:ext uri="{FF2B5EF4-FFF2-40B4-BE49-F238E27FC236}">
              <a16:creationId xmlns:a16="http://schemas.microsoft.com/office/drawing/2014/main" id="{D99595C3-FF24-4ADF-8002-6ADCF909EC94}"/>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178" name="テキスト ボックス 177">
          <a:extLst>
            <a:ext uri="{FF2B5EF4-FFF2-40B4-BE49-F238E27FC236}">
              <a16:creationId xmlns:a16="http://schemas.microsoft.com/office/drawing/2014/main" id="{1929A3F8-3461-4701-92BF-00226F229D3D}"/>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179" name="直線コネクタ 178">
          <a:extLst>
            <a:ext uri="{FF2B5EF4-FFF2-40B4-BE49-F238E27FC236}">
              <a16:creationId xmlns:a16="http://schemas.microsoft.com/office/drawing/2014/main" id="{71E24F64-95B6-42BE-8B54-40B162FB96AB}"/>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180" name="テキスト ボックス 179">
          <a:extLst>
            <a:ext uri="{FF2B5EF4-FFF2-40B4-BE49-F238E27FC236}">
              <a16:creationId xmlns:a16="http://schemas.microsoft.com/office/drawing/2014/main" id="{72F36833-EDCC-4D7B-84AD-8500D710717D}"/>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181" name="直線コネクタ 180">
          <a:extLst>
            <a:ext uri="{FF2B5EF4-FFF2-40B4-BE49-F238E27FC236}">
              <a16:creationId xmlns:a16="http://schemas.microsoft.com/office/drawing/2014/main" id="{106551AC-7594-4EA1-BBF4-D30AE2092DC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182" name="テキスト ボックス 181">
          <a:extLst>
            <a:ext uri="{FF2B5EF4-FFF2-40B4-BE49-F238E27FC236}">
              <a16:creationId xmlns:a16="http://schemas.microsoft.com/office/drawing/2014/main" id="{4CD86C04-3C3C-42DB-A9CC-FD528C99143A}"/>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183" name="直線コネクタ 182">
          <a:extLst>
            <a:ext uri="{FF2B5EF4-FFF2-40B4-BE49-F238E27FC236}">
              <a16:creationId xmlns:a16="http://schemas.microsoft.com/office/drawing/2014/main" id="{7080B6AC-5D1E-4A81-BBB4-F27BF22424D2}"/>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184" name="テキスト ボックス 183">
          <a:extLst>
            <a:ext uri="{FF2B5EF4-FFF2-40B4-BE49-F238E27FC236}">
              <a16:creationId xmlns:a16="http://schemas.microsoft.com/office/drawing/2014/main" id="{D1DA7A99-6488-4CEF-AF68-C41DF44B3F26}"/>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5" name="直線コネクタ 184">
          <a:extLst>
            <a:ext uri="{FF2B5EF4-FFF2-40B4-BE49-F238E27FC236}">
              <a16:creationId xmlns:a16="http://schemas.microsoft.com/office/drawing/2014/main" id="{9BA7B062-2313-4C71-B874-60EDBAFFDC54}"/>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186" name="テキスト ボックス 185">
          <a:extLst>
            <a:ext uri="{FF2B5EF4-FFF2-40B4-BE49-F238E27FC236}">
              <a16:creationId xmlns:a16="http://schemas.microsoft.com/office/drawing/2014/main" id="{F18E1255-8208-45B8-94BD-669D5B6A2B33}"/>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7" name="【福祉施設】&#10;有形固定資産減価償却率グラフ枠">
          <a:extLst>
            <a:ext uri="{FF2B5EF4-FFF2-40B4-BE49-F238E27FC236}">
              <a16:creationId xmlns:a16="http://schemas.microsoft.com/office/drawing/2014/main" id="{08B08F7A-2D91-4DDA-AC3A-1F8EA031B051}"/>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76200</xdr:rowOff>
    </xdr:from>
    <xdr:to>
      <xdr:col>24</xdr:col>
      <xdr:colOff>62865</xdr:colOff>
      <xdr:row>86</xdr:row>
      <xdr:rowOff>114300</xdr:rowOff>
    </xdr:to>
    <xdr:cxnSp macro="">
      <xdr:nvCxnSpPr>
        <xdr:cNvPr id="188" name="直線コネクタ 187">
          <a:extLst>
            <a:ext uri="{FF2B5EF4-FFF2-40B4-BE49-F238E27FC236}">
              <a16:creationId xmlns:a16="http://schemas.microsoft.com/office/drawing/2014/main" id="{3C22755D-4F46-427A-9211-98C6C72A9C76}"/>
            </a:ext>
          </a:extLst>
        </xdr:cNvPr>
        <xdr:cNvCxnSpPr/>
      </xdr:nvCxnSpPr>
      <xdr:spPr>
        <a:xfrm flipV="1">
          <a:off x="4634865" y="13277850"/>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189" name="【福祉施設】&#10;有形固定資産減価償却率最小値テキスト">
          <a:extLst>
            <a:ext uri="{FF2B5EF4-FFF2-40B4-BE49-F238E27FC236}">
              <a16:creationId xmlns:a16="http://schemas.microsoft.com/office/drawing/2014/main" id="{DFF26948-6C04-49FF-AF39-F09D20026F66}"/>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190" name="直線コネクタ 189">
          <a:extLst>
            <a:ext uri="{FF2B5EF4-FFF2-40B4-BE49-F238E27FC236}">
              <a16:creationId xmlns:a16="http://schemas.microsoft.com/office/drawing/2014/main" id="{E4409247-BBB7-47F7-A255-C15857E321D9}"/>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22877</xdr:rowOff>
    </xdr:from>
    <xdr:ext cx="405111" cy="259045"/>
    <xdr:sp macro="" textlink="">
      <xdr:nvSpPr>
        <xdr:cNvPr id="191" name="【福祉施設】&#10;有形固定資産減価償却率最大値テキスト">
          <a:extLst>
            <a:ext uri="{FF2B5EF4-FFF2-40B4-BE49-F238E27FC236}">
              <a16:creationId xmlns:a16="http://schemas.microsoft.com/office/drawing/2014/main" id="{D83ECBF0-1694-4A5C-BB2B-FBCEB1994D2C}"/>
            </a:ext>
          </a:extLst>
        </xdr:cNvPr>
        <xdr:cNvSpPr txBox="1"/>
      </xdr:nvSpPr>
      <xdr:spPr>
        <a:xfrm>
          <a:off x="4673600" y="13053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76200</xdr:rowOff>
    </xdr:from>
    <xdr:to>
      <xdr:col>24</xdr:col>
      <xdr:colOff>152400</xdr:colOff>
      <xdr:row>77</xdr:row>
      <xdr:rowOff>76200</xdr:rowOff>
    </xdr:to>
    <xdr:cxnSp macro="">
      <xdr:nvCxnSpPr>
        <xdr:cNvPr id="192" name="直線コネクタ 191">
          <a:extLst>
            <a:ext uri="{FF2B5EF4-FFF2-40B4-BE49-F238E27FC236}">
              <a16:creationId xmlns:a16="http://schemas.microsoft.com/office/drawing/2014/main" id="{20ABD7E7-69D9-4994-88C1-1FEADD611A38}"/>
            </a:ext>
          </a:extLst>
        </xdr:cNvPr>
        <xdr:cNvCxnSpPr/>
      </xdr:nvCxnSpPr>
      <xdr:spPr>
        <a:xfrm>
          <a:off x="4546600" y="13277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46372</xdr:rowOff>
    </xdr:from>
    <xdr:ext cx="405111" cy="259045"/>
    <xdr:sp macro="" textlink="">
      <xdr:nvSpPr>
        <xdr:cNvPr id="193" name="【福祉施設】&#10;有形固定資産減価償却率平均値テキスト">
          <a:extLst>
            <a:ext uri="{FF2B5EF4-FFF2-40B4-BE49-F238E27FC236}">
              <a16:creationId xmlns:a16="http://schemas.microsoft.com/office/drawing/2014/main" id="{DC5101DA-5457-423E-AEB5-95EE3466A707}"/>
            </a:ext>
          </a:extLst>
        </xdr:cNvPr>
        <xdr:cNvSpPr txBox="1"/>
      </xdr:nvSpPr>
      <xdr:spPr>
        <a:xfrm>
          <a:off x="4673600" y="139338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23495</xdr:rowOff>
    </xdr:from>
    <xdr:to>
      <xdr:col>24</xdr:col>
      <xdr:colOff>114300</xdr:colOff>
      <xdr:row>82</xdr:row>
      <xdr:rowOff>125095</xdr:rowOff>
    </xdr:to>
    <xdr:sp macro="" textlink="">
      <xdr:nvSpPr>
        <xdr:cNvPr id="194" name="フローチャート: 判断 193">
          <a:extLst>
            <a:ext uri="{FF2B5EF4-FFF2-40B4-BE49-F238E27FC236}">
              <a16:creationId xmlns:a16="http://schemas.microsoft.com/office/drawing/2014/main" id="{933CDC7F-9B95-40D3-9500-04628476A30D}"/>
            </a:ext>
          </a:extLst>
        </xdr:cNvPr>
        <xdr:cNvSpPr/>
      </xdr:nvSpPr>
      <xdr:spPr>
        <a:xfrm>
          <a:off x="4584700" y="1408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160655</xdr:rowOff>
    </xdr:from>
    <xdr:to>
      <xdr:col>20</xdr:col>
      <xdr:colOff>38100</xdr:colOff>
      <xdr:row>82</xdr:row>
      <xdr:rowOff>90805</xdr:rowOff>
    </xdr:to>
    <xdr:sp macro="" textlink="">
      <xdr:nvSpPr>
        <xdr:cNvPr id="195" name="フローチャート: 判断 194">
          <a:extLst>
            <a:ext uri="{FF2B5EF4-FFF2-40B4-BE49-F238E27FC236}">
              <a16:creationId xmlns:a16="http://schemas.microsoft.com/office/drawing/2014/main" id="{D17C5869-D7BE-4816-9A58-439838EA361A}"/>
            </a:ext>
          </a:extLst>
        </xdr:cNvPr>
        <xdr:cNvSpPr/>
      </xdr:nvSpPr>
      <xdr:spPr>
        <a:xfrm>
          <a:off x="3746500" y="1404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135889</xdr:rowOff>
    </xdr:from>
    <xdr:to>
      <xdr:col>15</xdr:col>
      <xdr:colOff>101600</xdr:colOff>
      <xdr:row>82</xdr:row>
      <xdr:rowOff>66039</xdr:rowOff>
    </xdr:to>
    <xdr:sp macro="" textlink="">
      <xdr:nvSpPr>
        <xdr:cNvPr id="196" name="フローチャート: 判断 195">
          <a:extLst>
            <a:ext uri="{FF2B5EF4-FFF2-40B4-BE49-F238E27FC236}">
              <a16:creationId xmlns:a16="http://schemas.microsoft.com/office/drawing/2014/main" id="{D393F8AA-8DB3-457A-AF7E-494290ABCAAA}"/>
            </a:ext>
          </a:extLst>
        </xdr:cNvPr>
        <xdr:cNvSpPr/>
      </xdr:nvSpPr>
      <xdr:spPr>
        <a:xfrm>
          <a:off x="2857500" y="14023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149225</xdr:rowOff>
    </xdr:from>
    <xdr:to>
      <xdr:col>10</xdr:col>
      <xdr:colOff>165100</xdr:colOff>
      <xdr:row>82</xdr:row>
      <xdr:rowOff>79375</xdr:rowOff>
    </xdr:to>
    <xdr:sp macro="" textlink="">
      <xdr:nvSpPr>
        <xdr:cNvPr id="197" name="フローチャート: 判断 196">
          <a:extLst>
            <a:ext uri="{FF2B5EF4-FFF2-40B4-BE49-F238E27FC236}">
              <a16:creationId xmlns:a16="http://schemas.microsoft.com/office/drawing/2014/main" id="{153249A7-6DF5-48E2-AB2E-6654A6E4BB7A}"/>
            </a:ext>
          </a:extLst>
        </xdr:cNvPr>
        <xdr:cNvSpPr/>
      </xdr:nvSpPr>
      <xdr:spPr>
        <a:xfrm>
          <a:off x="1968500" y="1403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8255</xdr:rowOff>
    </xdr:from>
    <xdr:to>
      <xdr:col>6</xdr:col>
      <xdr:colOff>38100</xdr:colOff>
      <xdr:row>82</xdr:row>
      <xdr:rowOff>109855</xdr:rowOff>
    </xdr:to>
    <xdr:sp macro="" textlink="">
      <xdr:nvSpPr>
        <xdr:cNvPr id="198" name="フローチャート: 判断 197">
          <a:extLst>
            <a:ext uri="{FF2B5EF4-FFF2-40B4-BE49-F238E27FC236}">
              <a16:creationId xmlns:a16="http://schemas.microsoft.com/office/drawing/2014/main" id="{28928E48-62D3-4847-A80B-63516D62F75C}"/>
            </a:ext>
          </a:extLst>
        </xdr:cNvPr>
        <xdr:cNvSpPr/>
      </xdr:nvSpPr>
      <xdr:spPr>
        <a:xfrm>
          <a:off x="1079500" y="1406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96407322-92C3-404E-AF8F-C290E4AF5D28}"/>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35A64D53-51BC-49E6-ACF7-0F9D5E2944BF}"/>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F82884BD-F0E3-446A-B665-5BEB905AB155}"/>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13233808-7741-49A6-9792-F63EFB83D3C6}"/>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3" name="テキスト ボックス 202">
          <a:extLst>
            <a:ext uri="{FF2B5EF4-FFF2-40B4-BE49-F238E27FC236}">
              <a16:creationId xmlns:a16="http://schemas.microsoft.com/office/drawing/2014/main" id="{B1B9AC0F-ECE9-4013-8E82-81EAA1AC3B52}"/>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13970</xdr:rowOff>
    </xdr:from>
    <xdr:to>
      <xdr:col>24</xdr:col>
      <xdr:colOff>114300</xdr:colOff>
      <xdr:row>83</xdr:row>
      <xdr:rowOff>115570</xdr:rowOff>
    </xdr:to>
    <xdr:sp macro="" textlink="">
      <xdr:nvSpPr>
        <xdr:cNvPr id="204" name="楕円 203">
          <a:extLst>
            <a:ext uri="{FF2B5EF4-FFF2-40B4-BE49-F238E27FC236}">
              <a16:creationId xmlns:a16="http://schemas.microsoft.com/office/drawing/2014/main" id="{7F74D2F8-4264-4C68-A7CC-D2BE5431B97A}"/>
            </a:ext>
          </a:extLst>
        </xdr:cNvPr>
        <xdr:cNvSpPr/>
      </xdr:nvSpPr>
      <xdr:spPr>
        <a:xfrm>
          <a:off x="4584700" y="1424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163847</xdr:rowOff>
    </xdr:from>
    <xdr:ext cx="405111" cy="259045"/>
    <xdr:sp macro="" textlink="">
      <xdr:nvSpPr>
        <xdr:cNvPr id="205" name="【福祉施設】&#10;有形固定資産減価償却率該当値テキスト">
          <a:extLst>
            <a:ext uri="{FF2B5EF4-FFF2-40B4-BE49-F238E27FC236}">
              <a16:creationId xmlns:a16="http://schemas.microsoft.com/office/drawing/2014/main" id="{F293332D-B3C2-460C-AAC8-3D254D86A8E1}"/>
            </a:ext>
          </a:extLst>
        </xdr:cNvPr>
        <xdr:cNvSpPr txBox="1"/>
      </xdr:nvSpPr>
      <xdr:spPr>
        <a:xfrm>
          <a:off x="4673600" y="1422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135889</xdr:rowOff>
    </xdr:from>
    <xdr:to>
      <xdr:col>20</xdr:col>
      <xdr:colOff>38100</xdr:colOff>
      <xdr:row>83</xdr:row>
      <xdr:rowOff>66039</xdr:rowOff>
    </xdr:to>
    <xdr:sp macro="" textlink="">
      <xdr:nvSpPr>
        <xdr:cNvPr id="206" name="楕円 205">
          <a:extLst>
            <a:ext uri="{FF2B5EF4-FFF2-40B4-BE49-F238E27FC236}">
              <a16:creationId xmlns:a16="http://schemas.microsoft.com/office/drawing/2014/main" id="{57C939EB-EF83-4252-BBCF-4FCC75D869B6}"/>
            </a:ext>
          </a:extLst>
        </xdr:cNvPr>
        <xdr:cNvSpPr/>
      </xdr:nvSpPr>
      <xdr:spPr>
        <a:xfrm>
          <a:off x="3746500" y="14194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15239</xdr:rowOff>
    </xdr:from>
    <xdr:to>
      <xdr:col>24</xdr:col>
      <xdr:colOff>63500</xdr:colOff>
      <xdr:row>83</xdr:row>
      <xdr:rowOff>64770</xdr:rowOff>
    </xdr:to>
    <xdr:cxnSp macro="">
      <xdr:nvCxnSpPr>
        <xdr:cNvPr id="207" name="直線コネクタ 206">
          <a:extLst>
            <a:ext uri="{FF2B5EF4-FFF2-40B4-BE49-F238E27FC236}">
              <a16:creationId xmlns:a16="http://schemas.microsoft.com/office/drawing/2014/main" id="{F3014117-62E3-4548-A5EB-10CCCF8620E1}"/>
            </a:ext>
          </a:extLst>
        </xdr:cNvPr>
        <xdr:cNvCxnSpPr/>
      </xdr:nvCxnSpPr>
      <xdr:spPr>
        <a:xfrm>
          <a:off x="3797300" y="14245589"/>
          <a:ext cx="83820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92075</xdr:rowOff>
    </xdr:from>
    <xdr:to>
      <xdr:col>15</xdr:col>
      <xdr:colOff>101600</xdr:colOff>
      <xdr:row>83</xdr:row>
      <xdr:rowOff>22225</xdr:rowOff>
    </xdr:to>
    <xdr:sp macro="" textlink="">
      <xdr:nvSpPr>
        <xdr:cNvPr id="208" name="楕円 207">
          <a:extLst>
            <a:ext uri="{FF2B5EF4-FFF2-40B4-BE49-F238E27FC236}">
              <a16:creationId xmlns:a16="http://schemas.microsoft.com/office/drawing/2014/main" id="{6638622C-AF52-4393-8780-0DC0D6BCFF5D}"/>
            </a:ext>
          </a:extLst>
        </xdr:cNvPr>
        <xdr:cNvSpPr/>
      </xdr:nvSpPr>
      <xdr:spPr>
        <a:xfrm>
          <a:off x="2857500" y="1415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142875</xdr:rowOff>
    </xdr:from>
    <xdr:to>
      <xdr:col>19</xdr:col>
      <xdr:colOff>177800</xdr:colOff>
      <xdr:row>83</xdr:row>
      <xdr:rowOff>15239</xdr:rowOff>
    </xdr:to>
    <xdr:cxnSp macro="">
      <xdr:nvCxnSpPr>
        <xdr:cNvPr id="209" name="直線コネクタ 208">
          <a:extLst>
            <a:ext uri="{FF2B5EF4-FFF2-40B4-BE49-F238E27FC236}">
              <a16:creationId xmlns:a16="http://schemas.microsoft.com/office/drawing/2014/main" id="{BE1EFAEC-B7F7-460D-B1A6-979D56E7731B}"/>
            </a:ext>
          </a:extLst>
        </xdr:cNvPr>
        <xdr:cNvCxnSpPr/>
      </xdr:nvCxnSpPr>
      <xdr:spPr>
        <a:xfrm>
          <a:off x="2908300" y="14201775"/>
          <a:ext cx="8890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57786</xdr:rowOff>
    </xdr:from>
    <xdr:to>
      <xdr:col>10</xdr:col>
      <xdr:colOff>165100</xdr:colOff>
      <xdr:row>82</xdr:row>
      <xdr:rowOff>159386</xdr:rowOff>
    </xdr:to>
    <xdr:sp macro="" textlink="">
      <xdr:nvSpPr>
        <xdr:cNvPr id="210" name="楕円 209">
          <a:extLst>
            <a:ext uri="{FF2B5EF4-FFF2-40B4-BE49-F238E27FC236}">
              <a16:creationId xmlns:a16="http://schemas.microsoft.com/office/drawing/2014/main" id="{CC19F664-FF8E-4837-BB1F-9AEC251D9B4E}"/>
            </a:ext>
          </a:extLst>
        </xdr:cNvPr>
        <xdr:cNvSpPr/>
      </xdr:nvSpPr>
      <xdr:spPr>
        <a:xfrm>
          <a:off x="1968500" y="14116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108586</xdr:rowOff>
    </xdr:from>
    <xdr:to>
      <xdr:col>15</xdr:col>
      <xdr:colOff>50800</xdr:colOff>
      <xdr:row>82</xdr:row>
      <xdr:rowOff>142875</xdr:rowOff>
    </xdr:to>
    <xdr:cxnSp macro="">
      <xdr:nvCxnSpPr>
        <xdr:cNvPr id="211" name="直線コネクタ 210">
          <a:extLst>
            <a:ext uri="{FF2B5EF4-FFF2-40B4-BE49-F238E27FC236}">
              <a16:creationId xmlns:a16="http://schemas.microsoft.com/office/drawing/2014/main" id="{9C4EAB70-A194-4378-B761-80FC1A2C881C}"/>
            </a:ext>
          </a:extLst>
        </xdr:cNvPr>
        <xdr:cNvCxnSpPr/>
      </xdr:nvCxnSpPr>
      <xdr:spPr>
        <a:xfrm>
          <a:off x="2019300" y="14167486"/>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2539</xdr:rowOff>
    </xdr:from>
    <xdr:to>
      <xdr:col>6</xdr:col>
      <xdr:colOff>38100</xdr:colOff>
      <xdr:row>82</xdr:row>
      <xdr:rowOff>104139</xdr:rowOff>
    </xdr:to>
    <xdr:sp macro="" textlink="">
      <xdr:nvSpPr>
        <xdr:cNvPr id="212" name="楕円 211">
          <a:extLst>
            <a:ext uri="{FF2B5EF4-FFF2-40B4-BE49-F238E27FC236}">
              <a16:creationId xmlns:a16="http://schemas.microsoft.com/office/drawing/2014/main" id="{D328334D-5F0D-4F9F-98FA-FB42CBBE9772}"/>
            </a:ext>
          </a:extLst>
        </xdr:cNvPr>
        <xdr:cNvSpPr/>
      </xdr:nvSpPr>
      <xdr:spPr>
        <a:xfrm>
          <a:off x="1079500" y="14061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53339</xdr:rowOff>
    </xdr:from>
    <xdr:to>
      <xdr:col>10</xdr:col>
      <xdr:colOff>114300</xdr:colOff>
      <xdr:row>82</xdr:row>
      <xdr:rowOff>108586</xdr:rowOff>
    </xdr:to>
    <xdr:cxnSp macro="">
      <xdr:nvCxnSpPr>
        <xdr:cNvPr id="213" name="直線コネクタ 212">
          <a:extLst>
            <a:ext uri="{FF2B5EF4-FFF2-40B4-BE49-F238E27FC236}">
              <a16:creationId xmlns:a16="http://schemas.microsoft.com/office/drawing/2014/main" id="{14D64622-7E6B-48E8-BB71-37B1B02E2758}"/>
            </a:ext>
          </a:extLst>
        </xdr:cNvPr>
        <xdr:cNvCxnSpPr/>
      </xdr:nvCxnSpPr>
      <xdr:spPr>
        <a:xfrm>
          <a:off x="1130300" y="14112239"/>
          <a:ext cx="889000" cy="55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107332</xdr:rowOff>
    </xdr:from>
    <xdr:ext cx="405111" cy="259045"/>
    <xdr:sp macro="" textlink="">
      <xdr:nvSpPr>
        <xdr:cNvPr id="214" name="n_1aveValue【福祉施設】&#10;有形固定資産減価償却率">
          <a:extLst>
            <a:ext uri="{FF2B5EF4-FFF2-40B4-BE49-F238E27FC236}">
              <a16:creationId xmlns:a16="http://schemas.microsoft.com/office/drawing/2014/main" id="{41943406-E3A0-4C4E-ADAF-ABBA531D6699}"/>
            </a:ext>
          </a:extLst>
        </xdr:cNvPr>
        <xdr:cNvSpPr txBox="1"/>
      </xdr:nvSpPr>
      <xdr:spPr>
        <a:xfrm>
          <a:off x="3582044" y="1382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82566</xdr:rowOff>
    </xdr:from>
    <xdr:ext cx="405111" cy="259045"/>
    <xdr:sp macro="" textlink="">
      <xdr:nvSpPr>
        <xdr:cNvPr id="215" name="n_2aveValue【福祉施設】&#10;有形固定資産減価償却率">
          <a:extLst>
            <a:ext uri="{FF2B5EF4-FFF2-40B4-BE49-F238E27FC236}">
              <a16:creationId xmlns:a16="http://schemas.microsoft.com/office/drawing/2014/main" id="{EE844088-871C-450D-9068-D83944BF4961}"/>
            </a:ext>
          </a:extLst>
        </xdr:cNvPr>
        <xdr:cNvSpPr txBox="1"/>
      </xdr:nvSpPr>
      <xdr:spPr>
        <a:xfrm>
          <a:off x="2705744" y="13798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95902</xdr:rowOff>
    </xdr:from>
    <xdr:ext cx="405111" cy="259045"/>
    <xdr:sp macro="" textlink="">
      <xdr:nvSpPr>
        <xdr:cNvPr id="216" name="n_3aveValue【福祉施設】&#10;有形固定資産減価償却率">
          <a:extLst>
            <a:ext uri="{FF2B5EF4-FFF2-40B4-BE49-F238E27FC236}">
              <a16:creationId xmlns:a16="http://schemas.microsoft.com/office/drawing/2014/main" id="{072304AC-149F-482A-A45D-BAABBD5BF13B}"/>
            </a:ext>
          </a:extLst>
        </xdr:cNvPr>
        <xdr:cNvSpPr txBox="1"/>
      </xdr:nvSpPr>
      <xdr:spPr>
        <a:xfrm>
          <a:off x="1816744" y="13811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100982</xdr:rowOff>
    </xdr:from>
    <xdr:ext cx="405111" cy="259045"/>
    <xdr:sp macro="" textlink="">
      <xdr:nvSpPr>
        <xdr:cNvPr id="217" name="n_4aveValue【福祉施設】&#10;有形固定資産減価償却率">
          <a:extLst>
            <a:ext uri="{FF2B5EF4-FFF2-40B4-BE49-F238E27FC236}">
              <a16:creationId xmlns:a16="http://schemas.microsoft.com/office/drawing/2014/main" id="{15820914-6E19-445F-9D03-837E4C9F0ED2}"/>
            </a:ext>
          </a:extLst>
        </xdr:cNvPr>
        <xdr:cNvSpPr txBox="1"/>
      </xdr:nvSpPr>
      <xdr:spPr>
        <a:xfrm>
          <a:off x="927744" y="14159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57166</xdr:rowOff>
    </xdr:from>
    <xdr:ext cx="405111" cy="259045"/>
    <xdr:sp macro="" textlink="">
      <xdr:nvSpPr>
        <xdr:cNvPr id="218" name="n_1mainValue【福祉施設】&#10;有形固定資産減価償却率">
          <a:extLst>
            <a:ext uri="{FF2B5EF4-FFF2-40B4-BE49-F238E27FC236}">
              <a16:creationId xmlns:a16="http://schemas.microsoft.com/office/drawing/2014/main" id="{0679302B-D37D-4C9A-B66E-EE2CF86F1252}"/>
            </a:ext>
          </a:extLst>
        </xdr:cNvPr>
        <xdr:cNvSpPr txBox="1"/>
      </xdr:nvSpPr>
      <xdr:spPr>
        <a:xfrm>
          <a:off x="3582044" y="14287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13352</xdr:rowOff>
    </xdr:from>
    <xdr:ext cx="405111" cy="259045"/>
    <xdr:sp macro="" textlink="">
      <xdr:nvSpPr>
        <xdr:cNvPr id="219" name="n_2mainValue【福祉施設】&#10;有形固定資産減価償却率">
          <a:extLst>
            <a:ext uri="{FF2B5EF4-FFF2-40B4-BE49-F238E27FC236}">
              <a16:creationId xmlns:a16="http://schemas.microsoft.com/office/drawing/2014/main" id="{3617EC03-F390-4EB7-AE48-EC4DBB0154FA}"/>
            </a:ext>
          </a:extLst>
        </xdr:cNvPr>
        <xdr:cNvSpPr txBox="1"/>
      </xdr:nvSpPr>
      <xdr:spPr>
        <a:xfrm>
          <a:off x="2705744" y="14243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150513</xdr:rowOff>
    </xdr:from>
    <xdr:ext cx="405111" cy="259045"/>
    <xdr:sp macro="" textlink="">
      <xdr:nvSpPr>
        <xdr:cNvPr id="220" name="n_3mainValue【福祉施設】&#10;有形固定資産減価償却率">
          <a:extLst>
            <a:ext uri="{FF2B5EF4-FFF2-40B4-BE49-F238E27FC236}">
              <a16:creationId xmlns:a16="http://schemas.microsoft.com/office/drawing/2014/main" id="{CAA6FCB9-67F8-4269-B1DA-22F42D87C7C0}"/>
            </a:ext>
          </a:extLst>
        </xdr:cNvPr>
        <xdr:cNvSpPr txBox="1"/>
      </xdr:nvSpPr>
      <xdr:spPr>
        <a:xfrm>
          <a:off x="1816744" y="14209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120666</xdr:rowOff>
    </xdr:from>
    <xdr:ext cx="405111" cy="259045"/>
    <xdr:sp macro="" textlink="">
      <xdr:nvSpPr>
        <xdr:cNvPr id="221" name="n_4mainValue【福祉施設】&#10;有形固定資産減価償却率">
          <a:extLst>
            <a:ext uri="{FF2B5EF4-FFF2-40B4-BE49-F238E27FC236}">
              <a16:creationId xmlns:a16="http://schemas.microsoft.com/office/drawing/2014/main" id="{9D637F1D-4BFC-4B61-9958-A44AA13E2A61}"/>
            </a:ext>
          </a:extLst>
        </xdr:cNvPr>
        <xdr:cNvSpPr txBox="1"/>
      </xdr:nvSpPr>
      <xdr:spPr>
        <a:xfrm>
          <a:off x="927744" y="13836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2" name="正方形/長方形 221">
          <a:extLst>
            <a:ext uri="{FF2B5EF4-FFF2-40B4-BE49-F238E27FC236}">
              <a16:creationId xmlns:a16="http://schemas.microsoft.com/office/drawing/2014/main" id="{7FD3CFD3-A3F3-42F1-B81E-FDB142E1C86A}"/>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3" name="正方形/長方形 222">
          <a:extLst>
            <a:ext uri="{FF2B5EF4-FFF2-40B4-BE49-F238E27FC236}">
              <a16:creationId xmlns:a16="http://schemas.microsoft.com/office/drawing/2014/main" id="{31298B3A-445C-48F8-94B2-C5F8C4F2D6D7}"/>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4" name="正方形/長方形 223">
          <a:extLst>
            <a:ext uri="{FF2B5EF4-FFF2-40B4-BE49-F238E27FC236}">
              <a16:creationId xmlns:a16="http://schemas.microsoft.com/office/drawing/2014/main" id="{D5350C3A-08F3-427A-8F15-E988BD24A46B}"/>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5" name="正方形/長方形 224">
          <a:extLst>
            <a:ext uri="{FF2B5EF4-FFF2-40B4-BE49-F238E27FC236}">
              <a16:creationId xmlns:a16="http://schemas.microsoft.com/office/drawing/2014/main" id="{48B0418B-D202-4C64-9225-3EFC18A57E4C}"/>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6" name="正方形/長方形 225">
          <a:extLst>
            <a:ext uri="{FF2B5EF4-FFF2-40B4-BE49-F238E27FC236}">
              <a16:creationId xmlns:a16="http://schemas.microsoft.com/office/drawing/2014/main" id="{89AF99A8-F930-4F8F-AF19-5211EE8D85F9}"/>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7" name="正方形/長方形 226">
          <a:extLst>
            <a:ext uri="{FF2B5EF4-FFF2-40B4-BE49-F238E27FC236}">
              <a16:creationId xmlns:a16="http://schemas.microsoft.com/office/drawing/2014/main" id="{523A53F2-A555-454C-82EA-A31DC8FFD282}"/>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8" name="正方形/長方形 227">
          <a:extLst>
            <a:ext uri="{FF2B5EF4-FFF2-40B4-BE49-F238E27FC236}">
              <a16:creationId xmlns:a16="http://schemas.microsoft.com/office/drawing/2014/main" id="{D1ADBF84-3D1A-456C-BB61-9F751D7F652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9" name="正方形/長方形 228">
          <a:extLst>
            <a:ext uri="{FF2B5EF4-FFF2-40B4-BE49-F238E27FC236}">
              <a16:creationId xmlns:a16="http://schemas.microsoft.com/office/drawing/2014/main" id="{0CCC01B8-5D18-4A07-AD76-B87856BCF901}"/>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30" name="テキスト ボックス 229">
          <a:extLst>
            <a:ext uri="{FF2B5EF4-FFF2-40B4-BE49-F238E27FC236}">
              <a16:creationId xmlns:a16="http://schemas.microsoft.com/office/drawing/2014/main" id="{4FE6B119-D2C8-4EE6-9DBF-00A826A8FB03}"/>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1" name="直線コネクタ 230">
          <a:extLst>
            <a:ext uri="{FF2B5EF4-FFF2-40B4-BE49-F238E27FC236}">
              <a16:creationId xmlns:a16="http://schemas.microsoft.com/office/drawing/2014/main" id="{4001B1A5-F1B5-47CA-A67F-FAA10C7FEC34}"/>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32" name="直線コネクタ 231">
          <a:extLst>
            <a:ext uri="{FF2B5EF4-FFF2-40B4-BE49-F238E27FC236}">
              <a16:creationId xmlns:a16="http://schemas.microsoft.com/office/drawing/2014/main" id="{EC8AC8FA-31E7-4D47-875C-8D06BAFD553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33" name="テキスト ボックス 232">
          <a:extLst>
            <a:ext uri="{FF2B5EF4-FFF2-40B4-BE49-F238E27FC236}">
              <a16:creationId xmlns:a16="http://schemas.microsoft.com/office/drawing/2014/main" id="{4B292598-7271-41D6-A46C-D9B03F18D136}"/>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34" name="直線コネクタ 233">
          <a:extLst>
            <a:ext uri="{FF2B5EF4-FFF2-40B4-BE49-F238E27FC236}">
              <a16:creationId xmlns:a16="http://schemas.microsoft.com/office/drawing/2014/main" id="{38CF085C-7B0E-46FC-A4A2-4C0AD487CFD8}"/>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macro="" textlink="">
      <xdr:nvSpPr>
        <xdr:cNvPr id="235" name="テキスト ボックス 234">
          <a:extLst>
            <a:ext uri="{FF2B5EF4-FFF2-40B4-BE49-F238E27FC236}">
              <a16:creationId xmlns:a16="http://schemas.microsoft.com/office/drawing/2014/main" id="{D769657D-7607-4B8E-A7B9-910826A3D9F7}"/>
            </a:ext>
          </a:extLst>
        </xdr:cNvPr>
        <xdr:cNvSpPr txBox="1"/>
      </xdr:nvSpPr>
      <xdr:spPr>
        <a:xfrm>
          <a:off x="6072701" y="1433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6" name="直線コネクタ 235">
          <a:extLst>
            <a:ext uri="{FF2B5EF4-FFF2-40B4-BE49-F238E27FC236}">
              <a16:creationId xmlns:a16="http://schemas.microsoft.com/office/drawing/2014/main" id="{B767358E-7564-4D9F-AC4D-786A2FD1C975}"/>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237" name="テキスト ボックス 236">
          <a:extLst>
            <a:ext uri="{FF2B5EF4-FFF2-40B4-BE49-F238E27FC236}">
              <a16:creationId xmlns:a16="http://schemas.microsoft.com/office/drawing/2014/main" id="{814116AB-CD00-4A4A-9E52-473478E23167}"/>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38" name="直線コネクタ 237">
          <a:extLst>
            <a:ext uri="{FF2B5EF4-FFF2-40B4-BE49-F238E27FC236}">
              <a16:creationId xmlns:a16="http://schemas.microsoft.com/office/drawing/2014/main" id="{E9254984-207E-45B1-9F0C-CFED93F67FC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239" name="テキスト ボックス 238">
          <a:extLst>
            <a:ext uri="{FF2B5EF4-FFF2-40B4-BE49-F238E27FC236}">
              <a16:creationId xmlns:a16="http://schemas.microsoft.com/office/drawing/2014/main" id="{10E09616-33CD-411B-AD60-B7B6194B11E4}"/>
            </a:ext>
          </a:extLst>
        </xdr:cNvPr>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40" name="直線コネクタ 239">
          <a:extLst>
            <a:ext uri="{FF2B5EF4-FFF2-40B4-BE49-F238E27FC236}">
              <a16:creationId xmlns:a16="http://schemas.microsoft.com/office/drawing/2014/main" id="{BCB04B59-562A-43CD-A6E1-1D33B9E2CF14}"/>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241" name="テキスト ボックス 240">
          <a:extLst>
            <a:ext uri="{FF2B5EF4-FFF2-40B4-BE49-F238E27FC236}">
              <a16:creationId xmlns:a16="http://schemas.microsoft.com/office/drawing/2014/main" id="{41542510-9DD6-4AB1-B8D6-28003BB3FE76}"/>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2" name="直線コネクタ 241">
          <a:extLst>
            <a:ext uri="{FF2B5EF4-FFF2-40B4-BE49-F238E27FC236}">
              <a16:creationId xmlns:a16="http://schemas.microsoft.com/office/drawing/2014/main" id="{ABAC813B-8702-4233-8FAA-2C5C0F34F472}"/>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243" name="テキスト ボックス 242">
          <a:extLst>
            <a:ext uri="{FF2B5EF4-FFF2-40B4-BE49-F238E27FC236}">
              <a16:creationId xmlns:a16="http://schemas.microsoft.com/office/drawing/2014/main" id="{A49CB173-81AD-473E-BA25-809CFDBF6C94}"/>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4" name="【福祉施設】&#10;一人当たり面積グラフ枠">
          <a:extLst>
            <a:ext uri="{FF2B5EF4-FFF2-40B4-BE49-F238E27FC236}">
              <a16:creationId xmlns:a16="http://schemas.microsoft.com/office/drawing/2014/main" id="{8E1902E8-E5D4-4204-9264-0B1CD75DDBE1}"/>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39967</xdr:rowOff>
    </xdr:from>
    <xdr:to>
      <xdr:col>54</xdr:col>
      <xdr:colOff>189865</xdr:colOff>
      <xdr:row>86</xdr:row>
      <xdr:rowOff>113424</xdr:rowOff>
    </xdr:to>
    <xdr:cxnSp macro="">
      <xdr:nvCxnSpPr>
        <xdr:cNvPr id="245" name="直線コネクタ 244">
          <a:extLst>
            <a:ext uri="{FF2B5EF4-FFF2-40B4-BE49-F238E27FC236}">
              <a16:creationId xmlns:a16="http://schemas.microsoft.com/office/drawing/2014/main" id="{6D2E0CC7-FC32-4F44-A70D-E99EAA4BD2E0}"/>
            </a:ext>
          </a:extLst>
        </xdr:cNvPr>
        <xdr:cNvCxnSpPr/>
      </xdr:nvCxnSpPr>
      <xdr:spPr>
        <a:xfrm flipV="1">
          <a:off x="10476865" y="13241617"/>
          <a:ext cx="0" cy="16165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117251</xdr:rowOff>
    </xdr:from>
    <xdr:ext cx="469744" cy="259045"/>
    <xdr:sp macro="" textlink="">
      <xdr:nvSpPr>
        <xdr:cNvPr id="246" name="【福祉施設】&#10;一人当たり面積最小値テキスト">
          <a:extLst>
            <a:ext uri="{FF2B5EF4-FFF2-40B4-BE49-F238E27FC236}">
              <a16:creationId xmlns:a16="http://schemas.microsoft.com/office/drawing/2014/main" id="{7AD700E8-DF4A-4611-B78C-4EA325B4D9D8}"/>
            </a:ext>
          </a:extLst>
        </xdr:cNvPr>
        <xdr:cNvSpPr txBox="1"/>
      </xdr:nvSpPr>
      <xdr:spPr>
        <a:xfrm>
          <a:off x="10515600" y="14861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113424</xdr:rowOff>
    </xdr:from>
    <xdr:to>
      <xdr:col>55</xdr:col>
      <xdr:colOff>88900</xdr:colOff>
      <xdr:row>86</xdr:row>
      <xdr:rowOff>113424</xdr:rowOff>
    </xdr:to>
    <xdr:cxnSp macro="">
      <xdr:nvCxnSpPr>
        <xdr:cNvPr id="247" name="直線コネクタ 246">
          <a:extLst>
            <a:ext uri="{FF2B5EF4-FFF2-40B4-BE49-F238E27FC236}">
              <a16:creationId xmlns:a16="http://schemas.microsoft.com/office/drawing/2014/main" id="{629D779B-E288-4A2F-A0D0-773690AEE1CD}"/>
            </a:ext>
          </a:extLst>
        </xdr:cNvPr>
        <xdr:cNvCxnSpPr/>
      </xdr:nvCxnSpPr>
      <xdr:spPr>
        <a:xfrm>
          <a:off x="10388600" y="14858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75</xdr:row>
      <xdr:rowOff>158094</xdr:rowOff>
    </xdr:from>
    <xdr:ext cx="534377" cy="259045"/>
    <xdr:sp macro="" textlink="">
      <xdr:nvSpPr>
        <xdr:cNvPr id="248" name="【福祉施設】&#10;一人当たり面積最大値テキスト">
          <a:extLst>
            <a:ext uri="{FF2B5EF4-FFF2-40B4-BE49-F238E27FC236}">
              <a16:creationId xmlns:a16="http://schemas.microsoft.com/office/drawing/2014/main" id="{E7874F8B-E9F2-4781-897F-23DDBB324CB2}"/>
            </a:ext>
          </a:extLst>
        </xdr:cNvPr>
        <xdr:cNvSpPr txBox="1"/>
      </xdr:nvSpPr>
      <xdr:spPr>
        <a:xfrm>
          <a:off x="10515600" y="13016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39967</xdr:rowOff>
    </xdr:from>
    <xdr:to>
      <xdr:col>55</xdr:col>
      <xdr:colOff>88900</xdr:colOff>
      <xdr:row>77</xdr:row>
      <xdr:rowOff>39967</xdr:rowOff>
    </xdr:to>
    <xdr:cxnSp macro="">
      <xdr:nvCxnSpPr>
        <xdr:cNvPr id="249" name="直線コネクタ 248">
          <a:extLst>
            <a:ext uri="{FF2B5EF4-FFF2-40B4-BE49-F238E27FC236}">
              <a16:creationId xmlns:a16="http://schemas.microsoft.com/office/drawing/2014/main" id="{E31D8FDD-9758-489D-B786-CB586B13B112}"/>
            </a:ext>
          </a:extLst>
        </xdr:cNvPr>
        <xdr:cNvCxnSpPr/>
      </xdr:nvCxnSpPr>
      <xdr:spPr>
        <a:xfrm>
          <a:off x="10388600" y="132416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14254</xdr:rowOff>
    </xdr:from>
    <xdr:ext cx="469744" cy="259045"/>
    <xdr:sp macro="" textlink="">
      <xdr:nvSpPr>
        <xdr:cNvPr id="250" name="【福祉施設】&#10;一人当たり面積平均値テキスト">
          <a:extLst>
            <a:ext uri="{FF2B5EF4-FFF2-40B4-BE49-F238E27FC236}">
              <a16:creationId xmlns:a16="http://schemas.microsoft.com/office/drawing/2014/main" id="{781AEAD3-B82E-4569-A609-DFFFB33F0D22}"/>
            </a:ext>
          </a:extLst>
        </xdr:cNvPr>
        <xdr:cNvSpPr txBox="1"/>
      </xdr:nvSpPr>
      <xdr:spPr>
        <a:xfrm>
          <a:off x="10515600" y="145875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162827</xdr:rowOff>
    </xdr:from>
    <xdr:to>
      <xdr:col>55</xdr:col>
      <xdr:colOff>50800</xdr:colOff>
      <xdr:row>86</xdr:row>
      <xdr:rowOff>92977</xdr:rowOff>
    </xdr:to>
    <xdr:sp macro="" textlink="">
      <xdr:nvSpPr>
        <xdr:cNvPr id="251" name="フローチャート: 判断 250">
          <a:extLst>
            <a:ext uri="{FF2B5EF4-FFF2-40B4-BE49-F238E27FC236}">
              <a16:creationId xmlns:a16="http://schemas.microsoft.com/office/drawing/2014/main" id="{E745B48C-2A59-4714-9DE6-865D0F1B8D9E}"/>
            </a:ext>
          </a:extLst>
        </xdr:cNvPr>
        <xdr:cNvSpPr/>
      </xdr:nvSpPr>
      <xdr:spPr>
        <a:xfrm>
          <a:off x="10426700" y="14736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86</xdr:row>
      <xdr:rowOff>53594</xdr:rowOff>
    </xdr:from>
    <xdr:to>
      <xdr:col>50</xdr:col>
      <xdr:colOff>165100</xdr:colOff>
      <xdr:row>86</xdr:row>
      <xdr:rowOff>155194</xdr:rowOff>
    </xdr:to>
    <xdr:sp macro="" textlink="">
      <xdr:nvSpPr>
        <xdr:cNvPr id="252" name="フローチャート: 判断 251">
          <a:extLst>
            <a:ext uri="{FF2B5EF4-FFF2-40B4-BE49-F238E27FC236}">
              <a16:creationId xmlns:a16="http://schemas.microsoft.com/office/drawing/2014/main" id="{0A225169-68C6-4134-B16F-C086211FB7BE}"/>
            </a:ext>
          </a:extLst>
        </xdr:cNvPr>
        <xdr:cNvSpPr/>
      </xdr:nvSpPr>
      <xdr:spPr>
        <a:xfrm>
          <a:off x="9588500" y="14798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86</xdr:row>
      <xdr:rowOff>54470</xdr:rowOff>
    </xdr:from>
    <xdr:to>
      <xdr:col>46</xdr:col>
      <xdr:colOff>38100</xdr:colOff>
      <xdr:row>86</xdr:row>
      <xdr:rowOff>156070</xdr:rowOff>
    </xdr:to>
    <xdr:sp macro="" textlink="">
      <xdr:nvSpPr>
        <xdr:cNvPr id="253" name="フローチャート: 判断 252">
          <a:extLst>
            <a:ext uri="{FF2B5EF4-FFF2-40B4-BE49-F238E27FC236}">
              <a16:creationId xmlns:a16="http://schemas.microsoft.com/office/drawing/2014/main" id="{4915ACBC-2B61-4BCB-9377-02825100637A}"/>
            </a:ext>
          </a:extLst>
        </xdr:cNvPr>
        <xdr:cNvSpPr/>
      </xdr:nvSpPr>
      <xdr:spPr>
        <a:xfrm>
          <a:off x="8699500" y="1479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86</xdr:row>
      <xdr:rowOff>54356</xdr:rowOff>
    </xdr:from>
    <xdr:to>
      <xdr:col>41</xdr:col>
      <xdr:colOff>101600</xdr:colOff>
      <xdr:row>86</xdr:row>
      <xdr:rowOff>155956</xdr:rowOff>
    </xdr:to>
    <xdr:sp macro="" textlink="">
      <xdr:nvSpPr>
        <xdr:cNvPr id="254" name="フローチャート: 判断 253">
          <a:extLst>
            <a:ext uri="{FF2B5EF4-FFF2-40B4-BE49-F238E27FC236}">
              <a16:creationId xmlns:a16="http://schemas.microsoft.com/office/drawing/2014/main" id="{CE104A31-99A8-4A30-94AB-9667CF401055}"/>
            </a:ext>
          </a:extLst>
        </xdr:cNvPr>
        <xdr:cNvSpPr/>
      </xdr:nvSpPr>
      <xdr:spPr>
        <a:xfrm>
          <a:off x="7810500" y="14799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86</xdr:row>
      <xdr:rowOff>55080</xdr:rowOff>
    </xdr:from>
    <xdr:to>
      <xdr:col>36</xdr:col>
      <xdr:colOff>165100</xdr:colOff>
      <xdr:row>86</xdr:row>
      <xdr:rowOff>156680</xdr:rowOff>
    </xdr:to>
    <xdr:sp macro="" textlink="">
      <xdr:nvSpPr>
        <xdr:cNvPr id="255" name="フローチャート: 判断 254">
          <a:extLst>
            <a:ext uri="{FF2B5EF4-FFF2-40B4-BE49-F238E27FC236}">
              <a16:creationId xmlns:a16="http://schemas.microsoft.com/office/drawing/2014/main" id="{1D4B0A77-6D79-4665-8274-000F88F90E94}"/>
            </a:ext>
          </a:extLst>
        </xdr:cNvPr>
        <xdr:cNvSpPr/>
      </xdr:nvSpPr>
      <xdr:spPr>
        <a:xfrm>
          <a:off x="6921500" y="1479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6" name="テキスト ボックス 255">
          <a:extLst>
            <a:ext uri="{FF2B5EF4-FFF2-40B4-BE49-F238E27FC236}">
              <a16:creationId xmlns:a16="http://schemas.microsoft.com/office/drawing/2014/main" id="{D734CA8A-82BE-4929-BA37-D53B77FBA87F}"/>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8114B0A9-7DFE-4717-B0F5-981FBD1AE0E7}"/>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8" name="テキスト ボックス 257">
          <a:extLst>
            <a:ext uri="{FF2B5EF4-FFF2-40B4-BE49-F238E27FC236}">
              <a16:creationId xmlns:a16="http://schemas.microsoft.com/office/drawing/2014/main" id="{1A2D104D-7951-449F-ABC6-F67B1472B71B}"/>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C0C8C0DF-58AB-4ED5-9ABC-6A3406963DFA}"/>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60" name="テキスト ボックス 259">
          <a:extLst>
            <a:ext uri="{FF2B5EF4-FFF2-40B4-BE49-F238E27FC236}">
              <a16:creationId xmlns:a16="http://schemas.microsoft.com/office/drawing/2014/main" id="{36377C78-2C6F-44D6-8D52-54C5F48632F4}"/>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58965</xdr:rowOff>
    </xdr:from>
    <xdr:to>
      <xdr:col>55</xdr:col>
      <xdr:colOff>50800</xdr:colOff>
      <xdr:row>86</xdr:row>
      <xdr:rowOff>160565</xdr:rowOff>
    </xdr:to>
    <xdr:sp macro="" textlink="">
      <xdr:nvSpPr>
        <xdr:cNvPr id="261" name="楕円 260">
          <a:extLst>
            <a:ext uri="{FF2B5EF4-FFF2-40B4-BE49-F238E27FC236}">
              <a16:creationId xmlns:a16="http://schemas.microsoft.com/office/drawing/2014/main" id="{AF53FA11-C181-453D-BAA7-7A4A46B2EE80}"/>
            </a:ext>
          </a:extLst>
        </xdr:cNvPr>
        <xdr:cNvSpPr/>
      </xdr:nvSpPr>
      <xdr:spPr>
        <a:xfrm>
          <a:off x="10426700" y="14803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145342</xdr:rowOff>
    </xdr:from>
    <xdr:ext cx="469744" cy="259045"/>
    <xdr:sp macro="" textlink="">
      <xdr:nvSpPr>
        <xdr:cNvPr id="262" name="【福祉施設】&#10;一人当たり面積該当値テキスト">
          <a:extLst>
            <a:ext uri="{FF2B5EF4-FFF2-40B4-BE49-F238E27FC236}">
              <a16:creationId xmlns:a16="http://schemas.microsoft.com/office/drawing/2014/main" id="{3D2AE481-F46F-46AF-BDC3-2A0EB99861C9}"/>
            </a:ext>
          </a:extLst>
        </xdr:cNvPr>
        <xdr:cNvSpPr txBox="1"/>
      </xdr:nvSpPr>
      <xdr:spPr>
        <a:xfrm>
          <a:off x="10515600" y="14718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59004</xdr:rowOff>
    </xdr:from>
    <xdr:to>
      <xdr:col>50</xdr:col>
      <xdr:colOff>165100</xdr:colOff>
      <xdr:row>86</xdr:row>
      <xdr:rowOff>160604</xdr:rowOff>
    </xdr:to>
    <xdr:sp macro="" textlink="">
      <xdr:nvSpPr>
        <xdr:cNvPr id="263" name="楕円 262">
          <a:extLst>
            <a:ext uri="{FF2B5EF4-FFF2-40B4-BE49-F238E27FC236}">
              <a16:creationId xmlns:a16="http://schemas.microsoft.com/office/drawing/2014/main" id="{1A44DA69-8A06-46AF-8A1F-46448765562F}"/>
            </a:ext>
          </a:extLst>
        </xdr:cNvPr>
        <xdr:cNvSpPr/>
      </xdr:nvSpPr>
      <xdr:spPr>
        <a:xfrm>
          <a:off x="9588500" y="14803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109765</xdr:rowOff>
    </xdr:from>
    <xdr:to>
      <xdr:col>55</xdr:col>
      <xdr:colOff>0</xdr:colOff>
      <xdr:row>86</xdr:row>
      <xdr:rowOff>109804</xdr:rowOff>
    </xdr:to>
    <xdr:cxnSp macro="">
      <xdr:nvCxnSpPr>
        <xdr:cNvPr id="264" name="直線コネクタ 263">
          <a:extLst>
            <a:ext uri="{FF2B5EF4-FFF2-40B4-BE49-F238E27FC236}">
              <a16:creationId xmlns:a16="http://schemas.microsoft.com/office/drawing/2014/main" id="{F403AAB8-7C0B-46CC-BC31-BA8F4A62670F}"/>
            </a:ext>
          </a:extLst>
        </xdr:cNvPr>
        <xdr:cNvCxnSpPr/>
      </xdr:nvCxnSpPr>
      <xdr:spPr>
        <a:xfrm flipV="1">
          <a:off x="9639300" y="14854465"/>
          <a:ext cx="838200" cy="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59080</xdr:rowOff>
    </xdr:from>
    <xdr:to>
      <xdr:col>46</xdr:col>
      <xdr:colOff>38100</xdr:colOff>
      <xdr:row>86</xdr:row>
      <xdr:rowOff>160680</xdr:rowOff>
    </xdr:to>
    <xdr:sp macro="" textlink="">
      <xdr:nvSpPr>
        <xdr:cNvPr id="265" name="楕円 264">
          <a:extLst>
            <a:ext uri="{FF2B5EF4-FFF2-40B4-BE49-F238E27FC236}">
              <a16:creationId xmlns:a16="http://schemas.microsoft.com/office/drawing/2014/main" id="{6F8C3EF8-7715-47B1-994E-7AE4D2F0C120}"/>
            </a:ext>
          </a:extLst>
        </xdr:cNvPr>
        <xdr:cNvSpPr/>
      </xdr:nvSpPr>
      <xdr:spPr>
        <a:xfrm>
          <a:off x="8699500" y="14803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109804</xdr:rowOff>
    </xdr:from>
    <xdr:to>
      <xdr:col>50</xdr:col>
      <xdr:colOff>114300</xdr:colOff>
      <xdr:row>86</xdr:row>
      <xdr:rowOff>109880</xdr:rowOff>
    </xdr:to>
    <xdr:cxnSp macro="">
      <xdr:nvCxnSpPr>
        <xdr:cNvPr id="266" name="直線コネクタ 265">
          <a:extLst>
            <a:ext uri="{FF2B5EF4-FFF2-40B4-BE49-F238E27FC236}">
              <a16:creationId xmlns:a16="http://schemas.microsoft.com/office/drawing/2014/main" id="{50EE08AD-2CDD-48FB-AB5C-05C5EBFF9A19}"/>
            </a:ext>
          </a:extLst>
        </xdr:cNvPr>
        <xdr:cNvCxnSpPr/>
      </xdr:nvCxnSpPr>
      <xdr:spPr>
        <a:xfrm flipV="1">
          <a:off x="8750300" y="14854504"/>
          <a:ext cx="88900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59156</xdr:rowOff>
    </xdr:from>
    <xdr:to>
      <xdr:col>41</xdr:col>
      <xdr:colOff>101600</xdr:colOff>
      <xdr:row>86</xdr:row>
      <xdr:rowOff>160756</xdr:rowOff>
    </xdr:to>
    <xdr:sp macro="" textlink="">
      <xdr:nvSpPr>
        <xdr:cNvPr id="267" name="楕円 266">
          <a:extLst>
            <a:ext uri="{FF2B5EF4-FFF2-40B4-BE49-F238E27FC236}">
              <a16:creationId xmlns:a16="http://schemas.microsoft.com/office/drawing/2014/main" id="{C1F90F3B-6386-46CD-B64D-EC6B0918DC28}"/>
            </a:ext>
          </a:extLst>
        </xdr:cNvPr>
        <xdr:cNvSpPr/>
      </xdr:nvSpPr>
      <xdr:spPr>
        <a:xfrm>
          <a:off x="7810500" y="14803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109880</xdr:rowOff>
    </xdr:from>
    <xdr:to>
      <xdr:col>45</xdr:col>
      <xdr:colOff>177800</xdr:colOff>
      <xdr:row>86</xdr:row>
      <xdr:rowOff>109956</xdr:rowOff>
    </xdr:to>
    <xdr:cxnSp macro="">
      <xdr:nvCxnSpPr>
        <xdr:cNvPr id="268" name="直線コネクタ 267">
          <a:extLst>
            <a:ext uri="{FF2B5EF4-FFF2-40B4-BE49-F238E27FC236}">
              <a16:creationId xmlns:a16="http://schemas.microsoft.com/office/drawing/2014/main" id="{506D7CC6-CC17-4BB0-BAD4-C8725F1A7053}"/>
            </a:ext>
          </a:extLst>
        </xdr:cNvPr>
        <xdr:cNvCxnSpPr/>
      </xdr:nvCxnSpPr>
      <xdr:spPr>
        <a:xfrm flipV="1">
          <a:off x="7861300" y="14854580"/>
          <a:ext cx="88900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59195</xdr:rowOff>
    </xdr:from>
    <xdr:to>
      <xdr:col>36</xdr:col>
      <xdr:colOff>165100</xdr:colOff>
      <xdr:row>86</xdr:row>
      <xdr:rowOff>160795</xdr:rowOff>
    </xdr:to>
    <xdr:sp macro="" textlink="">
      <xdr:nvSpPr>
        <xdr:cNvPr id="269" name="楕円 268">
          <a:extLst>
            <a:ext uri="{FF2B5EF4-FFF2-40B4-BE49-F238E27FC236}">
              <a16:creationId xmlns:a16="http://schemas.microsoft.com/office/drawing/2014/main" id="{A086B449-6B84-4EEA-B1CE-8197738C1199}"/>
            </a:ext>
          </a:extLst>
        </xdr:cNvPr>
        <xdr:cNvSpPr/>
      </xdr:nvSpPr>
      <xdr:spPr>
        <a:xfrm>
          <a:off x="6921500" y="14803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109956</xdr:rowOff>
    </xdr:from>
    <xdr:to>
      <xdr:col>41</xdr:col>
      <xdr:colOff>50800</xdr:colOff>
      <xdr:row>86</xdr:row>
      <xdr:rowOff>109995</xdr:rowOff>
    </xdr:to>
    <xdr:cxnSp macro="">
      <xdr:nvCxnSpPr>
        <xdr:cNvPr id="270" name="直線コネクタ 269">
          <a:extLst>
            <a:ext uri="{FF2B5EF4-FFF2-40B4-BE49-F238E27FC236}">
              <a16:creationId xmlns:a16="http://schemas.microsoft.com/office/drawing/2014/main" id="{E0EF014B-EE24-429D-8B9F-45323E124AFE}"/>
            </a:ext>
          </a:extLst>
        </xdr:cNvPr>
        <xdr:cNvCxnSpPr/>
      </xdr:nvCxnSpPr>
      <xdr:spPr>
        <a:xfrm flipV="1">
          <a:off x="6972300" y="14854656"/>
          <a:ext cx="889000" cy="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271</xdr:rowOff>
    </xdr:from>
    <xdr:ext cx="469744" cy="259045"/>
    <xdr:sp macro="" textlink="">
      <xdr:nvSpPr>
        <xdr:cNvPr id="271" name="n_1aveValue【福祉施設】&#10;一人当たり面積">
          <a:extLst>
            <a:ext uri="{FF2B5EF4-FFF2-40B4-BE49-F238E27FC236}">
              <a16:creationId xmlns:a16="http://schemas.microsoft.com/office/drawing/2014/main" id="{5F6BE135-4220-4665-BDFD-33F4CF5522BE}"/>
            </a:ext>
          </a:extLst>
        </xdr:cNvPr>
        <xdr:cNvSpPr txBox="1"/>
      </xdr:nvSpPr>
      <xdr:spPr>
        <a:xfrm>
          <a:off x="9391727" y="14573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1147</xdr:rowOff>
    </xdr:from>
    <xdr:ext cx="469744" cy="259045"/>
    <xdr:sp macro="" textlink="">
      <xdr:nvSpPr>
        <xdr:cNvPr id="272" name="n_2aveValue【福祉施設】&#10;一人当たり面積">
          <a:extLst>
            <a:ext uri="{FF2B5EF4-FFF2-40B4-BE49-F238E27FC236}">
              <a16:creationId xmlns:a16="http://schemas.microsoft.com/office/drawing/2014/main" id="{909A5DEE-5D6D-44D2-89D2-D58CDDE932D4}"/>
            </a:ext>
          </a:extLst>
        </xdr:cNvPr>
        <xdr:cNvSpPr txBox="1"/>
      </xdr:nvSpPr>
      <xdr:spPr>
        <a:xfrm>
          <a:off x="8515427" y="14574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1033</xdr:rowOff>
    </xdr:from>
    <xdr:ext cx="469744" cy="259045"/>
    <xdr:sp macro="" textlink="">
      <xdr:nvSpPr>
        <xdr:cNvPr id="273" name="n_3aveValue【福祉施設】&#10;一人当たり面積">
          <a:extLst>
            <a:ext uri="{FF2B5EF4-FFF2-40B4-BE49-F238E27FC236}">
              <a16:creationId xmlns:a16="http://schemas.microsoft.com/office/drawing/2014/main" id="{7D2587A8-FC11-407C-8EFC-6A87EF10D998}"/>
            </a:ext>
          </a:extLst>
        </xdr:cNvPr>
        <xdr:cNvSpPr txBox="1"/>
      </xdr:nvSpPr>
      <xdr:spPr>
        <a:xfrm>
          <a:off x="7626427" y="14574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1757</xdr:rowOff>
    </xdr:from>
    <xdr:ext cx="469744" cy="259045"/>
    <xdr:sp macro="" textlink="">
      <xdr:nvSpPr>
        <xdr:cNvPr id="274" name="n_4aveValue【福祉施設】&#10;一人当たり面積">
          <a:extLst>
            <a:ext uri="{FF2B5EF4-FFF2-40B4-BE49-F238E27FC236}">
              <a16:creationId xmlns:a16="http://schemas.microsoft.com/office/drawing/2014/main" id="{51898F83-6708-46FD-9CA0-62BA75EA85C0}"/>
            </a:ext>
          </a:extLst>
        </xdr:cNvPr>
        <xdr:cNvSpPr txBox="1"/>
      </xdr:nvSpPr>
      <xdr:spPr>
        <a:xfrm>
          <a:off x="6737427" y="14575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151731</xdr:rowOff>
    </xdr:from>
    <xdr:ext cx="469744" cy="259045"/>
    <xdr:sp macro="" textlink="">
      <xdr:nvSpPr>
        <xdr:cNvPr id="275" name="n_1mainValue【福祉施設】&#10;一人当たり面積">
          <a:extLst>
            <a:ext uri="{FF2B5EF4-FFF2-40B4-BE49-F238E27FC236}">
              <a16:creationId xmlns:a16="http://schemas.microsoft.com/office/drawing/2014/main" id="{72082613-CF87-44C6-B6AD-FB5FD8CB694F}"/>
            </a:ext>
          </a:extLst>
        </xdr:cNvPr>
        <xdr:cNvSpPr txBox="1"/>
      </xdr:nvSpPr>
      <xdr:spPr>
        <a:xfrm>
          <a:off x="9391727" y="14896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151807</xdr:rowOff>
    </xdr:from>
    <xdr:ext cx="469744" cy="259045"/>
    <xdr:sp macro="" textlink="">
      <xdr:nvSpPr>
        <xdr:cNvPr id="276" name="n_2mainValue【福祉施設】&#10;一人当たり面積">
          <a:extLst>
            <a:ext uri="{FF2B5EF4-FFF2-40B4-BE49-F238E27FC236}">
              <a16:creationId xmlns:a16="http://schemas.microsoft.com/office/drawing/2014/main" id="{123A6C46-6C2F-4C49-ADA6-3BCEC147391B}"/>
            </a:ext>
          </a:extLst>
        </xdr:cNvPr>
        <xdr:cNvSpPr txBox="1"/>
      </xdr:nvSpPr>
      <xdr:spPr>
        <a:xfrm>
          <a:off x="8515427" y="14896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151883</xdr:rowOff>
    </xdr:from>
    <xdr:ext cx="469744" cy="259045"/>
    <xdr:sp macro="" textlink="">
      <xdr:nvSpPr>
        <xdr:cNvPr id="277" name="n_3mainValue【福祉施設】&#10;一人当たり面積">
          <a:extLst>
            <a:ext uri="{FF2B5EF4-FFF2-40B4-BE49-F238E27FC236}">
              <a16:creationId xmlns:a16="http://schemas.microsoft.com/office/drawing/2014/main" id="{B6C3905E-55DC-47CB-93A5-9BF04A989FDB}"/>
            </a:ext>
          </a:extLst>
        </xdr:cNvPr>
        <xdr:cNvSpPr txBox="1"/>
      </xdr:nvSpPr>
      <xdr:spPr>
        <a:xfrm>
          <a:off x="7626427" y="14896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151922</xdr:rowOff>
    </xdr:from>
    <xdr:ext cx="469744" cy="259045"/>
    <xdr:sp macro="" textlink="">
      <xdr:nvSpPr>
        <xdr:cNvPr id="278" name="n_4mainValue【福祉施設】&#10;一人当たり面積">
          <a:extLst>
            <a:ext uri="{FF2B5EF4-FFF2-40B4-BE49-F238E27FC236}">
              <a16:creationId xmlns:a16="http://schemas.microsoft.com/office/drawing/2014/main" id="{FC2BAB88-AC5F-4825-8C48-3F20FF57091B}"/>
            </a:ext>
          </a:extLst>
        </xdr:cNvPr>
        <xdr:cNvSpPr txBox="1"/>
      </xdr:nvSpPr>
      <xdr:spPr>
        <a:xfrm>
          <a:off x="6737427" y="14896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9" name="正方形/長方形 278">
          <a:extLst>
            <a:ext uri="{FF2B5EF4-FFF2-40B4-BE49-F238E27FC236}">
              <a16:creationId xmlns:a16="http://schemas.microsoft.com/office/drawing/2014/main" id="{C557485A-4A7A-4731-A296-1BDFBF78B9F2}"/>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0" name="正方形/長方形 279">
          <a:extLst>
            <a:ext uri="{FF2B5EF4-FFF2-40B4-BE49-F238E27FC236}">
              <a16:creationId xmlns:a16="http://schemas.microsoft.com/office/drawing/2014/main" id="{AA75A967-62DC-40F7-B31C-63AE1B4F1527}"/>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1" name="正方形/長方形 280">
          <a:extLst>
            <a:ext uri="{FF2B5EF4-FFF2-40B4-BE49-F238E27FC236}">
              <a16:creationId xmlns:a16="http://schemas.microsoft.com/office/drawing/2014/main" id="{4A8F497A-9E08-4AAF-90ED-70F540DE358C}"/>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2" name="正方形/長方形 281">
          <a:extLst>
            <a:ext uri="{FF2B5EF4-FFF2-40B4-BE49-F238E27FC236}">
              <a16:creationId xmlns:a16="http://schemas.microsoft.com/office/drawing/2014/main" id="{712DD6A3-094F-46AF-A61E-00DE1FBBAED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3" name="正方形/長方形 282">
          <a:extLst>
            <a:ext uri="{FF2B5EF4-FFF2-40B4-BE49-F238E27FC236}">
              <a16:creationId xmlns:a16="http://schemas.microsoft.com/office/drawing/2014/main" id="{BCF67B5A-0FEE-4553-94F7-F7887B5AA27F}"/>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4" name="正方形/長方形 283">
          <a:extLst>
            <a:ext uri="{FF2B5EF4-FFF2-40B4-BE49-F238E27FC236}">
              <a16:creationId xmlns:a16="http://schemas.microsoft.com/office/drawing/2014/main" id="{3B8B84DC-2DAC-4738-A09A-D1A2C3CC0AD7}"/>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5" name="正方形/長方形 284">
          <a:extLst>
            <a:ext uri="{FF2B5EF4-FFF2-40B4-BE49-F238E27FC236}">
              <a16:creationId xmlns:a16="http://schemas.microsoft.com/office/drawing/2014/main" id="{C9F4509B-5270-40DE-AEA4-4A00D096EB5F}"/>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6" name="正方形/長方形 285">
          <a:extLst>
            <a:ext uri="{FF2B5EF4-FFF2-40B4-BE49-F238E27FC236}">
              <a16:creationId xmlns:a16="http://schemas.microsoft.com/office/drawing/2014/main" id="{A11FBA84-5D68-471A-B739-9AD89F63EE2C}"/>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7" name="正方形/長方形 286">
          <a:extLst>
            <a:ext uri="{FF2B5EF4-FFF2-40B4-BE49-F238E27FC236}">
              <a16:creationId xmlns:a16="http://schemas.microsoft.com/office/drawing/2014/main" id="{79C16FD5-5C29-4CF0-B293-7828DBC7A1BC}"/>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8" name="正方形/長方形 287">
          <a:extLst>
            <a:ext uri="{FF2B5EF4-FFF2-40B4-BE49-F238E27FC236}">
              <a16:creationId xmlns:a16="http://schemas.microsoft.com/office/drawing/2014/main" id="{3D8669FF-57AA-4F35-BA69-89DD962D8A5F}"/>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9" name="正方形/長方形 288">
          <a:extLst>
            <a:ext uri="{FF2B5EF4-FFF2-40B4-BE49-F238E27FC236}">
              <a16:creationId xmlns:a16="http://schemas.microsoft.com/office/drawing/2014/main" id="{08806372-B5A8-4A2F-A643-EB7E2F3A3D41}"/>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0" name="正方形/長方形 289">
          <a:extLst>
            <a:ext uri="{FF2B5EF4-FFF2-40B4-BE49-F238E27FC236}">
              <a16:creationId xmlns:a16="http://schemas.microsoft.com/office/drawing/2014/main" id="{2CEC6939-C1D4-499B-9201-3CD5FCBD77C7}"/>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1" name="正方形/長方形 290">
          <a:extLst>
            <a:ext uri="{FF2B5EF4-FFF2-40B4-BE49-F238E27FC236}">
              <a16:creationId xmlns:a16="http://schemas.microsoft.com/office/drawing/2014/main" id="{88F1AEB2-72B6-4504-964E-2C1E4C13939C}"/>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2" name="正方形/長方形 291">
          <a:extLst>
            <a:ext uri="{FF2B5EF4-FFF2-40B4-BE49-F238E27FC236}">
              <a16:creationId xmlns:a16="http://schemas.microsoft.com/office/drawing/2014/main" id="{C979D575-99FF-4762-81FB-03C4FE6D65CF}"/>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3" name="正方形/長方形 292">
          <a:extLst>
            <a:ext uri="{FF2B5EF4-FFF2-40B4-BE49-F238E27FC236}">
              <a16:creationId xmlns:a16="http://schemas.microsoft.com/office/drawing/2014/main" id="{70CDA32B-5493-4A3D-99A0-6001A48A45E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4" name="正方形/長方形 293">
          <a:extLst>
            <a:ext uri="{FF2B5EF4-FFF2-40B4-BE49-F238E27FC236}">
              <a16:creationId xmlns:a16="http://schemas.microsoft.com/office/drawing/2014/main" id="{3489EA11-7719-41FC-BBF9-8A3A70DDFE01}"/>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5" name="正方形/長方形 294">
          <a:extLst>
            <a:ext uri="{FF2B5EF4-FFF2-40B4-BE49-F238E27FC236}">
              <a16:creationId xmlns:a16="http://schemas.microsoft.com/office/drawing/2014/main" id="{F4B45069-174A-4E52-88E3-429F47DBE44B}"/>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6" name="正方形/長方形 295">
          <a:extLst>
            <a:ext uri="{FF2B5EF4-FFF2-40B4-BE49-F238E27FC236}">
              <a16:creationId xmlns:a16="http://schemas.microsoft.com/office/drawing/2014/main" id="{2A6381B0-6206-42F4-8AAE-7358DD10CBAD}"/>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7" name="正方形/長方形 296">
          <a:extLst>
            <a:ext uri="{FF2B5EF4-FFF2-40B4-BE49-F238E27FC236}">
              <a16:creationId xmlns:a16="http://schemas.microsoft.com/office/drawing/2014/main" id="{C612D792-5E94-4E1C-B9DD-B08DDF5C447B}"/>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8" name="正方形/長方形 297">
          <a:extLst>
            <a:ext uri="{FF2B5EF4-FFF2-40B4-BE49-F238E27FC236}">
              <a16:creationId xmlns:a16="http://schemas.microsoft.com/office/drawing/2014/main" id="{6FBBDEF4-FDF2-4ABF-8801-39CA5E9E384E}"/>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9" name="正方形/長方形 298">
          <a:extLst>
            <a:ext uri="{FF2B5EF4-FFF2-40B4-BE49-F238E27FC236}">
              <a16:creationId xmlns:a16="http://schemas.microsoft.com/office/drawing/2014/main" id="{8DD54FAF-617B-4F58-A63F-1C93B057953E}"/>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0" name="正方形/長方形 299">
          <a:extLst>
            <a:ext uri="{FF2B5EF4-FFF2-40B4-BE49-F238E27FC236}">
              <a16:creationId xmlns:a16="http://schemas.microsoft.com/office/drawing/2014/main" id="{D8DDA8B6-6996-44EF-868E-AC8C17AF215C}"/>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1" name="正方形/長方形 300">
          <a:extLst>
            <a:ext uri="{FF2B5EF4-FFF2-40B4-BE49-F238E27FC236}">
              <a16:creationId xmlns:a16="http://schemas.microsoft.com/office/drawing/2014/main" id="{00D8D050-E6E1-46E5-A7AC-9A47931FED07}"/>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2" name="正方形/長方形 301">
          <a:extLst>
            <a:ext uri="{FF2B5EF4-FFF2-40B4-BE49-F238E27FC236}">
              <a16:creationId xmlns:a16="http://schemas.microsoft.com/office/drawing/2014/main" id="{C7ABAEF8-D399-4902-B8D9-4D6CB931CE5E}"/>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3" name="テキスト ボックス 302">
          <a:extLst>
            <a:ext uri="{FF2B5EF4-FFF2-40B4-BE49-F238E27FC236}">
              <a16:creationId xmlns:a16="http://schemas.microsoft.com/office/drawing/2014/main" id="{AE712442-9151-4F44-BCCE-AA95D168FF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4" name="直線コネクタ 303">
          <a:extLst>
            <a:ext uri="{FF2B5EF4-FFF2-40B4-BE49-F238E27FC236}">
              <a16:creationId xmlns:a16="http://schemas.microsoft.com/office/drawing/2014/main" id="{607E3B62-AE80-4499-9D29-31475847CF94}"/>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5" name="テキスト ボックス 304">
          <a:extLst>
            <a:ext uri="{FF2B5EF4-FFF2-40B4-BE49-F238E27FC236}">
              <a16:creationId xmlns:a16="http://schemas.microsoft.com/office/drawing/2014/main" id="{D8CBAC22-BC63-43AD-9C90-2A5678E2B0E3}"/>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6" name="直線コネクタ 305">
          <a:extLst>
            <a:ext uri="{FF2B5EF4-FFF2-40B4-BE49-F238E27FC236}">
              <a16:creationId xmlns:a16="http://schemas.microsoft.com/office/drawing/2014/main" id="{6CD675F6-5710-4B4D-9109-BD1AA9F19684}"/>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07" name="テキスト ボックス 306">
          <a:extLst>
            <a:ext uri="{FF2B5EF4-FFF2-40B4-BE49-F238E27FC236}">
              <a16:creationId xmlns:a16="http://schemas.microsoft.com/office/drawing/2014/main" id="{DE742926-1B6F-4E43-8BF4-0C8AE3BBEA19}"/>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8" name="直線コネクタ 307">
          <a:extLst>
            <a:ext uri="{FF2B5EF4-FFF2-40B4-BE49-F238E27FC236}">
              <a16:creationId xmlns:a16="http://schemas.microsoft.com/office/drawing/2014/main" id="{C439828B-847D-4AA0-B859-1B62C1055E92}"/>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09" name="テキスト ボックス 308">
          <a:extLst>
            <a:ext uri="{FF2B5EF4-FFF2-40B4-BE49-F238E27FC236}">
              <a16:creationId xmlns:a16="http://schemas.microsoft.com/office/drawing/2014/main" id="{CD42BC66-E983-4B3B-929D-806A45D7E891}"/>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10" name="直線コネクタ 309">
          <a:extLst>
            <a:ext uri="{FF2B5EF4-FFF2-40B4-BE49-F238E27FC236}">
              <a16:creationId xmlns:a16="http://schemas.microsoft.com/office/drawing/2014/main" id="{95AFF644-2B08-4B85-A091-D207CD1B61B5}"/>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11" name="テキスト ボックス 310">
          <a:extLst>
            <a:ext uri="{FF2B5EF4-FFF2-40B4-BE49-F238E27FC236}">
              <a16:creationId xmlns:a16="http://schemas.microsoft.com/office/drawing/2014/main" id="{737207D7-418A-4D64-B377-9FB1EE15295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2" name="直線コネクタ 311">
          <a:extLst>
            <a:ext uri="{FF2B5EF4-FFF2-40B4-BE49-F238E27FC236}">
              <a16:creationId xmlns:a16="http://schemas.microsoft.com/office/drawing/2014/main" id="{E91D4EDE-801B-48ED-8DEA-8FE846C15CBA}"/>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3" name="テキスト ボックス 312">
          <a:extLst>
            <a:ext uri="{FF2B5EF4-FFF2-40B4-BE49-F238E27FC236}">
              <a16:creationId xmlns:a16="http://schemas.microsoft.com/office/drawing/2014/main" id="{BA39E14E-5DDF-44BB-8A0B-3D35D8439711}"/>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4" name="直線コネクタ 313">
          <a:extLst>
            <a:ext uri="{FF2B5EF4-FFF2-40B4-BE49-F238E27FC236}">
              <a16:creationId xmlns:a16="http://schemas.microsoft.com/office/drawing/2014/main" id="{BD8BE614-EF5B-4557-9769-553CACAC9C7A}"/>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15" name="テキスト ボックス 314">
          <a:extLst>
            <a:ext uri="{FF2B5EF4-FFF2-40B4-BE49-F238E27FC236}">
              <a16:creationId xmlns:a16="http://schemas.microsoft.com/office/drawing/2014/main" id="{71BCA731-50C8-4C13-A46F-78134E0F5381}"/>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6" name="直線コネクタ 315">
          <a:extLst>
            <a:ext uri="{FF2B5EF4-FFF2-40B4-BE49-F238E27FC236}">
              <a16:creationId xmlns:a16="http://schemas.microsoft.com/office/drawing/2014/main" id="{1CAFBFC7-EA70-4F4E-B75C-1BC729AE8BF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17" name="テキスト ボックス 316">
          <a:extLst>
            <a:ext uri="{FF2B5EF4-FFF2-40B4-BE49-F238E27FC236}">
              <a16:creationId xmlns:a16="http://schemas.microsoft.com/office/drawing/2014/main" id="{14D16DD4-34DD-48C1-B688-01ADF672DE19}"/>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8" name="【一般廃棄物処理施設】&#10;有形固定資産減価償却率グラフ枠">
          <a:extLst>
            <a:ext uri="{FF2B5EF4-FFF2-40B4-BE49-F238E27FC236}">
              <a16:creationId xmlns:a16="http://schemas.microsoft.com/office/drawing/2014/main" id="{91440531-6F8F-4A80-AE83-3F16E5A6F734}"/>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28575</xdr:rowOff>
    </xdr:from>
    <xdr:to>
      <xdr:col>85</xdr:col>
      <xdr:colOff>126364</xdr:colOff>
      <xdr:row>41</xdr:row>
      <xdr:rowOff>32385</xdr:rowOff>
    </xdr:to>
    <xdr:cxnSp macro="">
      <xdr:nvCxnSpPr>
        <xdr:cNvPr id="319" name="直線コネクタ 318">
          <a:extLst>
            <a:ext uri="{FF2B5EF4-FFF2-40B4-BE49-F238E27FC236}">
              <a16:creationId xmlns:a16="http://schemas.microsoft.com/office/drawing/2014/main" id="{52D887BE-1BBB-4113-8E06-A355E9961285}"/>
            </a:ext>
          </a:extLst>
        </xdr:cNvPr>
        <xdr:cNvCxnSpPr/>
      </xdr:nvCxnSpPr>
      <xdr:spPr>
        <a:xfrm flipV="1">
          <a:off x="16318864" y="5857875"/>
          <a:ext cx="0" cy="1203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36212</xdr:rowOff>
    </xdr:from>
    <xdr:ext cx="405111" cy="259045"/>
    <xdr:sp macro="" textlink="">
      <xdr:nvSpPr>
        <xdr:cNvPr id="320" name="【一般廃棄物処理施設】&#10;有形固定資産減価償却率最小値テキスト">
          <a:extLst>
            <a:ext uri="{FF2B5EF4-FFF2-40B4-BE49-F238E27FC236}">
              <a16:creationId xmlns:a16="http://schemas.microsoft.com/office/drawing/2014/main" id="{11971E0A-142E-4606-8DDB-9B3DF7E1B25B}"/>
            </a:ext>
          </a:extLst>
        </xdr:cNvPr>
        <xdr:cNvSpPr txBox="1"/>
      </xdr:nvSpPr>
      <xdr:spPr>
        <a:xfrm>
          <a:off x="16357600" y="7065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32385</xdr:rowOff>
    </xdr:from>
    <xdr:to>
      <xdr:col>86</xdr:col>
      <xdr:colOff>25400</xdr:colOff>
      <xdr:row>41</xdr:row>
      <xdr:rowOff>32385</xdr:rowOff>
    </xdr:to>
    <xdr:cxnSp macro="">
      <xdr:nvCxnSpPr>
        <xdr:cNvPr id="321" name="直線コネクタ 320">
          <a:extLst>
            <a:ext uri="{FF2B5EF4-FFF2-40B4-BE49-F238E27FC236}">
              <a16:creationId xmlns:a16="http://schemas.microsoft.com/office/drawing/2014/main" id="{63A47F53-868E-48EE-B7DD-0BA6EC06D7B3}"/>
            </a:ext>
          </a:extLst>
        </xdr:cNvPr>
        <xdr:cNvCxnSpPr/>
      </xdr:nvCxnSpPr>
      <xdr:spPr>
        <a:xfrm>
          <a:off x="16230600" y="7061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146702</xdr:rowOff>
    </xdr:from>
    <xdr:ext cx="405111" cy="259045"/>
    <xdr:sp macro="" textlink="">
      <xdr:nvSpPr>
        <xdr:cNvPr id="322" name="【一般廃棄物処理施設】&#10;有形固定資産減価償却率最大値テキスト">
          <a:extLst>
            <a:ext uri="{FF2B5EF4-FFF2-40B4-BE49-F238E27FC236}">
              <a16:creationId xmlns:a16="http://schemas.microsoft.com/office/drawing/2014/main" id="{1A7D5F70-3FA0-4F45-B6DF-D1C3A94EB53E}"/>
            </a:ext>
          </a:extLst>
        </xdr:cNvPr>
        <xdr:cNvSpPr txBox="1"/>
      </xdr:nvSpPr>
      <xdr:spPr>
        <a:xfrm>
          <a:off x="16357600" y="5633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28575</xdr:rowOff>
    </xdr:from>
    <xdr:to>
      <xdr:col>86</xdr:col>
      <xdr:colOff>25400</xdr:colOff>
      <xdr:row>34</xdr:row>
      <xdr:rowOff>28575</xdr:rowOff>
    </xdr:to>
    <xdr:cxnSp macro="">
      <xdr:nvCxnSpPr>
        <xdr:cNvPr id="323" name="直線コネクタ 322">
          <a:extLst>
            <a:ext uri="{FF2B5EF4-FFF2-40B4-BE49-F238E27FC236}">
              <a16:creationId xmlns:a16="http://schemas.microsoft.com/office/drawing/2014/main" id="{D2BB502E-0AAE-4986-ADE6-0EFDFB3CFAC7}"/>
            </a:ext>
          </a:extLst>
        </xdr:cNvPr>
        <xdr:cNvCxnSpPr/>
      </xdr:nvCxnSpPr>
      <xdr:spPr>
        <a:xfrm>
          <a:off x="16230600" y="5857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25417</xdr:rowOff>
    </xdr:from>
    <xdr:ext cx="405111" cy="259045"/>
    <xdr:sp macro="" textlink="">
      <xdr:nvSpPr>
        <xdr:cNvPr id="324" name="【一般廃棄物処理施設】&#10;有形固定資産減価償却率平均値テキスト">
          <a:extLst>
            <a:ext uri="{FF2B5EF4-FFF2-40B4-BE49-F238E27FC236}">
              <a16:creationId xmlns:a16="http://schemas.microsoft.com/office/drawing/2014/main" id="{88336631-34C1-4D0C-9418-80F9589691B2}"/>
            </a:ext>
          </a:extLst>
        </xdr:cNvPr>
        <xdr:cNvSpPr txBox="1"/>
      </xdr:nvSpPr>
      <xdr:spPr>
        <a:xfrm>
          <a:off x="16357600" y="63690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2540</xdr:rowOff>
    </xdr:from>
    <xdr:to>
      <xdr:col>85</xdr:col>
      <xdr:colOff>177800</xdr:colOff>
      <xdr:row>38</xdr:row>
      <xdr:rowOff>104140</xdr:rowOff>
    </xdr:to>
    <xdr:sp macro="" textlink="">
      <xdr:nvSpPr>
        <xdr:cNvPr id="325" name="フローチャート: 判断 324">
          <a:extLst>
            <a:ext uri="{FF2B5EF4-FFF2-40B4-BE49-F238E27FC236}">
              <a16:creationId xmlns:a16="http://schemas.microsoft.com/office/drawing/2014/main" id="{7DE4C47E-A502-4F49-AF81-DCF51CAC8F85}"/>
            </a:ext>
          </a:extLst>
        </xdr:cNvPr>
        <xdr:cNvSpPr/>
      </xdr:nvSpPr>
      <xdr:spPr>
        <a:xfrm>
          <a:off x="162687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143510</xdr:rowOff>
    </xdr:from>
    <xdr:to>
      <xdr:col>81</xdr:col>
      <xdr:colOff>101600</xdr:colOff>
      <xdr:row>38</xdr:row>
      <xdr:rowOff>73660</xdr:rowOff>
    </xdr:to>
    <xdr:sp macro="" textlink="">
      <xdr:nvSpPr>
        <xdr:cNvPr id="326" name="フローチャート: 判断 325">
          <a:extLst>
            <a:ext uri="{FF2B5EF4-FFF2-40B4-BE49-F238E27FC236}">
              <a16:creationId xmlns:a16="http://schemas.microsoft.com/office/drawing/2014/main" id="{153D181B-AD7A-4163-AF03-AD3A2E38FFD9}"/>
            </a:ext>
          </a:extLst>
        </xdr:cNvPr>
        <xdr:cNvSpPr/>
      </xdr:nvSpPr>
      <xdr:spPr>
        <a:xfrm>
          <a:off x="15430500" y="64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88265</xdr:rowOff>
    </xdr:from>
    <xdr:to>
      <xdr:col>76</xdr:col>
      <xdr:colOff>165100</xdr:colOff>
      <xdr:row>38</xdr:row>
      <xdr:rowOff>18415</xdr:rowOff>
    </xdr:to>
    <xdr:sp macro="" textlink="">
      <xdr:nvSpPr>
        <xdr:cNvPr id="327" name="フローチャート: 判断 326">
          <a:extLst>
            <a:ext uri="{FF2B5EF4-FFF2-40B4-BE49-F238E27FC236}">
              <a16:creationId xmlns:a16="http://schemas.microsoft.com/office/drawing/2014/main" id="{95103527-9010-4121-B61E-5BA451E72568}"/>
            </a:ext>
          </a:extLst>
        </xdr:cNvPr>
        <xdr:cNvSpPr/>
      </xdr:nvSpPr>
      <xdr:spPr>
        <a:xfrm>
          <a:off x="14541500" y="6431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57785</xdr:rowOff>
    </xdr:from>
    <xdr:to>
      <xdr:col>72</xdr:col>
      <xdr:colOff>38100</xdr:colOff>
      <xdr:row>37</xdr:row>
      <xdr:rowOff>159385</xdr:rowOff>
    </xdr:to>
    <xdr:sp macro="" textlink="">
      <xdr:nvSpPr>
        <xdr:cNvPr id="328" name="フローチャート: 判断 327">
          <a:extLst>
            <a:ext uri="{FF2B5EF4-FFF2-40B4-BE49-F238E27FC236}">
              <a16:creationId xmlns:a16="http://schemas.microsoft.com/office/drawing/2014/main" id="{9A595D7C-D0C9-4D16-822D-BD86700FCB70}"/>
            </a:ext>
          </a:extLst>
        </xdr:cNvPr>
        <xdr:cNvSpPr/>
      </xdr:nvSpPr>
      <xdr:spPr>
        <a:xfrm>
          <a:off x="13652500" y="640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97790</xdr:rowOff>
    </xdr:from>
    <xdr:to>
      <xdr:col>67</xdr:col>
      <xdr:colOff>101600</xdr:colOff>
      <xdr:row>38</xdr:row>
      <xdr:rowOff>27940</xdr:rowOff>
    </xdr:to>
    <xdr:sp macro="" textlink="">
      <xdr:nvSpPr>
        <xdr:cNvPr id="329" name="フローチャート: 判断 328">
          <a:extLst>
            <a:ext uri="{FF2B5EF4-FFF2-40B4-BE49-F238E27FC236}">
              <a16:creationId xmlns:a16="http://schemas.microsoft.com/office/drawing/2014/main" id="{7D3F5CD3-57DE-4A11-9EA1-DC0507BF282F}"/>
            </a:ext>
          </a:extLst>
        </xdr:cNvPr>
        <xdr:cNvSpPr/>
      </xdr:nvSpPr>
      <xdr:spPr>
        <a:xfrm>
          <a:off x="12763500" y="644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0" name="テキスト ボックス 329">
          <a:extLst>
            <a:ext uri="{FF2B5EF4-FFF2-40B4-BE49-F238E27FC236}">
              <a16:creationId xmlns:a16="http://schemas.microsoft.com/office/drawing/2014/main" id="{12AF63B6-4646-4BB3-A075-D7137AF80222}"/>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2275662E-F81E-47FD-9E3F-50164AD2E179}"/>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E8FE6952-F011-49CE-B255-933BFF7E48CB}"/>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3" name="テキスト ボックス 332">
          <a:extLst>
            <a:ext uri="{FF2B5EF4-FFF2-40B4-BE49-F238E27FC236}">
              <a16:creationId xmlns:a16="http://schemas.microsoft.com/office/drawing/2014/main" id="{D39F7D0C-8FC1-48B0-805E-367FD443679F}"/>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4" name="テキスト ボックス 333">
          <a:extLst>
            <a:ext uri="{FF2B5EF4-FFF2-40B4-BE49-F238E27FC236}">
              <a16:creationId xmlns:a16="http://schemas.microsoft.com/office/drawing/2014/main" id="{30EDA3FE-8A70-426D-B5A3-DC180E1BF0E5}"/>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76835</xdr:rowOff>
    </xdr:from>
    <xdr:to>
      <xdr:col>85</xdr:col>
      <xdr:colOff>177800</xdr:colOff>
      <xdr:row>39</xdr:row>
      <xdr:rowOff>6985</xdr:rowOff>
    </xdr:to>
    <xdr:sp macro="" textlink="">
      <xdr:nvSpPr>
        <xdr:cNvPr id="335" name="楕円 334">
          <a:extLst>
            <a:ext uri="{FF2B5EF4-FFF2-40B4-BE49-F238E27FC236}">
              <a16:creationId xmlns:a16="http://schemas.microsoft.com/office/drawing/2014/main" id="{0052F163-71A5-441B-8F15-730686A0DA4D}"/>
            </a:ext>
          </a:extLst>
        </xdr:cNvPr>
        <xdr:cNvSpPr/>
      </xdr:nvSpPr>
      <xdr:spPr>
        <a:xfrm>
          <a:off x="16268700" y="6591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55262</xdr:rowOff>
    </xdr:from>
    <xdr:ext cx="405111" cy="259045"/>
    <xdr:sp macro="" textlink="">
      <xdr:nvSpPr>
        <xdr:cNvPr id="336" name="【一般廃棄物処理施設】&#10;有形固定資産減価償却率該当値テキスト">
          <a:extLst>
            <a:ext uri="{FF2B5EF4-FFF2-40B4-BE49-F238E27FC236}">
              <a16:creationId xmlns:a16="http://schemas.microsoft.com/office/drawing/2014/main" id="{A3218AA6-EE6B-4AB6-AA30-4A91916221AA}"/>
            </a:ext>
          </a:extLst>
        </xdr:cNvPr>
        <xdr:cNvSpPr txBox="1"/>
      </xdr:nvSpPr>
      <xdr:spPr>
        <a:xfrm>
          <a:off x="16357600" y="657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25400</xdr:rowOff>
    </xdr:from>
    <xdr:to>
      <xdr:col>81</xdr:col>
      <xdr:colOff>101600</xdr:colOff>
      <xdr:row>38</xdr:row>
      <xdr:rowOff>127000</xdr:rowOff>
    </xdr:to>
    <xdr:sp macro="" textlink="">
      <xdr:nvSpPr>
        <xdr:cNvPr id="337" name="楕円 336">
          <a:extLst>
            <a:ext uri="{FF2B5EF4-FFF2-40B4-BE49-F238E27FC236}">
              <a16:creationId xmlns:a16="http://schemas.microsoft.com/office/drawing/2014/main" id="{8ECF40DA-D6E6-41FC-A428-FF2406D04CAF}"/>
            </a:ext>
          </a:extLst>
        </xdr:cNvPr>
        <xdr:cNvSpPr/>
      </xdr:nvSpPr>
      <xdr:spPr>
        <a:xfrm>
          <a:off x="15430500" y="654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76200</xdr:rowOff>
    </xdr:from>
    <xdr:to>
      <xdr:col>85</xdr:col>
      <xdr:colOff>127000</xdr:colOff>
      <xdr:row>38</xdr:row>
      <xdr:rowOff>127635</xdr:rowOff>
    </xdr:to>
    <xdr:cxnSp macro="">
      <xdr:nvCxnSpPr>
        <xdr:cNvPr id="338" name="直線コネクタ 337">
          <a:extLst>
            <a:ext uri="{FF2B5EF4-FFF2-40B4-BE49-F238E27FC236}">
              <a16:creationId xmlns:a16="http://schemas.microsoft.com/office/drawing/2014/main" id="{122743AB-CA6B-4CE7-BAAC-F7FA1D6A12D7}"/>
            </a:ext>
          </a:extLst>
        </xdr:cNvPr>
        <xdr:cNvCxnSpPr/>
      </xdr:nvCxnSpPr>
      <xdr:spPr>
        <a:xfrm>
          <a:off x="15481300" y="6591300"/>
          <a:ext cx="8382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145415</xdr:rowOff>
    </xdr:from>
    <xdr:to>
      <xdr:col>76</xdr:col>
      <xdr:colOff>165100</xdr:colOff>
      <xdr:row>38</xdr:row>
      <xdr:rowOff>75565</xdr:rowOff>
    </xdr:to>
    <xdr:sp macro="" textlink="">
      <xdr:nvSpPr>
        <xdr:cNvPr id="339" name="楕円 338">
          <a:extLst>
            <a:ext uri="{FF2B5EF4-FFF2-40B4-BE49-F238E27FC236}">
              <a16:creationId xmlns:a16="http://schemas.microsoft.com/office/drawing/2014/main" id="{A6473E11-0A04-4962-A6B5-390DDB3D425F}"/>
            </a:ext>
          </a:extLst>
        </xdr:cNvPr>
        <xdr:cNvSpPr/>
      </xdr:nvSpPr>
      <xdr:spPr>
        <a:xfrm>
          <a:off x="14541500" y="6489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24765</xdr:rowOff>
    </xdr:from>
    <xdr:to>
      <xdr:col>81</xdr:col>
      <xdr:colOff>50800</xdr:colOff>
      <xdr:row>38</xdr:row>
      <xdr:rowOff>76200</xdr:rowOff>
    </xdr:to>
    <xdr:cxnSp macro="">
      <xdr:nvCxnSpPr>
        <xdr:cNvPr id="340" name="直線コネクタ 339">
          <a:extLst>
            <a:ext uri="{FF2B5EF4-FFF2-40B4-BE49-F238E27FC236}">
              <a16:creationId xmlns:a16="http://schemas.microsoft.com/office/drawing/2014/main" id="{FAF27FA2-7E27-4EA3-821E-1EEFE193C533}"/>
            </a:ext>
          </a:extLst>
        </xdr:cNvPr>
        <xdr:cNvCxnSpPr/>
      </xdr:nvCxnSpPr>
      <xdr:spPr>
        <a:xfrm>
          <a:off x="14592300" y="653986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93980</xdr:rowOff>
    </xdr:from>
    <xdr:to>
      <xdr:col>72</xdr:col>
      <xdr:colOff>38100</xdr:colOff>
      <xdr:row>38</xdr:row>
      <xdr:rowOff>24130</xdr:rowOff>
    </xdr:to>
    <xdr:sp macro="" textlink="">
      <xdr:nvSpPr>
        <xdr:cNvPr id="341" name="楕円 340">
          <a:extLst>
            <a:ext uri="{FF2B5EF4-FFF2-40B4-BE49-F238E27FC236}">
              <a16:creationId xmlns:a16="http://schemas.microsoft.com/office/drawing/2014/main" id="{701C7EC1-5715-412F-BB15-A5E6DC36F3E6}"/>
            </a:ext>
          </a:extLst>
        </xdr:cNvPr>
        <xdr:cNvSpPr/>
      </xdr:nvSpPr>
      <xdr:spPr>
        <a:xfrm>
          <a:off x="13652500" y="643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144780</xdr:rowOff>
    </xdr:from>
    <xdr:to>
      <xdr:col>76</xdr:col>
      <xdr:colOff>114300</xdr:colOff>
      <xdr:row>38</xdr:row>
      <xdr:rowOff>24765</xdr:rowOff>
    </xdr:to>
    <xdr:cxnSp macro="">
      <xdr:nvCxnSpPr>
        <xdr:cNvPr id="342" name="直線コネクタ 341">
          <a:extLst>
            <a:ext uri="{FF2B5EF4-FFF2-40B4-BE49-F238E27FC236}">
              <a16:creationId xmlns:a16="http://schemas.microsoft.com/office/drawing/2014/main" id="{15227CD8-FC65-4F21-8B65-CD909B88E576}"/>
            </a:ext>
          </a:extLst>
        </xdr:cNvPr>
        <xdr:cNvCxnSpPr/>
      </xdr:nvCxnSpPr>
      <xdr:spPr>
        <a:xfrm>
          <a:off x="13703300" y="648843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42545</xdr:rowOff>
    </xdr:from>
    <xdr:to>
      <xdr:col>67</xdr:col>
      <xdr:colOff>101600</xdr:colOff>
      <xdr:row>37</xdr:row>
      <xdr:rowOff>144145</xdr:rowOff>
    </xdr:to>
    <xdr:sp macro="" textlink="">
      <xdr:nvSpPr>
        <xdr:cNvPr id="343" name="楕円 342">
          <a:extLst>
            <a:ext uri="{FF2B5EF4-FFF2-40B4-BE49-F238E27FC236}">
              <a16:creationId xmlns:a16="http://schemas.microsoft.com/office/drawing/2014/main" id="{F5FAF831-78F7-449F-8138-5F7B25765811}"/>
            </a:ext>
          </a:extLst>
        </xdr:cNvPr>
        <xdr:cNvSpPr/>
      </xdr:nvSpPr>
      <xdr:spPr>
        <a:xfrm>
          <a:off x="12763500" y="6386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93345</xdr:rowOff>
    </xdr:from>
    <xdr:to>
      <xdr:col>71</xdr:col>
      <xdr:colOff>177800</xdr:colOff>
      <xdr:row>37</xdr:row>
      <xdr:rowOff>144780</xdr:rowOff>
    </xdr:to>
    <xdr:cxnSp macro="">
      <xdr:nvCxnSpPr>
        <xdr:cNvPr id="344" name="直線コネクタ 343">
          <a:extLst>
            <a:ext uri="{FF2B5EF4-FFF2-40B4-BE49-F238E27FC236}">
              <a16:creationId xmlns:a16="http://schemas.microsoft.com/office/drawing/2014/main" id="{43594CE1-0BC8-483F-B4AC-0A82B9152A7D}"/>
            </a:ext>
          </a:extLst>
        </xdr:cNvPr>
        <xdr:cNvCxnSpPr/>
      </xdr:nvCxnSpPr>
      <xdr:spPr>
        <a:xfrm>
          <a:off x="12814300" y="643699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90187</xdr:rowOff>
    </xdr:from>
    <xdr:ext cx="405111" cy="259045"/>
    <xdr:sp macro="" textlink="">
      <xdr:nvSpPr>
        <xdr:cNvPr id="345" name="n_1aveValue【一般廃棄物処理施設】&#10;有形固定資産減価償却率">
          <a:extLst>
            <a:ext uri="{FF2B5EF4-FFF2-40B4-BE49-F238E27FC236}">
              <a16:creationId xmlns:a16="http://schemas.microsoft.com/office/drawing/2014/main" id="{0DEFFFFA-FEF7-4358-B3B5-9319CB6D17DB}"/>
            </a:ext>
          </a:extLst>
        </xdr:cNvPr>
        <xdr:cNvSpPr txBox="1"/>
      </xdr:nvSpPr>
      <xdr:spPr>
        <a:xfrm>
          <a:off x="15266044" y="626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34942</xdr:rowOff>
    </xdr:from>
    <xdr:ext cx="405111" cy="259045"/>
    <xdr:sp macro="" textlink="">
      <xdr:nvSpPr>
        <xdr:cNvPr id="346" name="n_2aveValue【一般廃棄物処理施設】&#10;有形固定資産減価償却率">
          <a:extLst>
            <a:ext uri="{FF2B5EF4-FFF2-40B4-BE49-F238E27FC236}">
              <a16:creationId xmlns:a16="http://schemas.microsoft.com/office/drawing/2014/main" id="{304E7BB1-28CE-44FF-9A9A-44A20E53FDE8}"/>
            </a:ext>
          </a:extLst>
        </xdr:cNvPr>
        <xdr:cNvSpPr txBox="1"/>
      </xdr:nvSpPr>
      <xdr:spPr>
        <a:xfrm>
          <a:off x="14389744" y="6207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4462</xdr:rowOff>
    </xdr:from>
    <xdr:ext cx="405111" cy="259045"/>
    <xdr:sp macro="" textlink="">
      <xdr:nvSpPr>
        <xdr:cNvPr id="347" name="n_3aveValue【一般廃棄物処理施設】&#10;有形固定資産減価償却率">
          <a:extLst>
            <a:ext uri="{FF2B5EF4-FFF2-40B4-BE49-F238E27FC236}">
              <a16:creationId xmlns:a16="http://schemas.microsoft.com/office/drawing/2014/main" id="{43CF0617-F13E-4124-A74D-5F048ED1F2CF}"/>
            </a:ext>
          </a:extLst>
        </xdr:cNvPr>
        <xdr:cNvSpPr txBox="1"/>
      </xdr:nvSpPr>
      <xdr:spPr>
        <a:xfrm>
          <a:off x="13500744" y="6176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19067</xdr:rowOff>
    </xdr:from>
    <xdr:ext cx="405111" cy="259045"/>
    <xdr:sp macro="" textlink="">
      <xdr:nvSpPr>
        <xdr:cNvPr id="348" name="n_4aveValue【一般廃棄物処理施設】&#10;有形固定資産減価償却率">
          <a:extLst>
            <a:ext uri="{FF2B5EF4-FFF2-40B4-BE49-F238E27FC236}">
              <a16:creationId xmlns:a16="http://schemas.microsoft.com/office/drawing/2014/main" id="{BBE842E4-B9F1-4FB4-B94E-F8165ADB102B}"/>
            </a:ext>
          </a:extLst>
        </xdr:cNvPr>
        <xdr:cNvSpPr txBox="1"/>
      </xdr:nvSpPr>
      <xdr:spPr>
        <a:xfrm>
          <a:off x="12611744" y="6534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118127</xdr:rowOff>
    </xdr:from>
    <xdr:ext cx="405111" cy="259045"/>
    <xdr:sp macro="" textlink="">
      <xdr:nvSpPr>
        <xdr:cNvPr id="349" name="n_1mainValue【一般廃棄物処理施設】&#10;有形固定資産減価償却率">
          <a:extLst>
            <a:ext uri="{FF2B5EF4-FFF2-40B4-BE49-F238E27FC236}">
              <a16:creationId xmlns:a16="http://schemas.microsoft.com/office/drawing/2014/main" id="{3146EBDD-DB5E-4F7A-B303-550066658527}"/>
            </a:ext>
          </a:extLst>
        </xdr:cNvPr>
        <xdr:cNvSpPr txBox="1"/>
      </xdr:nvSpPr>
      <xdr:spPr>
        <a:xfrm>
          <a:off x="15266044" y="663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66692</xdr:rowOff>
    </xdr:from>
    <xdr:ext cx="405111" cy="259045"/>
    <xdr:sp macro="" textlink="">
      <xdr:nvSpPr>
        <xdr:cNvPr id="350" name="n_2mainValue【一般廃棄物処理施設】&#10;有形固定資産減価償却率">
          <a:extLst>
            <a:ext uri="{FF2B5EF4-FFF2-40B4-BE49-F238E27FC236}">
              <a16:creationId xmlns:a16="http://schemas.microsoft.com/office/drawing/2014/main" id="{942FFAF9-BA88-4E08-B78B-029E5AC43C0E}"/>
            </a:ext>
          </a:extLst>
        </xdr:cNvPr>
        <xdr:cNvSpPr txBox="1"/>
      </xdr:nvSpPr>
      <xdr:spPr>
        <a:xfrm>
          <a:off x="14389744" y="6581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15257</xdr:rowOff>
    </xdr:from>
    <xdr:ext cx="405111" cy="259045"/>
    <xdr:sp macro="" textlink="">
      <xdr:nvSpPr>
        <xdr:cNvPr id="351" name="n_3mainValue【一般廃棄物処理施設】&#10;有形固定資産減価償却率">
          <a:extLst>
            <a:ext uri="{FF2B5EF4-FFF2-40B4-BE49-F238E27FC236}">
              <a16:creationId xmlns:a16="http://schemas.microsoft.com/office/drawing/2014/main" id="{72E16D00-2359-47A9-A2F7-A7245339D494}"/>
            </a:ext>
          </a:extLst>
        </xdr:cNvPr>
        <xdr:cNvSpPr txBox="1"/>
      </xdr:nvSpPr>
      <xdr:spPr>
        <a:xfrm>
          <a:off x="13500744" y="653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160672</xdr:rowOff>
    </xdr:from>
    <xdr:ext cx="405111" cy="259045"/>
    <xdr:sp macro="" textlink="">
      <xdr:nvSpPr>
        <xdr:cNvPr id="352" name="n_4mainValue【一般廃棄物処理施設】&#10;有形固定資産減価償却率">
          <a:extLst>
            <a:ext uri="{FF2B5EF4-FFF2-40B4-BE49-F238E27FC236}">
              <a16:creationId xmlns:a16="http://schemas.microsoft.com/office/drawing/2014/main" id="{5881CFA4-04F0-4A32-820F-DEE5676B8ACD}"/>
            </a:ext>
          </a:extLst>
        </xdr:cNvPr>
        <xdr:cNvSpPr txBox="1"/>
      </xdr:nvSpPr>
      <xdr:spPr>
        <a:xfrm>
          <a:off x="12611744" y="616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3" name="正方形/長方形 352">
          <a:extLst>
            <a:ext uri="{FF2B5EF4-FFF2-40B4-BE49-F238E27FC236}">
              <a16:creationId xmlns:a16="http://schemas.microsoft.com/office/drawing/2014/main" id="{ACF89475-0D5E-4C9D-BCD3-87D0CF1E6FAF}"/>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4" name="正方形/長方形 353">
          <a:extLst>
            <a:ext uri="{FF2B5EF4-FFF2-40B4-BE49-F238E27FC236}">
              <a16:creationId xmlns:a16="http://schemas.microsoft.com/office/drawing/2014/main" id="{B02EE9BB-96F0-4F86-B2B7-8CF5455F5921}"/>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5" name="正方形/長方形 354">
          <a:extLst>
            <a:ext uri="{FF2B5EF4-FFF2-40B4-BE49-F238E27FC236}">
              <a16:creationId xmlns:a16="http://schemas.microsoft.com/office/drawing/2014/main" id="{B9656444-09FA-49C1-A293-D08B004DEE4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6" name="正方形/長方形 355">
          <a:extLst>
            <a:ext uri="{FF2B5EF4-FFF2-40B4-BE49-F238E27FC236}">
              <a16:creationId xmlns:a16="http://schemas.microsoft.com/office/drawing/2014/main" id="{CEC85E76-D366-41A5-9179-79A37B71054A}"/>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7" name="正方形/長方形 356">
          <a:extLst>
            <a:ext uri="{FF2B5EF4-FFF2-40B4-BE49-F238E27FC236}">
              <a16:creationId xmlns:a16="http://schemas.microsoft.com/office/drawing/2014/main" id="{EAA2BC80-CE49-42A7-8F7C-EC19395678FC}"/>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8" name="正方形/長方形 357">
          <a:extLst>
            <a:ext uri="{FF2B5EF4-FFF2-40B4-BE49-F238E27FC236}">
              <a16:creationId xmlns:a16="http://schemas.microsoft.com/office/drawing/2014/main" id="{E97BFBE6-997C-46BC-B4C3-BC074AB96BBE}"/>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9" name="正方形/長方形 358">
          <a:extLst>
            <a:ext uri="{FF2B5EF4-FFF2-40B4-BE49-F238E27FC236}">
              <a16:creationId xmlns:a16="http://schemas.microsoft.com/office/drawing/2014/main" id="{E979A92C-60BE-4723-A834-BBEF0D7BBB88}"/>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0" name="正方形/長方形 359">
          <a:extLst>
            <a:ext uri="{FF2B5EF4-FFF2-40B4-BE49-F238E27FC236}">
              <a16:creationId xmlns:a16="http://schemas.microsoft.com/office/drawing/2014/main" id="{770A3240-DEC6-467F-9C67-92B0D162B77A}"/>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1" name="テキスト ボックス 360">
          <a:extLst>
            <a:ext uri="{FF2B5EF4-FFF2-40B4-BE49-F238E27FC236}">
              <a16:creationId xmlns:a16="http://schemas.microsoft.com/office/drawing/2014/main" id="{76932531-E3B5-47D1-9572-8223F7B84E99}"/>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2" name="直線コネクタ 361">
          <a:extLst>
            <a:ext uri="{FF2B5EF4-FFF2-40B4-BE49-F238E27FC236}">
              <a16:creationId xmlns:a16="http://schemas.microsoft.com/office/drawing/2014/main" id="{D7765DF8-3E74-473D-8643-70F36BCBD2FD}"/>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63" name="直線コネクタ 362">
          <a:extLst>
            <a:ext uri="{FF2B5EF4-FFF2-40B4-BE49-F238E27FC236}">
              <a16:creationId xmlns:a16="http://schemas.microsoft.com/office/drawing/2014/main" id="{3A7835B0-111C-4D4C-88A5-F98C448FB103}"/>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364" name="テキスト ボックス 363">
          <a:extLst>
            <a:ext uri="{FF2B5EF4-FFF2-40B4-BE49-F238E27FC236}">
              <a16:creationId xmlns:a16="http://schemas.microsoft.com/office/drawing/2014/main" id="{711C28F9-1B52-4E57-AC26-C1FEF4F8BA34}"/>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65" name="直線コネクタ 364">
          <a:extLst>
            <a:ext uri="{FF2B5EF4-FFF2-40B4-BE49-F238E27FC236}">
              <a16:creationId xmlns:a16="http://schemas.microsoft.com/office/drawing/2014/main" id="{6E5B37C0-8D3B-4A9A-99C4-077348EF31FD}"/>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366" name="テキスト ボックス 365">
          <a:extLst>
            <a:ext uri="{FF2B5EF4-FFF2-40B4-BE49-F238E27FC236}">
              <a16:creationId xmlns:a16="http://schemas.microsoft.com/office/drawing/2014/main" id="{28993DB8-535B-4CAB-BFEB-668FB2408B8B}"/>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67" name="直線コネクタ 366">
          <a:extLst>
            <a:ext uri="{FF2B5EF4-FFF2-40B4-BE49-F238E27FC236}">
              <a16:creationId xmlns:a16="http://schemas.microsoft.com/office/drawing/2014/main" id="{B8C2EE46-1E93-4AF5-A228-239CC5FE9F43}"/>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368" name="テキスト ボックス 367">
          <a:extLst>
            <a:ext uri="{FF2B5EF4-FFF2-40B4-BE49-F238E27FC236}">
              <a16:creationId xmlns:a16="http://schemas.microsoft.com/office/drawing/2014/main" id="{36AC2266-0F09-4C1D-9DA8-8808FF9F084B}"/>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69" name="直線コネクタ 368">
          <a:extLst>
            <a:ext uri="{FF2B5EF4-FFF2-40B4-BE49-F238E27FC236}">
              <a16:creationId xmlns:a16="http://schemas.microsoft.com/office/drawing/2014/main" id="{4C1D2F75-20A8-4B73-ABEA-003A354A1CF7}"/>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370" name="テキスト ボックス 369">
          <a:extLst>
            <a:ext uri="{FF2B5EF4-FFF2-40B4-BE49-F238E27FC236}">
              <a16:creationId xmlns:a16="http://schemas.microsoft.com/office/drawing/2014/main" id="{DF27FA8A-BA5F-44B4-AE13-4B3B7A201336}"/>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71" name="直線コネクタ 370">
          <a:extLst>
            <a:ext uri="{FF2B5EF4-FFF2-40B4-BE49-F238E27FC236}">
              <a16:creationId xmlns:a16="http://schemas.microsoft.com/office/drawing/2014/main" id="{BAEECB8A-9057-4ECC-A83D-2F7F47FFE04D}"/>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372" name="テキスト ボックス 371">
          <a:extLst>
            <a:ext uri="{FF2B5EF4-FFF2-40B4-BE49-F238E27FC236}">
              <a16:creationId xmlns:a16="http://schemas.microsoft.com/office/drawing/2014/main" id="{7F40FBD3-3722-417E-A1FF-871F50D71B73}"/>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3" name="直線コネクタ 372">
          <a:extLst>
            <a:ext uri="{FF2B5EF4-FFF2-40B4-BE49-F238E27FC236}">
              <a16:creationId xmlns:a16="http://schemas.microsoft.com/office/drawing/2014/main" id="{0742F75B-26B7-4D5A-99CC-36100A0AB097}"/>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374" name="テキスト ボックス 373">
          <a:extLst>
            <a:ext uri="{FF2B5EF4-FFF2-40B4-BE49-F238E27FC236}">
              <a16:creationId xmlns:a16="http://schemas.microsoft.com/office/drawing/2014/main" id="{9790261D-43EA-42F6-836B-6B9DED4B4035}"/>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5" name="【一般廃棄物処理施設】&#10;一人当たり有形固定資産（償却資産）額グラフ枠">
          <a:extLst>
            <a:ext uri="{FF2B5EF4-FFF2-40B4-BE49-F238E27FC236}">
              <a16:creationId xmlns:a16="http://schemas.microsoft.com/office/drawing/2014/main" id="{C4FC99D8-C135-46BE-9F0F-D0DB347EE59E}"/>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67570</xdr:rowOff>
    </xdr:from>
    <xdr:to>
      <xdr:col>116</xdr:col>
      <xdr:colOff>62864</xdr:colOff>
      <xdr:row>41</xdr:row>
      <xdr:rowOff>80940</xdr:rowOff>
    </xdr:to>
    <xdr:cxnSp macro="">
      <xdr:nvCxnSpPr>
        <xdr:cNvPr id="376" name="直線コネクタ 375">
          <a:extLst>
            <a:ext uri="{FF2B5EF4-FFF2-40B4-BE49-F238E27FC236}">
              <a16:creationId xmlns:a16="http://schemas.microsoft.com/office/drawing/2014/main" id="{52EAA801-12E7-4698-9D1C-51D0DE1F37B7}"/>
            </a:ext>
          </a:extLst>
        </xdr:cNvPr>
        <xdr:cNvCxnSpPr/>
      </xdr:nvCxnSpPr>
      <xdr:spPr>
        <a:xfrm flipV="1">
          <a:off x="22160864" y="5896870"/>
          <a:ext cx="0" cy="121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84767</xdr:rowOff>
    </xdr:from>
    <xdr:ext cx="534377" cy="259045"/>
    <xdr:sp macro="" textlink="">
      <xdr:nvSpPr>
        <xdr:cNvPr id="377" name="【一般廃棄物処理施設】&#10;一人当たり有形固定資産（償却資産）額最小値テキスト">
          <a:extLst>
            <a:ext uri="{FF2B5EF4-FFF2-40B4-BE49-F238E27FC236}">
              <a16:creationId xmlns:a16="http://schemas.microsoft.com/office/drawing/2014/main" id="{57098480-B372-4E86-9CD8-75AEBEB618F8}"/>
            </a:ext>
          </a:extLst>
        </xdr:cNvPr>
        <xdr:cNvSpPr txBox="1"/>
      </xdr:nvSpPr>
      <xdr:spPr>
        <a:xfrm>
          <a:off x="22199600" y="7114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80940</xdr:rowOff>
    </xdr:from>
    <xdr:to>
      <xdr:col>116</xdr:col>
      <xdr:colOff>152400</xdr:colOff>
      <xdr:row>41</xdr:row>
      <xdr:rowOff>80940</xdr:rowOff>
    </xdr:to>
    <xdr:cxnSp macro="">
      <xdr:nvCxnSpPr>
        <xdr:cNvPr id="378" name="直線コネクタ 377">
          <a:extLst>
            <a:ext uri="{FF2B5EF4-FFF2-40B4-BE49-F238E27FC236}">
              <a16:creationId xmlns:a16="http://schemas.microsoft.com/office/drawing/2014/main" id="{29DDFAD4-1241-4945-9688-C2B1A0E6C175}"/>
            </a:ext>
          </a:extLst>
        </xdr:cNvPr>
        <xdr:cNvCxnSpPr/>
      </xdr:nvCxnSpPr>
      <xdr:spPr>
        <a:xfrm>
          <a:off x="22072600" y="7110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14247</xdr:rowOff>
    </xdr:from>
    <xdr:ext cx="599010" cy="259045"/>
    <xdr:sp macro="" textlink="">
      <xdr:nvSpPr>
        <xdr:cNvPr id="379" name="【一般廃棄物処理施設】&#10;一人当たり有形固定資産（償却資産）額最大値テキスト">
          <a:extLst>
            <a:ext uri="{FF2B5EF4-FFF2-40B4-BE49-F238E27FC236}">
              <a16:creationId xmlns:a16="http://schemas.microsoft.com/office/drawing/2014/main" id="{3F70B54A-D185-41C8-B3F2-AFA4F2F39220}"/>
            </a:ext>
          </a:extLst>
        </xdr:cNvPr>
        <xdr:cNvSpPr txBox="1"/>
      </xdr:nvSpPr>
      <xdr:spPr>
        <a:xfrm>
          <a:off x="22199600" y="5672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352,265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67570</xdr:rowOff>
    </xdr:from>
    <xdr:to>
      <xdr:col>116</xdr:col>
      <xdr:colOff>152400</xdr:colOff>
      <xdr:row>34</xdr:row>
      <xdr:rowOff>67570</xdr:rowOff>
    </xdr:to>
    <xdr:cxnSp macro="">
      <xdr:nvCxnSpPr>
        <xdr:cNvPr id="380" name="直線コネクタ 379">
          <a:extLst>
            <a:ext uri="{FF2B5EF4-FFF2-40B4-BE49-F238E27FC236}">
              <a16:creationId xmlns:a16="http://schemas.microsoft.com/office/drawing/2014/main" id="{EE4E37B1-DFAC-4EB7-82C8-1CE91C34C03C}"/>
            </a:ext>
          </a:extLst>
        </xdr:cNvPr>
        <xdr:cNvCxnSpPr/>
      </xdr:nvCxnSpPr>
      <xdr:spPr>
        <a:xfrm>
          <a:off x="22072600" y="5896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138665</xdr:rowOff>
    </xdr:from>
    <xdr:ext cx="599010" cy="259045"/>
    <xdr:sp macro="" textlink="">
      <xdr:nvSpPr>
        <xdr:cNvPr id="381" name="【一般廃棄物処理施設】&#10;一人当たり有形固定資産（償却資産）額平均値テキスト">
          <a:extLst>
            <a:ext uri="{FF2B5EF4-FFF2-40B4-BE49-F238E27FC236}">
              <a16:creationId xmlns:a16="http://schemas.microsoft.com/office/drawing/2014/main" id="{C37CEB30-0D2C-42DA-9746-0AB7154E83F7}"/>
            </a:ext>
          </a:extLst>
        </xdr:cNvPr>
        <xdr:cNvSpPr txBox="1"/>
      </xdr:nvSpPr>
      <xdr:spPr>
        <a:xfrm>
          <a:off x="22199600" y="64823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115788</xdr:rowOff>
    </xdr:from>
    <xdr:to>
      <xdr:col>116</xdr:col>
      <xdr:colOff>114300</xdr:colOff>
      <xdr:row>39</xdr:row>
      <xdr:rowOff>45938</xdr:rowOff>
    </xdr:to>
    <xdr:sp macro="" textlink="">
      <xdr:nvSpPr>
        <xdr:cNvPr id="382" name="フローチャート: 判断 381">
          <a:extLst>
            <a:ext uri="{FF2B5EF4-FFF2-40B4-BE49-F238E27FC236}">
              <a16:creationId xmlns:a16="http://schemas.microsoft.com/office/drawing/2014/main" id="{2EFED9A6-4BF5-4975-8967-DE0752056780}"/>
            </a:ext>
          </a:extLst>
        </xdr:cNvPr>
        <xdr:cNvSpPr/>
      </xdr:nvSpPr>
      <xdr:spPr>
        <a:xfrm>
          <a:off x="22110700" y="6630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87229</xdr:rowOff>
    </xdr:from>
    <xdr:to>
      <xdr:col>112</xdr:col>
      <xdr:colOff>38100</xdr:colOff>
      <xdr:row>39</xdr:row>
      <xdr:rowOff>17379</xdr:rowOff>
    </xdr:to>
    <xdr:sp macro="" textlink="">
      <xdr:nvSpPr>
        <xdr:cNvPr id="383" name="フローチャート: 判断 382">
          <a:extLst>
            <a:ext uri="{FF2B5EF4-FFF2-40B4-BE49-F238E27FC236}">
              <a16:creationId xmlns:a16="http://schemas.microsoft.com/office/drawing/2014/main" id="{1CB86DD2-BEB7-4189-BFDE-676D744F48C6}"/>
            </a:ext>
          </a:extLst>
        </xdr:cNvPr>
        <xdr:cNvSpPr/>
      </xdr:nvSpPr>
      <xdr:spPr>
        <a:xfrm>
          <a:off x="21272500" y="6602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141277</xdr:rowOff>
    </xdr:from>
    <xdr:to>
      <xdr:col>107</xdr:col>
      <xdr:colOff>101600</xdr:colOff>
      <xdr:row>39</xdr:row>
      <xdr:rowOff>71427</xdr:rowOff>
    </xdr:to>
    <xdr:sp macro="" textlink="">
      <xdr:nvSpPr>
        <xdr:cNvPr id="384" name="フローチャート: 判断 383">
          <a:extLst>
            <a:ext uri="{FF2B5EF4-FFF2-40B4-BE49-F238E27FC236}">
              <a16:creationId xmlns:a16="http://schemas.microsoft.com/office/drawing/2014/main" id="{61D5F99F-535C-42EB-80EB-BEA9EBFD230B}"/>
            </a:ext>
          </a:extLst>
        </xdr:cNvPr>
        <xdr:cNvSpPr/>
      </xdr:nvSpPr>
      <xdr:spPr>
        <a:xfrm>
          <a:off x="20383500" y="6656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136103</xdr:rowOff>
    </xdr:from>
    <xdr:to>
      <xdr:col>102</xdr:col>
      <xdr:colOff>165100</xdr:colOff>
      <xdr:row>39</xdr:row>
      <xdr:rowOff>66253</xdr:rowOff>
    </xdr:to>
    <xdr:sp macro="" textlink="">
      <xdr:nvSpPr>
        <xdr:cNvPr id="385" name="フローチャート: 判断 384">
          <a:extLst>
            <a:ext uri="{FF2B5EF4-FFF2-40B4-BE49-F238E27FC236}">
              <a16:creationId xmlns:a16="http://schemas.microsoft.com/office/drawing/2014/main" id="{15474523-E9C2-4E2E-B1F2-FB80952C0DA3}"/>
            </a:ext>
          </a:extLst>
        </xdr:cNvPr>
        <xdr:cNvSpPr/>
      </xdr:nvSpPr>
      <xdr:spPr>
        <a:xfrm>
          <a:off x="19494500" y="6651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156887</xdr:rowOff>
    </xdr:from>
    <xdr:to>
      <xdr:col>98</xdr:col>
      <xdr:colOff>38100</xdr:colOff>
      <xdr:row>39</xdr:row>
      <xdr:rowOff>87037</xdr:rowOff>
    </xdr:to>
    <xdr:sp macro="" textlink="">
      <xdr:nvSpPr>
        <xdr:cNvPr id="386" name="フローチャート: 判断 385">
          <a:extLst>
            <a:ext uri="{FF2B5EF4-FFF2-40B4-BE49-F238E27FC236}">
              <a16:creationId xmlns:a16="http://schemas.microsoft.com/office/drawing/2014/main" id="{1970FB32-4774-4186-B18C-9F8533077D32}"/>
            </a:ext>
          </a:extLst>
        </xdr:cNvPr>
        <xdr:cNvSpPr/>
      </xdr:nvSpPr>
      <xdr:spPr>
        <a:xfrm>
          <a:off x="18605500" y="6671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7" name="テキスト ボックス 386">
          <a:extLst>
            <a:ext uri="{FF2B5EF4-FFF2-40B4-BE49-F238E27FC236}">
              <a16:creationId xmlns:a16="http://schemas.microsoft.com/office/drawing/2014/main" id="{F0D3948B-217B-4391-A994-C5AAAFE95F44}"/>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8" name="テキスト ボックス 387">
          <a:extLst>
            <a:ext uri="{FF2B5EF4-FFF2-40B4-BE49-F238E27FC236}">
              <a16:creationId xmlns:a16="http://schemas.microsoft.com/office/drawing/2014/main" id="{89AB0774-22C9-42ED-8B22-A42876B428AD}"/>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9" name="テキスト ボックス 388">
          <a:extLst>
            <a:ext uri="{FF2B5EF4-FFF2-40B4-BE49-F238E27FC236}">
              <a16:creationId xmlns:a16="http://schemas.microsoft.com/office/drawing/2014/main" id="{99FF255D-4BFD-4AEF-A03C-8D04AD2B3ECF}"/>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0" name="テキスト ボックス 389">
          <a:extLst>
            <a:ext uri="{FF2B5EF4-FFF2-40B4-BE49-F238E27FC236}">
              <a16:creationId xmlns:a16="http://schemas.microsoft.com/office/drawing/2014/main" id="{9502F1A4-749D-4E70-906C-ACF0E17C25CF}"/>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1" name="テキスト ボックス 390">
          <a:extLst>
            <a:ext uri="{FF2B5EF4-FFF2-40B4-BE49-F238E27FC236}">
              <a16:creationId xmlns:a16="http://schemas.microsoft.com/office/drawing/2014/main" id="{FF351BFE-20D4-4F1D-AE69-48998599E263}"/>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32799</xdr:rowOff>
    </xdr:from>
    <xdr:to>
      <xdr:col>116</xdr:col>
      <xdr:colOff>114300</xdr:colOff>
      <xdr:row>39</xdr:row>
      <xdr:rowOff>134399</xdr:rowOff>
    </xdr:to>
    <xdr:sp macro="" textlink="">
      <xdr:nvSpPr>
        <xdr:cNvPr id="392" name="楕円 391">
          <a:extLst>
            <a:ext uri="{FF2B5EF4-FFF2-40B4-BE49-F238E27FC236}">
              <a16:creationId xmlns:a16="http://schemas.microsoft.com/office/drawing/2014/main" id="{42ADABD0-F4B1-405C-B2EC-9DF38E032DA8}"/>
            </a:ext>
          </a:extLst>
        </xdr:cNvPr>
        <xdr:cNvSpPr/>
      </xdr:nvSpPr>
      <xdr:spPr>
        <a:xfrm>
          <a:off x="22110700" y="6719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11226</xdr:rowOff>
    </xdr:from>
    <xdr:ext cx="599010" cy="259045"/>
    <xdr:sp macro="" textlink="">
      <xdr:nvSpPr>
        <xdr:cNvPr id="393" name="【一般廃棄物処理施設】&#10;一人当たり有形固定資産（償却資産）額該当値テキスト">
          <a:extLst>
            <a:ext uri="{FF2B5EF4-FFF2-40B4-BE49-F238E27FC236}">
              <a16:creationId xmlns:a16="http://schemas.microsoft.com/office/drawing/2014/main" id="{F01A9775-4721-4ADB-A1E0-753A4E2C6395}"/>
            </a:ext>
          </a:extLst>
        </xdr:cNvPr>
        <xdr:cNvSpPr txBox="1"/>
      </xdr:nvSpPr>
      <xdr:spPr>
        <a:xfrm>
          <a:off x="22199600" y="6697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36998</xdr:rowOff>
    </xdr:from>
    <xdr:to>
      <xdr:col>112</xdr:col>
      <xdr:colOff>38100</xdr:colOff>
      <xdr:row>39</xdr:row>
      <xdr:rowOff>138598</xdr:rowOff>
    </xdr:to>
    <xdr:sp macro="" textlink="">
      <xdr:nvSpPr>
        <xdr:cNvPr id="394" name="楕円 393">
          <a:extLst>
            <a:ext uri="{FF2B5EF4-FFF2-40B4-BE49-F238E27FC236}">
              <a16:creationId xmlns:a16="http://schemas.microsoft.com/office/drawing/2014/main" id="{B3EB15EE-00CA-4463-8BCF-78BD36E61161}"/>
            </a:ext>
          </a:extLst>
        </xdr:cNvPr>
        <xdr:cNvSpPr/>
      </xdr:nvSpPr>
      <xdr:spPr>
        <a:xfrm>
          <a:off x="21272500" y="6723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83599</xdr:rowOff>
    </xdr:from>
    <xdr:to>
      <xdr:col>116</xdr:col>
      <xdr:colOff>63500</xdr:colOff>
      <xdr:row>39</xdr:row>
      <xdr:rowOff>87798</xdr:rowOff>
    </xdr:to>
    <xdr:cxnSp macro="">
      <xdr:nvCxnSpPr>
        <xdr:cNvPr id="395" name="直線コネクタ 394">
          <a:extLst>
            <a:ext uri="{FF2B5EF4-FFF2-40B4-BE49-F238E27FC236}">
              <a16:creationId xmlns:a16="http://schemas.microsoft.com/office/drawing/2014/main" id="{AF9A6CF4-9104-4D80-8A44-DB7F6C5A0FE9}"/>
            </a:ext>
          </a:extLst>
        </xdr:cNvPr>
        <xdr:cNvCxnSpPr/>
      </xdr:nvCxnSpPr>
      <xdr:spPr>
        <a:xfrm flipV="1">
          <a:off x="21323300" y="6770149"/>
          <a:ext cx="838200" cy="4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44404</xdr:rowOff>
    </xdr:from>
    <xdr:to>
      <xdr:col>107</xdr:col>
      <xdr:colOff>101600</xdr:colOff>
      <xdr:row>39</xdr:row>
      <xdr:rowOff>146004</xdr:rowOff>
    </xdr:to>
    <xdr:sp macro="" textlink="">
      <xdr:nvSpPr>
        <xdr:cNvPr id="396" name="楕円 395">
          <a:extLst>
            <a:ext uri="{FF2B5EF4-FFF2-40B4-BE49-F238E27FC236}">
              <a16:creationId xmlns:a16="http://schemas.microsoft.com/office/drawing/2014/main" id="{D85EAAB5-7E26-4937-B39C-4CC603D1B2D1}"/>
            </a:ext>
          </a:extLst>
        </xdr:cNvPr>
        <xdr:cNvSpPr/>
      </xdr:nvSpPr>
      <xdr:spPr>
        <a:xfrm>
          <a:off x="20383500" y="6730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87798</xdr:rowOff>
    </xdr:from>
    <xdr:to>
      <xdr:col>111</xdr:col>
      <xdr:colOff>177800</xdr:colOff>
      <xdr:row>39</xdr:row>
      <xdr:rowOff>95204</xdr:rowOff>
    </xdr:to>
    <xdr:cxnSp macro="">
      <xdr:nvCxnSpPr>
        <xdr:cNvPr id="397" name="直線コネクタ 396">
          <a:extLst>
            <a:ext uri="{FF2B5EF4-FFF2-40B4-BE49-F238E27FC236}">
              <a16:creationId xmlns:a16="http://schemas.microsoft.com/office/drawing/2014/main" id="{FF1E64F1-F0AD-4C29-8B02-519C8B0527C8}"/>
            </a:ext>
          </a:extLst>
        </xdr:cNvPr>
        <xdr:cNvCxnSpPr/>
      </xdr:nvCxnSpPr>
      <xdr:spPr>
        <a:xfrm flipV="1">
          <a:off x="20434300" y="6774348"/>
          <a:ext cx="889000" cy="7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52131</xdr:rowOff>
    </xdr:from>
    <xdr:to>
      <xdr:col>102</xdr:col>
      <xdr:colOff>165100</xdr:colOff>
      <xdr:row>39</xdr:row>
      <xdr:rowOff>153731</xdr:rowOff>
    </xdr:to>
    <xdr:sp macro="" textlink="">
      <xdr:nvSpPr>
        <xdr:cNvPr id="398" name="楕円 397">
          <a:extLst>
            <a:ext uri="{FF2B5EF4-FFF2-40B4-BE49-F238E27FC236}">
              <a16:creationId xmlns:a16="http://schemas.microsoft.com/office/drawing/2014/main" id="{92643AED-4ADA-40FF-9688-E4594BCE8CF4}"/>
            </a:ext>
          </a:extLst>
        </xdr:cNvPr>
        <xdr:cNvSpPr/>
      </xdr:nvSpPr>
      <xdr:spPr>
        <a:xfrm>
          <a:off x="19494500" y="6738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95204</xdr:rowOff>
    </xdr:from>
    <xdr:to>
      <xdr:col>107</xdr:col>
      <xdr:colOff>50800</xdr:colOff>
      <xdr:row>39</xdr:row>
      <xdr:rowOff>102931</xdr:rowOff>
    </xdr:to>
    <xdr:cxnSp macro="">
      <xdr:nvCxnSpPr>
        <xdr:cNvPr id="399" name="直線コネクタ 398">
          <a:extLst>
            <a:ext uri="{FF2B5EF4-FFF2-40B4-BE49-F238E27FC236}">
              <a16:creationId xmlns:a16="http://schemas.microsoft.com/office/drawing/2014/main" id="{8359E06B-C874-4CCA-9EB4-196EE7EE6093}"/>
            </a:ext>
          </a:extLst>
        </xdr:cNvPr>
        <xdr:cNvCxnSpPr/>
      </xdr:nvCxnSpPr>
      <xdr:spPr>
        <a:xfrm flipV="1">
          <a:off x="19545300" y="6781754"/>
          <a:ext cx="889000" cy="7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57804</xdr:rowOff>
    </xdr:from>
    <xdr:to>
      <xdr:col>98</xdr:col>
      <xdr:colOff>38100</xdr:colOff>
      <xdr:row>39</xdr:row>
      <xdr:rowOff>159404</xdr:rowOff>
    </xdr:to>
    <xdr:sp macro="" textlink="">
      <xdr:nvSpPr>
        <xdr:cNvPr id="400" name="楕円 399">
          <a:extLst>
            <a:ext uri="{FF2B5EF4-FFF2-40B4-BE49-F238E27FC236}">
              <a16:creationId xmlns:a16="http://schemas.microsoft.com/office/drawing/2014/main" id="{93148CE0-6D08-4D72-9E20-E9FBAF940654}"/>
            </a:ext>
          </a:extLst>
        </xdr:cNvPr>
        <xdr:cNvSpPr/>
      </xdr:nvSpPr>
      <xdr:spPr>
        <a:xfrm>
          <a:off x="18605500" y="6744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102931</xdr:rowOff>
    </xdr:from>
    <xdr:to>
      <xdr:col>102</xdr:col>
      <xdr:colOff>114300</xdr:colOff>
      <xdr:row>39</xdr:row>
      <xdr:rowOff>108604</xdr:rowOff>
    </xdr:to>
    <xdr:cxnSp macro="">
      <xdr:nvCxnSpPr>
        <xdr:cNvPr id="401" name="直線コネクタ 400">
          <a:extLst>
            <a:ext uri="{FF2B5EF4-FFF2-40B4-BE49-F238E27FC236}">
              <a16:creationId xmlns:a16="http://schemas.microsoft.com/office/drawing/2014/main" id="{8CBD9668-07F4-4327-A934-49B90E81CA47}"/>
            </a:ext>
          </a:extLst>
        </xdr:cNvPr>
        <xdr:cNvCxnSpPr/>
      </xdr:nvCxnSpPr>
      <xdr:spPr>
        <a:xfrm flipV="1">
          <a:off x="18656300" y="6789481"/>
          <a:ext cx="889000" cy="5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33906</xdr:rowOff>
    </xdr:from>
    <xdr:ext cx="599010" cy="259045"/>
    <xdr:sp macro="" textlink="">
      <xdr:nvSpPr>
        <xdr:cNvPr id="402" name="n_1aveValue【一般廃棄物処理施設】&#10;一人当たり有形固定資産（償却資産）額">
          <a:extLst>
            <a:ext uri="{FF2B5EF4-FFF2-40B4-BE49-F238E27FC236}">
              <a16:creationId xmlns:a16="http://schemas.microsoft.com/office/drawing/2014/main" id="{226874F7-2BF0-4C9A-B948-EFF1D258355C}"/>
            </a:ext>
          </a:extLst>
        </xdr:cNvPr>
        <xdr:cNvSpPr txBox="1"/>
      </xdr:nvSpPr>
      <xdr:spPr>
        <a:xfrm>
          <a:off x="21011095" y="6377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87954</xdr:rowOff>
    </xdr:from>
    <xdr:ext cx="599010" cy="259045"/>
    <xdr:sp macro="" textlink="">
      <xdr:nvSpPr>
        <xdr:cNvPr id="403" name="n_2aveValue【一般廃棄物処理施設】&#10;一人当たり有形固定資産（償却資産）額">
          <a:extLst>
            <a:ext uri="{FF2B5EF4-FFF2-40B4-BE49-F238E27FC236}">
              <a16:creationId xmlns:a16="http://schemas.microsoft.com/office/drawing/2014/main" id="{CAC0F111-5362-4DA5-9FDE-905AB3A9FEF5}"/>
            </a:ext>
          </a:extLst>
        </xdr:cNvPr>
        <xdr:cNvSpPr txBox="1"/>
      </xdr:nvSpPr>
      <xdr:spPr>
        <a:xfrm>
          <a:off x="20134795" y="64316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82780</xdr:rowOff>
    </xdr:from>
    <xdr:ext cx="599010" cy="259045"/>
    <xdr:sp macro="" textlink="">
      <xdr:nvSpPr>
        <xdr:cNvPr id="404" name="n_3aveValue【一般廃棄物処理施設】&#10;一人当たり有形固定資産（償却資産）額">
          <a:extLst>
            <a:ext uri="{FF2B5EF4-FFF2-40B4-BE49-F238E27FC236}">
              <a16:creationId xmlns:a16="http://schemas.microsoft.com/office/drawing/2014/main" id="{E5D7FA44-CAE4-43FC-B5C1-B2926BA25ACE}"/>
            </a:ext>
          </a:extLst>
        </xdr:cNvPr>
        <xdr:cNvSpPr txBox="1"/>
      </xdr:nvSpPr>
      <xdr:spPr>
        <a:xfrm>
          <a:off x="19245795" y="64264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103564</xdr:rowOff>
    </xdr:from>
    <xdr:ext cx="599010" cy="259045"/>
    <xdr:sp macro="" textlink="">
      <xdr:nvSpPr>
        <xdr:cNvPr id="405" name="n_4aveValue【一般廃棄物処理施設】&#10;一人当たり有形固定資産（償却資産）額">
          <a:extLst>
            <a:ext uri="{FF2B5EF4-FFF2-40B4-BE49-F238E27FC236}">
              <a16:creationId xmlns:a16="http://schemas.microsoft.com/office/drawing/2014/main" id="{A93EDE8E-99BA-4519-9ED7-90F0C4D01C49}"/>
            </a:ext>
          </a:extLst>
        </xdr:cNvPr>
        <xdr:cNvSpPr txBox="1"/>
      </xdr:nvSpPr>
      <xdr:spPr>
        <a:xfrm>
          <a:off x="18356795" y="64472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39</xdr:row>
      <xdr:rowOff>129725</xdr:rowOff>
    </xdr:from>
    <xdr:ext cx="599010" cy="259045"/>
    <xdr:sp macro="" textlink="">
      <xdr:nvSpPr>
        <xdr:cNvPr id="406" name="n_1mainValue【一般廃棄物処理施設】&#10;一人当たり有形固定資産（償却資産）額">
          <a:extLst>
            <a:ext uri="{FF2B5EF4-FFF2-40B4-BE49-F238E27FC236}">
              <a16:creationId xmlns:a16="http://schemas.microsoft.com/office/drawing/2014/main" id="{6EAAB074-39F0-4506-BEEC-F8FD15EC1A10}"/>
            </a:ext>
          </a:extLst>
        </xdr:cNvPr>
        <xdr:cNvSpPr txBox="1"/>
      </xdr:nvSpPr>
      <xdr:spPr>
        <a:xfrm>
          <a:off x="21011095" y="68162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137131</xdr:rowOff>
    </xdr:from>
    <xdr:ext cx="599010" cy="259045"/>
    <xdr:sp macro="" textlink="">
      <xdr:nvSpPr>
        <xdr:cNvPr id="407" name="n_2mainValue【一般廃棄物処理施設】&#10;一人当たり有形固定資産（償却資産）額">
          <a:extLst>
            <a:ext uri="{FF2B5EF4-FFF2-40B4-BE49-F238E27FC236}">
              <a16:creationId xmlns:a16="http://schemas.microsoft.com/office/drawing/2014/main" id="{CB240B35-2A9F-4C18-97D3-A442ACBA7A1B}"/>
            </a:ext>
          </a:extLst>
        </xdr:cNvPr>
        <xdr:cNvSpPr txBox="1"/>
      </xdr:nvSpPr>
      <xdr:spPr>
        <a:xfrm>
          <a:off x="20134795" y="68236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144858</xdr:rowOff>
    </xdr:from>
    <xdr:ext cx="599010" cy="259045"/>
    <xdr:sp macro="" textlink="">
      <xdr:nvSpPr>
        <xdr:cNvPr id="408" name="n_3mainValue【一般廃棄物処理施設】&#10;一人当たり有形固定資産（償却資産）額">
          <a:extLst>
            <a:ext uri="{FF2B5EF4-FFF2-40B4-BE49-F238E27FC236}">
              <a16:creationId xmlns:a16="http://schemas.microsoft.com/office/drawing/2014/main" id="{92109347-DC1F-42D8-9552-CC926695C7BC}"/>
            </a:ext>
          </a:extLst>
        </xdr:cNvPr>
        <xdr:cNvSpPr txBox="1"/>
      </xdr:nvSpPr>
      <xdr:spPr>
        <a:xfrm>
          <a:off x="19245795" y="6831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150531</xdr:rowOff>
    </xdr:from>
    <xdr:ext cx="599010" cy="259045"/>
    <xdr:sp macro="" textlink="">
      <xdr:nvSpPr>
        <xdr:cNvPr id="409" name="n_4mainValue【一般廃棄物処理施設】&#10;一人当たり有形固定資産（償却資産）額">
          <a:extLst>
            <a:ext uri="{FF2B5EF4-FFF2-40B4-BE49-F238E27FC236}">
              <a16:creationId xmlns:a16="http://schemas.microsoft.com/office/drawing/2014/main" id="{E0B849C5-1292-44DD-97F0-7CA91920B4D0}"/>
            </a:ext>
          </a:extLst>
        </xdr:cNvPr>
        <xdr:cNvSpPr txBox="1"/>
      </xdr:nvSpPr>
      <xdr:spPr>
        <a:xfrm>
          <a:off x="18356795" y="68370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0" name="正方形/長方形 409">
          <a:extLst>
            <a:ext uri="{FF2B5EF4-FFF2-40B4-BE49-F238E27FC236}">
              <a16:creationId xmlns:a16="http://schemas.microsoft.com/office/drawing/2014/main" id="{08F8928A-6F48-4E40-BB91-85BACD3EDDE7}"/>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1" name="正方形/長方形 410">
          <a:extLst>
            <a:ext uri="{FF2B5EF4-FFF2-40B4-BE49-F238E27FC236}">
              <a16:creationId xmlns:a16="http://schemas.microsoft.com/office/drawing/2014/main" id="{A62F9BE8-EA79-40C6-8DE4-515EE5F47A35}"/>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2" name="正方形/長方形 411">
          <a:extLst>
            <a:ext uri="{FF2B5EF4-FFF2-40B4-BE49-F238E27FC236}">
              <a16:creationId xmlns:a16="http://schemas.microsoft.com/office/drawing/2014/main" id="{6B5181A7-EEB9-41C3-947C-68B125ABF1DB}"/>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3" name="正方形/長方形 412">
          <a:extLst>
            <a:ext uri="{FF2B5EF4-FFF2-40B4-BE49-F238E27FC236}">
              <a16:creationId xmlns:a16="http://schemas.microsoft.com/office/drawing/2014/main" id="{CCA45433-C707-473C-8A64-7B9267598C0E}"/>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4" name="正方形/長方形 413">
          <a:extLst>
            <a:ext uri="{FF2B5EF4-FFF2-40B4-BE49-F238E27FC236}">
              <a16:creationId xmlns:a16="http://schemas.microsoft.com/office/drawing/2014/main" id="{8C91BC33-25FE-4280-9726-74BCF1014A1D}"/>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5" name="正方形/長方形 414">
          <a:extLst>
            <a:ext uri="{FF2B5EF4-FFF2-40B4-BE49-F238E27FC236}">
              <a16:creationId xmlns:a16="http://schemas.microsoft.com/office/drawing/2014/main" id="{DCD95A76-AE9B-4072-BC77-5C2B5496F3A8}"/>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6" name="正方形/長方形 415">
          <a:extLst>
            <a:ext uri="{FF2B5EF4-FFF2-40B4-BE49-F238E27FC236}">
              <a16:creationId xmlns:a16="http://schemas.microsoft.com/office/drawing/2014/main" id="{E0DFCBFD-3678-477F-9C2D-42C9657F0EFE}"/>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7" name="正方形/長方形 416">
          <a:extLst>
            <a:ext uri="{FF2B5EF4-FFF2-40B4-BE49-F238E27FC236}">
              <a16:creationId xmlns:a16="http://schemas.microsoft.com/office/drawing/2014/main" id="{2767429E-2F87-47E7-85A7-D13248794AF8}"/>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8" name="テキスト ボックス 417">
          <a:extLst>
            <a:ext uri="{FF2B5EF4-FFF2-40B4-BE49-F238E27FC236}">
              <a16:creationId xmlns:a16="http://schemas.microsoft.com/office/drawing/2014/main" id="{7370A273-91BA-4848-A40A-7EF36F1456E5}"/>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9" name="直線コネクタ 418">
          <a:extLst>
            <a:ext uri="{FF2B5EF4-FFF2-40B4-BE49-F238E27FC236}">
              <a16:creationId xmlns:a16="http://schemas.microsoft.com/office/drawing/2014/main" id="{D9A9A392-7E4F-4A87-8076-41646F1B6E91}"/>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0" name="テキスト ボックス 419">
          <a:extLst>
            <a:ext uri="{FF2B5EF4-FFF2-40B4-BE49-F238E27FC236}">
              <a16:creationId xmlns:a16="http://schemas.microsoft.com/office/drawing/2014/main" id="{D7D15A82-43FF-47CA-AFB0-39505A8694E2}"/>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21" name="直線コネクタ 420">
          <a:extLst>
            <a:ext uri="{FF2B5EF4-FFF2-40B4-BE49-F238E27FC236}">
              <a16:creationId xmlns:a16="http://schemas.microsoft.com/office/drawing/2014/main" id="{8DACB1A6-C00D-42D2-9DC6-A0A5022BD176}"/>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422" name="テキスト ボックス 421">
          <a:extLst>
            <a:ext uri="{FF2B5EF4-FFF2-40B4-BE49-F238E27FC236}">
              <a16:creationId xmlns:a16="http://schemas.microsoft.com/office/drawing/2014/main" id="{C512892D-9C87-4681-9C05-87720C36F998}"/>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23" name="直線コネクタ 422">
          <a:extLst>
            <a:ext uri="{FF2B5EF4-FFF2-40B4-BE49-F238E27FC236}">
              <a16:creationId xmlns:a16="http://schemas.microsoft.com/office/drawing/2014/main" id="{EE605A9C-9B0A-4DEE-AF2E-D357CF10B84E}"/>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24" name="テキスト ボックス 423">
          <a:extLst>
            <a:ext uri="{FF2B5EF4-FFF2-40B4-BE49-F238E27FC236}">
              <a16:creationId xmlns:a16="http://schemas.microsoft.com/office/drawing/2014/main" id="{84A9FA87-D4E3-42A8-B555-9B139922F291}"/>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25" name="直線コネクタ 424">
          <a:extLst>
            <a:ext uri="{FF2B5EF4-FFF2-40B4-BE49-F238E27FC236}">
              <a16:creationId xmlns:a16="http://schemas.microsoft.com/office/drawing/2014/main" id="{C4DA742A-516A-49A8-9C63-4B11B1332D66}"/>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26" name="テキスト ボックス 425">
          <a:extLst>
            <a:ext uri="{FF2B5EF4-FFF2-40B4-BE49-F238E27FC236}">
              <a16:creationId xmlns:a16="http://schemas.microsoft.com/office/drawing/2014/main" id="{AF47BA4E-3912-4FE0-967F-16ACF427BBCD}"/>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27" name="直線コネクタ 426">
          <a:extLst>
            <a:ext uri="{FF2B5EF4-FFF2-40B4-BE49-F238E27FC236}">
              <a16:creationId xmlns:a16="http://schemas.microsoft.com/office/drawing/2014/main" id="{DA8334C9-6505-46B9-9E77-2009F544FBFA}"/>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28" name="テキスト ボックス 427">
          <a:extLst>
            <a:ext uri="{FF2B5EF4-FFF2-40B4-BE49-F238E27FC236}">
              <a16:creationId xmlns:a16="http://schemas.microsoft.com/office/drawing/2014/main" id="{B1E01748-54D1-471B-817B-CF137F5497BD}"/>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29" name="直線コネクタ 428">
          <a:extLst>
            <a:ext uri="{FF2B5EF4-FFF2-40B4-BE49-F238E27FC236}">
              <a16:creationId xmlns:a16="http://schemas.microsoft.com/office/drawing/2014/main" id="{08ED663A-9BE8-42A4-81BD-7880A556F7ED}"/>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30" name="テキスト ボックス 429">
          <a:extLst>
            <a:ext uri="{FF2B5EF4-FFF2-40B4-BE49-F238E27FC236}">
              <a16:creationId xmlns:a16="http://schemas.microsoft.com/office/drawing/2014/main" id="{F860EE86-08F2-40E4-88DE-8CF83FEFE066}"/>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31" name="直線コネクタ 430">
          <a:extLst>
            <a:ext uri="{FF2B5EF4-FFF2-40B4-BE49-F238E27FC236}">
              <a16:creationId xmlns:a16="http://schemas.microsoft.com/office/drawing/2014/main" id="{79D3634D-9611-4E4E-8AF9-2C3FD80B6376}"/>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432" name="テキスト ボックス 431">
          <a:extLst>
            <a:ext uri="{FF2B5EF4-FFF2-40B4-BE49-F238E27FC236}">
              <a16:creationId xmlns:a16="http://schemas.microsoft.com/office/drawing/2014/main" id="{26F148BC-EB75-41A5-8D1E-EB1FACD6D773}"/>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3" name="直線コネクタ 432">
          <a:extLst>
            <a:ext uri="{FF2B5EF4-FFF2-40B4-BE49-F238E27FC236}">
              <a16:creationId xmlns:a16="http://schemas.microsoft.com/office/drawing/2014/main" id="{BE1661BD-106A-47C3-951C-8D12555F47E3}"/>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434" name="【保健センター・保健所】&#10;有形固定資産減価償却率グラフ枠">
          <a:extLst>
            <a:ext uri="{FF2B5EF4-FFF2-40B4-BE49-F238E27FC236}">
              <a16:creationId xmlns:a16="http://schemas.microsoft.com/office/drawing/2014/main" id="{9F1DF058-D3CB-4553-85FB-723E4E36C8E5}"/>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52251</xdr:rowOff>
    </xdr:from>
    <xdr:to>
      <xdr:col>85</xdr:col>
      <xdr:colOff>126364</xdr:colOff>
      <xdr:row>64</xdr:row>
      <xdr:rowOff>130628</xdr:rowOff>
    </xdr:to>
    <xdr:cxnSp macro="">
      <xdr:nvCxnSpPr>
        <xdr:cNvPr id="435" name="直線コネクタ 434">
          <a:extLst>
            <a:ext uri="{FF2B5EF4-FFF2-40B4-BE49-F238E27FC236}">
              <a16:creationId xmlns:a16="http://schemas.microsoft.com/office/drawing/2014/main" id="{C8E66F55-F470-4E12-AC4C-DC23921C99BC}"/>
            </a:ext>
          </a:extLst>
        </xdr:cNvPr>
        <xdr:cNvCxnSpPr/>
      </xdr:nvCxnSpPr>
      <xdr:spPr>
        <a:xfrm flipV="1">
          <a:off x="16318864" y="9653451"/>
          <a:ext cx="0" cy="1449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436" name="【保健センター・保健所】&#10;有形固定資産減価償却率最小値テキスト">
          <a:extLst>
            <a:ext uri="{FF2B5EF4-FFF2-40B4-BE49-F238E27FC236}">
              <a16:creationId xmlns:a16="http://schemas.microsoft.com/office/drawing/2014/main" id="{C885DA10-81D9-414F-B7B0-3F5B9AF07EB3}"/>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437" name="直線コネクタ 436">
          <a:extLst>
            <a:ext uri="{FF2B5EF4-FFF2-40B4-BE49-F238E27FC236}">
              <a16:creationId xmlns:a16="http://schemas.microsoft.com/office/drawing/2014/main" id="{E97AE2D6-6260-4354-84E5-D337D89D4CF0}"/>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170378</xdr:rowOff>
    </xdr:from>
    <xdr:ext cx="405111" cy="259045"/>
    <xdr:sp macro="" textlink="">
      <xdr:nvSpPr>
        <xdr:cNvPr id="438" name="【保健センター・保健所】&#10;有形固定資産減価償却率最大値テキスト">
          <a:extLst>
            <a:ext uri="{FF2B5EF4-FFF2-40B4-BE49-F238E27FC236}">
              <a16:creationId xmlns:a16="http://schemas.microsoft.com/office/drawing/2014/main" id="{919C1B19-7939-457E-A000-CEBC6D57FA3D}"/>
            </a:ext>
          </a:extLst>
        </xdr:cNvPr>
        <xdr:cNvSpPr txBox="1"/>
      </xdr:nvSpPr>
      <xdr:spPr>
        <a:xfrm>
          <a:off x="16357600" y="9428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52251</xdr:rowOff>
    </xdr:from>
    <xdr:to>
      <xdr:col>86</xdr:col>
      <xdr:colOff>25400</xdr:colOff>
      <xdr:row>56</xdr:row>
      <xdr:rowOff>52251</xdr:rowOff>
    </xdr:to>
    <xdr:cxnSp macro="">
      <xdr:nvCxnSpPr>
        <xdr:cNvPr id="439" name="直線コネクタ 438">
          <a:extLst>
            <a:ext uri="{FF2B5EF4-FFF2-40B4-BE49-F238E27FC236}">
              <a16:creationId xmlns:a16="http://schemas.microsoft.com/office/drawing/2014/main" id="{E33ADC65-65C4-4F1C-A13C-F1F86E33D47C}"/>
            </a:ext>
          </a:extLst>
        </xdr:cNvPr>
        <xdr:cNvCxnSpPr/>
      </xdr:nvCxnSpPr>
      <xdr:spPr>
        <a:xfrm>
          <a:off x="16230600" y="96534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168020</xdr:rowOff>
    </xdr:from>
    <xdr:ext cx="405111" cy="259045"/>
    <xdr:sp macro="" textlink="">
      <xdr:nvSpPr>
        <xdr:cNvPr id="440" name="【保健センター・保健所】&#10;有形固定資産減価償却率平均値テキスト">
          <a:extLst>
            <a:ext uri="{FF2B5EF4-FFF2-40B4-BE49-F238E27FC236}">
              <a16:creationId xmlns:a16="http://schemas.microsoft.com/office/drawing/2014/main" id="{26151370-9B41-453E-9BCF-4B74882B4D1F}"/>
            </a:ext>
          </a:extLst>
        </xdr:cNvPr>
        <xdr:cNvSpPr txBox="1"/>
      </xdr:nvSpPr>
      <xdr:spPr>
        <a:xfrm>
          <a:off x="16357600" y="101121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145143</xdr:rowOff>
    </xdr:from>
    <xdr:to>
      <xdr:col>85</xdr:col>
      <xdr:colOff>177800</xdr:colOff>
      <xdr:row>60</xdr:row>
      <xdr:rowOff>75293</xdr:rowOff>
    </xdr:to>
    <xdr:sp macro="" textlink="">
      <xdr:nvSpPr>
        <xdr:cNvPr id="441" name="フローチャート: 判断 440">
          <a:extLst>
            <a:ext uri="{FF2B5EF4-FFF2-40B4-BE49-F238E27FC236}">
              <a16:creationId xmlns:a16="http://schemas.microsoft.com/office/drawing/2014/main" id="{5D4E5E8C-7EC1-413E-9DE4-692FF42EC07E}"/>
            </a:ext>
          </a:extLst>
        </xdr:cNvPr>
        <xdr:cNvSpPr/>
      </xdr:nvSpPr>
      <xdr:spPr>
        <a:xfrm>
          <a:off x="16268700" y="10260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140244</xdr:rowOff>
    </xdr:from>
    <xdr:to>
      <xdr:col>81</xdr:col>
      <xdr:colOff>101600</xdr:colOff>
      <xdr:row>60</xdr:row>
      <xdr:rowOff>70394</xdr:rowOff>
    </xdr:to>
    <xdr:sp macro="" textlink="">
      <xdr:nvSpPr>
        <xdr:cNvPr id="442" name="フローチャート: 判断 441">
          <a:extLst>
            <a:ext uri="{FF2B5EF4-FFF2-40B4-BE49-F238E27FC236}">
              <a16:creationId xmlns:a16="http://schemas.microsoft.com/office/drawing/2014/main" id="{4579ED8C-533A-44E3-9DE1-4F445A6B0384}"/>
            </a:ext>
          </a:extLst>
        </xdr:cNvPr>
        <xdr:cNvSpPr/>
      </xdr:nvSpPr>
      <xdr:spPr>
        <a:xfrm>
          <a:off x="15430500" y="1025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87993</xdr:rowOff>
    </xdr:from>
    <xdr:to>
      <xdr:col>76</xdr:col>
      <xdr:colOff>165100</xdr:colOff>
      <xdr:row>61</xdr:row>
      <xdr:rowOff>18143</xdr:rowOff>
    </xdr:to>
    <xdr:sp macro="" textlink="">
      <xdr:nvSpPr>
        <xdr:cNvPr id="443" name="フローチャート: 判断 442">
          <a:extLst>
            <a:ext uri="{FF2B5EF4-FFF2-40B4-BE49-F238E27FC236}">
              <a16:creationId xmlns:a16="http://schemas.microsoft.com/office/drawing/2014/main" id="{737A9025-5551-4A11-96EF-9AA915B3E6AC}"/>
            </a:ext>
          </a:extLst>
        </xdr:cNvPr>
        <xdr:cNvSpPr/>
      </xdr:nvSpPr>
      <xdr:spPr>
        <a:xfrm>
          <a:off x="14541500" y="1037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56969</xdr:rowOff>
    </xdr:from>
    <xdr:to>
      <xdr:col>72</xdr:col>
      <xdr:colOff>38100</xdr:colOff>
      <xdr:row>60</xdr:row>
      <xdr:rowOff>158569</xdr:rowOff>
    </xdr:to>
    <xdr:sp macro="" textlink="">
      <xdr:nvSpPr>
        <xdr:cNvPr id="444" name="フローチャート: 判断 443">
          <a:extLst>
            <a:ext uri="{FF2B5EF4-FFF2-40B4-BE49-F238E27FC236}">
              <a16:creationId xmlns:a16="http://schemas.microsoft.com/office/drawing/2014/main" id="{EC68CB2B-0B58-418E-96D3-37502EAFBEB2}"/>
            </a:ext>
          </a:extLst>
        </xdr:cNvPr>
        <xdr:cNvSpPr/>
      </xdr:nvSpPr>
      <xdr:spPr>
        <a:xfrm>
          <a:off x="13652500" y="1034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21046</xdr:rowOff>
    </xdr:from>
    <xdr:to>
      <xdr:col>67</xdr:col>
      <xdr:colOff>101600</xdr:colOff>
      <xdr:row>60</xdr:row>
      <xdr:rowOff>122646</xdr:rowOff>
    </xdr:to>
    <xdr:sp macro="" textlink="">
      <xdr:nvSpPr>
        <xdr:cNvPr id="445" name="フローチャート: 判断 444">
          <a:extLst>
            <a:ext uri="{FF2B5EF4-FFF2-40B4-BE49-F238E27FC236}">
              <a16:creationId xmlns:a16="http://schemas.microsoft.com/office/drawing/2014/main" id="{0A454432-EFA3-416D-8615-D96FA05B1A43}"/>
            </a:ext>
          </a:extLst>
        </xdr:cNvPr>
        <xdr:cNvSpPr/>
      </xdr:nvSpPr>
      <xdr:spPr>
        <a:xfrm>
          <a:off x="12763500" y="10308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93847BC8-DBB0-467F-806B-4FCF36276E67}"/>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A8E87E0A-4CBE-401E-B41B-AD1E7962A03A}"/>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BC23D83C-4F4A-499F-83F7-F85AE2F07E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EA187760-F226-4180-9184-266024B3D04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CF999035-9428-49F6-BEB7-3525F1056AEB}"/>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136978</xdr:rowOff>
    </xdr:from>
    <xdr:to>
      <xdr:col>85</xdr:col>
      <xdr:colOff>177800</xdr:colOff>
      <xdr:row>62</xdr:row>
      <xdr:rowOff>67128</xdr:rowOff>
    </xdr:to>
    <xdr:sp macro="" textlink="">
      <xdr:nvSpPr>
        <xdr:cNvPr id="451" name="楕円 450">
          <a:extLst>
            <a:ext uri="{FF2B5EF4-FFF2-40B4-BE49-F238E27FC236}">
              <a16:creationId xmlns:a16="http://schemas.microsoft.com/office/drawing/2014/main" id="{D15EAD15-03E5-4ED6-A9B2-B9C5DF3020BE}"/>
            </a:ext>
          </a:extLst>
        </xdr:cNvPr>
        <xdr:cNvSpPr/>
      </xdr:nvSpPr>
      <xdr:spPr>
        <a:xfrm>
          <a:off x="16268700" y="10595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115405</xdr:rowOff>
    </xdr:from>
    <xdr:ext cx="405111" cy="259045"/>
    <xdr:sp macro="" textlink="">
      <xdr:nvSpPr>
        <xdr:cNvPr id="452" name="【保健センター・保健所】&#10;有形固定資産減価償却率該当値テキスト">
          <a:extLst>
            <a:ext uri="{FF2B5EF4-FFF2-40B4-BE49-F238E27FC236}">
              <a16:creationId xmlns:a16="http://schemas.microsoft.com/office/drawing/2014/main" id="{CD7FB812-983C-4563-9A15-CEF8C9435D46}"/>
            </a:ext>
          </a:extLst>
        </xdr:cNvPr>
        <xdr:cNvSpPr txBox="1"/>
      </xdr:nvSpPr>
      <xdr:spPr>
        <a:xfrm>
          <a:off x="16357600" y="10573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96157</xdr:rowOff>
    </xdr:from>
    <xdr:to>
      <xdr:col>81</xdr:col>
      <xdr:colOff>101600</xdr:colOff>
      <xdr:row>62</xdr:row>
      <xdr:rowOff>26307</xdr:rowOff>
    </xdr:to>
    <xdr:sp macro="" textlink="">
      <xdr:nvSpPr>
        <xdr:cNvPr id="453" name="楕円 452">
          <a:extLst>
            <a:ext uri="{FF2B5EF4-FFF2-40B4-BE49-F238E27FC236}">
              <a16:creationId xmlns:a16="http://schemas.microsoft.com/office/drawing/2014/main" id="{C322AB9C-5CD3-46CF-91FF-068D1CA12C7E}"/>
            </a:ext>
          </a:extLst>
        </xdr:cNvPr>
        <xdr:cNvSpPr/>
      </xdr:nvSpPr>
      <xdr:spPr>
        <a:xfrm>
          <a:off x="15430500" y="10554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146957</xdr:rowOff>
    </xdr:from>
    <xdr:to>
      <xdr:col>85</xdr:col>
      <xdr:colOff>127000</xdr:colOff>
      <xdr:row>62</xdr:row>
      <xdr:rowOff>16328</xdr:rowOff>
    </xdr:to>
    <xdr:cxnSp macro="">
      <xdr:nvCxnSpPr>
        <xdr:cNvPr id="454" name="直線コネクタ 453">
          <a:extLst>
            <a:ext uri="{FF2B5EF4-FFF2-40B4-BE49-F238E27FC236}">
              <a16:creationId xmlns:a16="http://schemas.microsoft.com/office/drawing/2014/main" id="{3C945E19-25F8-4248-9E64-AB6AF19E2AD9}"/>
            </a:ext>
          </a:extLst>
        </xdr:cNvPr>
        <xdr:cNvCxnSpPr/>
      </xdr:nvCxnSpPr>
      <xdr:spPr>
        <a:xfrm>
          <a:off x="15481300" y="10605407"/>
          <a:ext cx="8382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65133</xdr:rowOff>
    </xdr:from>
    <xdr:to>
      <xdr:col>76</xdr:col>
      <xdr:colOff>165100</xdr:colOff>
      <xdr:row>61</xdr:row>
      <xdr:rowOff>166733</xdr:rowOff>
    </xdr:to>
    <xdr:sp macro="" textlink="">
      <xdr:nvSpPr>
        <xdr:cNvPr id="455" name="楕円 454">
          <a:extLst>
            <a:ext uri="{FF2B5EF4-FFF2-40B4-BE49-F238E27FC236}">
              <a16:creationId xmlns:a16="http://schemas.microsoft.com/office/drawing/2014/main" id="{3BAB7F19-BA79-4675-9B01-CF142B139B51}"/>
            </a:ext>
          </a:extLst>
        </xdr:cNvPr>
        <xdr:cNvSpPr/>
      </xdr:nvSpPr>
      <xdr:spPr>
        <a:xfrm>
          <a:off x="14541500" y="10523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115933</xdr:rowOff>
    </xdr:from>
    <xdr:to>
      <xdr:col>81</xdr:col>
      <xdr:colOff>50800</xdr:colOff>
      <xdr:row>61</xdr:row>
      <xdr:rowOff>146957</xdr:rowOff>
    </xdr:to>
    <xdr:cxnSp macro="">
      <xdr:nvCxnSpPr>
        <xdr:cNvPr id="456" name="直線コネクタ 455">
          <a:extLst>
            <a:ext uri="{FF2B5EF4-FFF2-40B4-BE49-F238E27FC236}">
              <a16:creationId xmlns:a16="http://schemas.microsoft.com/office/drawing/2014/main" id="{18A3E7DB-F444-4B57-A1F5-682FE45A72DC}"/>
            </a:ext>
          </a:extLst>
        </xdr:cNvPr>
        <xdr:cNvCxnSpPr/>
      </xdr:nvCxnSpPr>
      <xdr:spPr>
        <a:xfrm>
          <a:off x="14592300" y="10574383"/>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22678</xdr:rowOff>
    </xdr:from>
    <xdr:to>
      <xdr:col>72</xdr:col>
      <xdr:colOff>38100</xdr:colOff>
      <xdr:row>61</xdr:row>
      <xdr:rowOff>124278</xdr:rowOff>
    </xdr:to>
    <xdr:sp macro="" textlink="">
      <xdr:nvSpPr>
        <xdr:cNvPr id="457" name="楕円 456">
          <a:extLst>
            <a:ext uri="{FF2B5EF4-FFF2-40B4-BE49-F238E27FC236}">
              <a16:creationId xmlns:a16="http://schemas.microsoft.com/office/drawing/2014/main" id="{34719476-A197-494B-90FE-CC8CF4DD2C08}"/>
            </a:ext>
          </a:extLst>
        </xdr:cNvPr>
        <xdr:cNvSpPr/>
      </xdr:nvSpPr>
      <xdr:spPr>
        <a:xfrm>
          <a:off x="13652500" y="10481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73478</xdr:rowOff>
    </xdr:from>
    <xdr:to>
      <xdr:col>76</xdr:col>
      <xdr:colOff>114300</xdr:colOff>
      <xdr:row>61</xdr:row>
      <xdr:rowOff>115933</xdr:rowOff>
    </xdr:to>
    <xdr:cxnSp macro="">
      <xdr:nvCxnSpPr>
        <xdr:cNvPr id="458" name="直線コネクタ 457">
          <a:extLst>
            <a:ext uri="{FF2B5EF4-FFF2-40B4-BE49-F238E27FC236}">
              <a16:creationId xmlns:a16="http://schemas.microsoft.com/office/drawing/2014/main" id="{3CBBD037-744A-4749-8361-B801B81946E5}"/>
            </a:ext>
          </a:extLst>
        </xdr:cNvPr>
        <xdr:cNvCxnSpPr/>
      </xdr:nvCxnSpPr>
      <xdr:spPr>
        <a:xfrm>
          <a:off x="13703300" y="10531928"/>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153307</xdr:rowOff>
    </xdr:from>
    <xdr:to>
      <xdr:col>67</xdr:col>
      <xdr:colOff>101600</xdr:colOff>
      <xdr:row>61</xdr:row>
      <xdr:rowOff>83457</xdr:rowOff>
    </xdr:to>
    <xdr:sp macro="" textlink="">
      <xdr:nvSpPr>
        <xdr:cNvPr id="459" name="楕円 458">
          <a:extLst>
            <a:ext uri="{FF2B5EF4-FFF2-40B4-BE49-F238E27FC236}">
              <a16:creationId xmlns:a16="http://schemas.microsoft.com/office/drawing/2014/main" id="{2BEC0A55-9FD7-40F1-A1BF-C1CDC0D03416}"/>
            </a:ext>
          </a:extLst>
        </xdr:cNvPr>
        <xdr:cNvSpPr/>
      </xdr:nvSpPr>
      <xdr:spPr>
        <a:xfrm>
          <a:off x="12763500" y="10440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32657</xdr:rowOff>
    </xdr:from>
    <xdr:to>
      <xdr:col>71</xdr:col>
      <xdr:colOff>177800</xdr:colOff>
      <xdr:row>61</xdr:row>
      <xdr:rowOff>73478</xdr:rowOff>
    </xdr:to>
    <xdr:cxnSp macro="">
      <xdr:nvCxnSpPr>
        <xdr:cNvPr id="460" name="直線コネクタ 459">
          <a:extLst>
            <a:ext uri="{FF2B5EF4-FFF2-40B4-BE49-F238E27FC236}">
              <a16:creationId xmlns:a16="http://schemas.microsoft.com/office/drawing/2014/main" id="{67B8A275-B00B-4195-AD7C-1BD6592EB71B}"/>
            </a:ext>
          </a:extLst>
        </xdr:cNvPr>
        <xdr:cNvCxnSpPr/>
      </xdr:nvCxnSpPr>
      <xdr:spPr>
        <a:xfrm>
          <a:off x="12814300" y="10491107"/>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86921</xdr:rowOff>
    </xdr:from>
    <xdr:ext cx="405111" cy="259045"/>
    <xdr:sp macro="" textlink="">
      <xdr:nvSpPr>
        <xdr:cNvPr id="461" name="n_1aveValue【保健センター・保健所】&#10;有形固定資産減価償却率">
          <a:extLst>
            <a:ext uri="{FF2B5EF4-FFF2-40B4-BE49-F238E27FC236}">
              <a16:creationId xmlns:a16="http://schemas.microsoft.com/office/drawing/2014/main" id="{E90260ED-F1C9-4758-B736-F3E011FB1532}"/>
            </a:ext>
          </a:extLst>
        </xdr:cNvPr>
        <xdr:cNvSpPr txBox="1"/>
      </xdr:nvSpPr>
      <xdr:spPr>
        <a:xfrm>
          <a:off x="15266044" y="1003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34670</xdr:rowOff>
    </xdr:from>
    <xdr:ext cx="405111" cy="259045"/>
    <xdr:sp macro="" textlink="">
      <xdr:nvSpPr>
        <xdr:cNvPr id="462" name="n_2aveValue【保健センター・保健所】&#10;有形固定資産減価償却率">
          <a:extLst>
            <a:ext uri="{FF2B5EF4-FFF2-40B4-BE49-F238E27FC236}">
              <a16:creationId xmlns:a16="http://schemas.microsoft.com/office/drawing/2014/main" id="{B9DF5C80-4877-4D96-B52B-CDCA3331034A}"/>
            </a:ext>
          </a:extLst>
        </xdr:cNvPr>
        <xdr:cNvSpPr txBox="1"/>
      </xdr:nvSpPr>
      <xdr:spPr>
        <a:xfrm>
          <a:off x="14389744" y="1015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3646</xdr:rowOff>
    </xdr:from>
    <xdr:ext cx="405111" cy="259045"/>
    <xdr:sp macro="" textlink="">
      <xdr:nvSpPr>
        <xdr:cNvPr id="463" name="n_3aveValue【保健センター・保健所】&#10;有形固定資産減価償却率">
          <a:extLst>
            <a:ext uri="{FF2B5EF4-FFF2-40B4-BE49-F238E27FC236}">
              <a16:creationId xmlns:a16="http://schemas.microsoft.com/office/drawing/2014/main" id="{780497E2-8F53-44E9-A276-1EAE9918B9FD}"/>
            </a:ext>
          </a:extLst>
        </xdr:cNvPr>
        <xdr:cNvSpPr txBox="1"/>
      </xdr:nvSpPr>
      <xdr:spPr>
        <a:xfrm>
          <a:off x="13500744" y="10119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139173</xdr:rowOff>
    </xdr:from>
    <xdr:ext cx="405111" cy="259045"/>
    <xdr:sp macro="" textlink="">
      <xdr:nvSpPr>
        <xdr:cNvPr id="464" name="n_4aveValue【保健センター・保健所】&#10;有形固定資産減価償却率">
          <a:extLst>
            <a:ext uri="{FF2B5EF4-FFF2-40B4-BE49-F238E27FC236}">
              <a16:creationId xmlns:a16="http://schemas.microsoft.com/office/drawing/2014/main" id="{72B76E3F-9B14-4844-8851-C900855CD4FC}"/>
            </a:ext>
          </a:extLst>
        </xdr:cNvPr>
        <xdr:cNvSpPr txBox="1"/>
      </xdr:nvSpPr>
      <xdr:spPr>
        <a:xfrm>
          <a:off x="12611744" y="10083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17434</xdr:rowOff>
    </xdr:from>
    <xdr:ext cx="405111" cy="259045"/>
    <xdr:sp macro="" textlink="">
      <xdr:nvSpPr>
        <xdr:cNvPr id="465" name="n_1mainValue【保健センター・保健所】&#10;有形固定資産減価償却率">
          <a:extLst>
            <a:ext uri="{FF2B5EF4-FFF2-40B4-BE49-F238E27FC236}">
              <a16:creationId xmlns:a16="http://schemas.microsoft.com/office/drawing/2014/main" id="{C1195944-5BE2-4BC3-A5F7-12B61C3384AD}"/>
            </a:ext>
          </a:extLst>
        </xdr:cNvPr>
        <xdr:cNvSpPr txBox="1"/>
      </xdr:nvSpPr>
      <xdr:spPr>
        <a:xfrm>
          <a:off x="15266044" y="10647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157860</xdr:rowOff>
    </xdr:from>
    <xdr:ext cx="405111" cy="259045"/>
    <xdr:sp macro="" textlink="">
      <xdr:nvSpPr>
        <xdr:cNvPr id="466" name="n_2mainValue【保健センター・保健所】&#10;有形固定資産減価償却率">
          <a:extLst>
            <a:ext uri="{FF2B5EF4-FFF2-40B4-BE49-F238E27FC236}">
              <a16:creationId xmlns:a16="http://schemas.microsoft.com/office/drawing/2014/main" id="{57A3145F-3EBA-406C-AD2E-A7E0F4AE7B7F}"/>
            </a:ext>
          </a:extLst>
        </xdr:cNvPr>
        <xdr:cNvSpPr txBox="1"/>
      </xdr:nvSpPr>
      <xdr:spPr>
        <a:xfrm>
          <a:off x="14389744" y="106163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115405</xdr:rowOff>
    </xdr:from>
    <xdr:ext cx="405111" cy="259045"/>
    <xdr:sp macro="" textlink="">
      <xdr:nvSpPr>
        <xdr:cNvPr id="467" name="n_3mainValue【保健センター・保健所】&#10;有形固定資産減価償却率">
          <a:extLst>
            <a:ext uri="{FF2B5EF4-FFF2-40B4-BE49-F238E27FC236}">
              <a16:creationId xmlns:a16="http://schemas.microsoft.com/office/drawing/2014/main" id="{861F92CC-A20F-467E-B960-07997B33BD54}"/>
            </a:ext>
          </a:extLst>
        </xdr:cNvPr>
        <xdr:cNvSpPr txBox="1"/>
      </xdr:nvSpPr>
      <xdr:spPr>
        <a:xfrm>
          <a:off x="13500744" y="10573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74584</xdr:rowOff>
    </xdr:from>
    <xdr:ext cx="405111" cy="259045"/>
    <xdr:sp macro="" textlink="">
      <xdr:nvSpPr>
        <xdr:cNvPr id="468" name="n_4mainValue【保健センター・保健所】&#10;有形固定資産減価償却率">
          <a:extLst>
            <a:ext uri="{FF2B5EF4-FFF2-40B4-BE49-F238E27FC236}">
              <a16:creationId xmlns:a16="http://schemas.microsoft.com/office/drawing/2014/main" id="{BF388F1A-DC06-465F-8081-2B370903FDE0}"/>
            </a:ext>
          </a:extLst>
        </xdr:cNvPr>
        <xdr:cNvSpPr txBox="1"/>
      </xdr:nvSpPr>
      <xdr:spPr>
        <a:xfrm>
          <a:off x="12611744" y="10533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9" name="正方形/長方形 468">
          <a:extLst>
            <a:ext uri="{FF2B5EF4-FFF2-40B4-BE49-F238E27FC236}">
              <a16:creationId xmlns:a16="http://schemas.microsoft.com/office/drawing/2014/main" id="{BD3004F7-66ED-4E7F-9AC1-8993BB3D053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0" name="正方形/長方形 469">
          <a:extLst>
            <a:ext uri="{FF2B5EF4-FFF2-40B4-BE49-F238E27FC236}">
              <a16:creationId xmlns:a16="http://schemas.microsoft.com/office/drawing/2014/main" id="{C4D95665-8C32-4B18-9302-932CD39E8F3F}"/>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1" name="正方形/長方形 470">
          <a:extLst>
            <a:ext uri="{FF2B5EF4-FFF2-40B4-BE49-F238E27FC236}">
              <a16:creationId xmlns:a16="http://schemas.microsoft.com/office/drawing/2014/main" id="{C8CF4D95-FE2B-4736-AD1E-F780B2B0CB5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2" name="正方形/長方形 471">
          <a:extLst>
            <a:ext uri="{FF2B5EF4-FFF2-40B4-BE49-F238E27FC236}">
              <a16:creationId xmlns:a16="http://schemas.microsoft.com/office/drawing/2014/main" id="{180D05E2-49E9-4B2B-96EE-6446AC3B0532}"/>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3" name="正方形/長方形 472">
          <a:extLst>
            <a:ext uri="{FF2B5EF4-FFF2-40B4-BE49-F238E27FC236}">
              <a16:creationId xmlns:a16="http://schemas.microsoft.com/office/drawing/2014/main" id="{80C2B8CD-D7AD-46E2-9427-43EB2625E64C}"/>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4" name="正方形/長方形 473">
          <a:extLst>
            <a:ext uri="{FF2B5EF4-FFF2-40B4-BE49-F238E27FC236}">
              <a16:creationId xmlns:a16="http://schemas.microsoft.com/office/drawing/2014/main" id="{67734762-DF23-41B8-BC6C-C87A8A8EFE58}"/>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5" name="正方形/長方形 474">
          <a:extLst>
            <a:ext uri="{FF2B5EF4-FFF2-40B4-BE49-F238E27FC236}">
              <a16:creationId xmlns:a16="http://schemas.microsoft.com/office/drawing/2014/main" id="{AB5882D9-2173-4655-9C56-51BAA2BCCD84}"/>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6" name="正方形/長方形 475">
          <a:extLst>
            <a:ext uri="{FF2B5EF4-FFF2-40B4-BE49-F238E27FC236}">
              <a16:creationId xmlns:a16="http://schemas.microsoft.com/office/drawing/2014/main" id="{80F94FD3-255D-42B2-86A3-56241FBBFFAA}"/>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7" name="テキスト ボックス 476">
          <a:extLst>
            <a:ext uri="{FF2B5EF4-FFF2-40B4-BE49-F238E27FC236}">
              <a16:creationId xmlns:a16="http://schemas.microsoft.com/office/drawing/2014/main" id="{C3171ADD-FCF3-4DB1-A7E6-32E82FD8808D}"/>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8" name="直線コネクタ 477">
          <a:extLst>
            <a:ext uri="{FF2B5EF4-FFF2-40B4-BE49-F238E27FC236}">
              <a16:creationId xmlns:a16="http://schemas.microsoft.com/office/drawing/2014/main" id="{4F0590CE-71FC-409D-9798-F8289AC59F6B}"/>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479" name="直線コネクタ 478">
          <a:extLst>
            <a:ext uri="{FF2B5EF4-FFF2-40B4-BE49-F238E27FC236}">
              <a16:creationId xmlns:a16="http://schemas.microsoft.com/office/drawing/2014/main" id="{7E39B183-060A-449C-82C3-E13C0FAFF7BC}"/>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480" name="テキスト ボックス 479">
          <a:extLst>
            <a:ext uri="{FF2B5EF4-FFF2-40B4-BE49-F238E27FC236}">
              <a16:creationId xmlns:a16="http://schemas.microsoft.com/office/drawing/2014/main" id="{D404C495-3685-471C-938B-0355E76B9169}"/>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481" name="直線コネクタ 480">
          <a:extLst>
            <a:ext uri="{FF2B5EF4-FFF2-40B4-BE49-F238E27FC236}">
              <a16:creationId xmlns:a16="http://schemas.microsoft.com/office/drawing/2014/main" id="{CBF0FBD7-1F60-44D2-BE23-FA863AF4CD65}"/>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482" name="テキスト ボックス 481">
          <a:extLst>
            <a:ext uri="{FF2B5EF4-FFF2-40B4-BE49-F238E27FC236}">
              <a16:creationId xmlns:a16="http://schemas.microsoft.com/office/drawing/2014/main" id="{7574A031-BCB3-47A0-8109-4F47088043EE}"/>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483" name="直線コネクタ 482">
          <a:extLst>
            <a:ext uri="{FF2B5EF4-FFF2-40B4-BE49-F238E27FC236}">
              <a16:creationId xmlns:a16="http://schemas.microsoft.com/office/drawing/2014/main" id="{0420B2B2-B6B2-46B9-980B-BFEBCF60D72D}"/>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484" name="テキスト ボックス 483">
          <a:extLst>
            <a:ext uri="{FF2B5EF4-FFF2-40B4-BE49-F238E27FC236}">
              <a16:creationId xmlns:a16="http://schemas.microsoft.com/office/drawing/2014/main" id="{A3148F41-24FA-40C8-BC63-50717D6CFC13}"/>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485" name="直線コネクタ 484">
          <a:extLst>
            <a:ext uri="{FF2B5EF4-FFF2-40B4-BE49-F238E27FC236}">
              <a16:creationId xmlns:a16="http://schemas.microsoft.com/office/drawing/2014/main" id="{0D44AF45-5D5F-44A3-8816-489059DFC51E}"/>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486" name="テキスト ボックス 485">
          <a:extLst>
            <a:ext uri="{FF2B5EF4-FFF2-40B4-BE49-F238E27FC236}">
              <a16:creationId xmlns:a16="http://schemas.microsoft.com/office/drawing/2014/main" id="{15FE1544-F80E-417A-AEF1-6E15B47E6282}"/>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487" name="直線コネクタ 486">
          <a:extLst>
            <a:ext uri="{FF2B5EF4-FFF2-40B4-BE49-F238E27FC236}">
              <a16:creationId xmlns:a16="http://schemas.microsoft.com/office/drawing/2014/main" id="{F38D3E9F-D206-4587-80F5-01698FC150CB}"/>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488" name="テキスト ボックス 487">
          <a:extLst>
            <a:ext uri="{FF2B5EF4-FFF2-40B4-BE49-F238E27FC236}">
              <a16:creationId xmlns:a16="http://schemas.microsoft.com/office/drawing/2014/main" id="{B9993E38-5E1D-4C13-9315-034D43E3AD1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489" name="直線コネクタ 488">
          <a:extLst>
            <a:ext uri="{FF2B5EF4-FFF2-40B4-BE49-F238E27FC236}">
              <a16:creationId xmlns:a16="http://schemas.microsoft.com/office/drawing/2014/main" id="{2FAAF2AE-6932-40F3-BDA1-C41A8304B1B1}"/>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490" name="テキスト ボックス 489">
          <a:extLst>
            <a:ext uri="{FF2B5EF4-FFF2-40B4-BE49-F238E27FC236}">
              <a16:creationId xmlns:a16="http://schemas.microsoft.com/office/drawing/2014/main" id="{111D40B7-FFBD-48A6-AB41-C2FB1402A05F}"/>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1" name="直線コネクタ 490">
          <a:extLst>
            <a:ext uri="{FF2B5EF4-FFF2-40B4-BE49-F238E27FC236}">
              <a16:creationId xmlns:a16="http://schemas.microsoft.com/office/drawing/2014/main" id="{DFBFA0AA-5168-40FB-B79A-EC5A47F2182B}"/>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92" name="テキスト ボックス 491">
          <a:extLst>
            <a:ext uri="{FF2B5EF4-FFF2-40B4-BE49-F238E27FC236}">
              <a16:creationId xmlns:a16="http://schemas.microsoft.com/office/drawing/2014/main" id="{8821C453-D8D5-4748-9E50-8EA30974A75A}"/>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3" name="【保健センター・保健所】&#10;一人当たり面積グラフ枠">
          <a:extLst>
            <a:ext uri="{FF2B5EF4-FFF2-40B4-BE49-F238E27FC236}">
              <a16:creationId xmlns:a16="http://schemas.microsoft.com/office/drawing/2014/main" id="{46BDEEFC-895F-4EA2-9279-963F615AB6EB}"/>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70213</xdr:rowOff>
    </xdr:from>
    <xdr:to>
      <xdr:col>116</xdr:col>
      <xdr:colOff>62864</xdr:colOff>
      <xdr:row>64</xdr:row>
      <xdr:rowOff>91440</xdr:rowOff>
    </xdr:to>
    <xdr:cxnSp macro="">
      <xdr:nvCxnSpPr>
        <xdr:cNvPr id="494" name="直線コネクタ 493">
          <a:extLst>
            <a:ext uri="{FF2B5EF4-FFF2-40B4-BE49-F238E27FC236}">
              <a16:creationId xmlns:a16="http://schemas.microsoft.com/office/drawing/2014/main" id="{103552F4-A582-4BE6-88F2-33F838F858F2}"/>
            </a:ext>
          </a:extLst>
        </xdr:cNvPr>
        <xdr:cNvCxnSpPr/>
      </xdr:nvCxnSpPr>
      <xdr:spPr>
        <a:xfrm flipV="1">
          <a:off x="22160864" y="9499963"/>
          <a:ext cx="0" cy="15642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95267</xdr:rowOff>
    </xdr:from>
    <xdr:ext cx="469744" cy="259045"/>
    <xdr:sp macro="" textlink="">
      <xdr:nvSpPr>
        <xdr:cNvPr id="495" name="【保健センター・保健所】&#10;一人当たり面積最小値テキスト">
          <a:extLst>
            <a:ext uri="{FF2B5EF4-FFF2-40B4-BE49-F238E27FC236}">
              <a16:creationId xmlns:a16="http://schemas.microsoft.com/office/drawing/2014/main" id="{735486DA-303E-4FC8-80C2-F0E071D20AF2}"/>
            </a:ext>
          </a:extLst>
        </xdr:cNvPr>
        <xdr:cNvSpPr txBox="1"/>
      </xdr:nvSpPr>
      <xdr:spPr>
        <a:xfrm>
          <a:off x="22199600" y="11068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91440</xdr:rowOff>
    </xdr:from>
    <xdr:to>
      <xdr:col>116</xdr:col>
      <xdr:colOff>152400</xdr:colOff>
      <xdr:row>64</xdr:row>
      <xdr:rowOff>91440</xdr:rowOff>
    </xdr:to>
    <xdr:cxnSp macro="">
      <xdr:nvCxnSpPr>
        <xdr:cNvPr id="496" name="直線コネクタ 495">
          <a:extLst>
            <a:ext uri="{FF2B5EF4-FFF2-40B4-BE49-F238E27FC236}">
              <a16:creationId xmlns:a16="http://schemas.microsoft.com/office/drawing/2014/main" id="{24F32A93-6E66-4853-BAAD-A63728F92BF1}"/>
            </a:ext>
          </a:extLst>
        </xdr:cNvPr>
        <xdr:cNvCxnSpPr/>
      </xdr:nvCxnSpPr>
      <xdr:spPr>
        <a:xfrm>
          <a:off x="22072600" y="11064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16890</xdr:rowOff>
    </xdr:from>
    <xdr:ext cx="469744" cy="259045"/>
    <xdr:sp macro="" textlink="">
      <xdr:nvSpPr>
        <xdr:cNvPr id="497" name="【保健センター・保健所】&#10;一人当たり面積最大値テキスト">
          <a:extLst>
            <a:ext uri="{FF2B5EF4-FFF2-40B4-BE49-F238E27FC236}">
              <a16:creationId xmlns:a16="http://schemas.microsoft.com/office/drawing/2014/main" id="{AECCD351-68CA-457E-A040-1F357059972E}"/>
            </a:ext>
          </a:extLst>
        </xdr:cNvPr>
        <xdr:cNvSpPr txBox="1"/>
      </xdr:nvSpPr>
      <xdr:spPr>
        <a:xfrm>
          <a:off x="22199600" y="9275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70213</xdr:rowOff>
    </xdr:from>
    <xdr:to>
      <xdr:col>116</xdr:col>
      <xdr:colOff>152400</xdr:colOff>
      <xdr:row>55</xdr:row>
      <xdr:rowOff>70213</xdr:rowOff>
    </xdr:to>
    <xdr:cxnSp macro="">
      <xdr:nvCxnSpPr>
        <xdr:cNvPr id="498" name="直線コネクタ 497">
          <a:extLst>
            <a:ext uri="{FF2B5EF4-FFF2-40B4-BE49-F238E27FC236}">
              <a16:creationId xmlns:a16="http://schemas.microsoft.com/office/drawing/2014/main" id="{369525AC-9D4F-4232-9F7B-AABC3B3D7D18}"/>
            </a:ext>
          </a:extLst>
        </xdr:cNvPr>
        <xdr:cNvCxnSpPr/>
      </xdr:nvCxnSpPr>
      <xdr:spPr>
        <a:xfrm>
          <a:off x="22072600" y="9499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2739</xdr:rowOff>
    </xdr:from>
    <xdr:ext cx="469744" cy="259045"/>
    <xdr:sp macro="" textlink="">
      <xdr:nvSpPr>
        <xdr:cNvPr id="499" name="【保健センター・保健所】&#10;一人当たり面積平均値テキスト">
          <a:extLst>
            <a:ext uri="{FF2B5EF4-FFF2-40B4-BE49-F238E27FC236}">
              <a16:creationId xmlns:a16="http://schemas.microsoft.com/office/drawing/2014/main" id="{0DB6A3ED-CD0E-428E-A416-05DE43F7B624}"/>
            </a:ext>
          </a:extLst>
        </xdr:cNvPr>
        <xdr:cNvSpPr txBox="1"/>
      </xdr:nvSpPr>
      <xdr:spPr>
        <a:xfrm>
          <a:off x="22199600" y="106326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24312</xdr:rowOff>
    </xdr:from>
    <xdr:to>
      <xdr:col>116</xdr:col>
      <xdr:colOff>114300</xdr:colOff>
      <xdr:row>62</xdr:row>
      <xdr:rowOff>125912</xdr:rowOff>
    </xdr:to>
    <xdr:sp macro="" textlink="">
      <xdr:nvSpPr>
        <xdr:cNvPr id="500" name="フローチャート: 判断 499">
          <a:extLst>
            <a:ext uri="{FF2B5EF4-FFF2-40B4-BE49-F238E27FC236}">
              <a16:creationId xmlns:a16="http://schemas.microsoft.com/office/drawing/2014/main" id="{0BB32E45-26B0-45E7-A36E-8AB839B74CA1}"/>
            </a:ext>
          </a:extLst>
        </xdr:cNvPr>
        <xdr:cNvSpPr/>
      </xdr:nvSpPr>
      <xdr:spPr>
        <a:xfrm>
          <a:off x="22110700" y="10654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34109</xdr:rowOff>
    </xdr:from>
    <xdr:to>
      <xdr:col>112</xdr:col>
      <xdr:colOff>38100</xdr:colOff>
      <xdr:row>62</xdr:row>
      <xdr:rowOff>135709</xdr:rowOff>
    </xdr:to>
    <xdr:sp macro="" textlink="">
      <xdr:nvSpPr>
        <xdr:cNvPr id="501" name="フローチャート: 判断 500">
          <a:extLst>
            <a:ext uri="{FF2B5EF4-FFF2-40B4-BE49-F238E27FC236}">
              <a16:creationId xmlns:a16="http://schemas.microsoft.com/office/drawing/2014/main" id="{C6FFB8E6-CD25-42B8-A8C5-7A8498EB1443}"/>
            </a:ext>
          </a:extLst>
        </xdr:cNvPr>
        <xdr:cNvSpPr/>
      </xdr:nvSpPr>
      <xdr:spPr>
        <a:xfrm>
          <a:off x="21272500" y="1066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73297</xdr:rowOff>
    </xdr:from>
    <xdr:to>
      <xdr:col>107</xdr:col>
      <xdr:colOff>101600</xdr:colOff>
      <xdr:row>63</xdr:row>
      <xdr:rowOff>3447</xdr:rowOff>
    </xdr:to>
    <xdr:sp macro="" textlink="">
      <xdr:nvSpPr>
        <xdr:cNvPr id="502" name="フローチャート: 判断 501">
          <a:extLst>
            <a:ext uri="{FF2B5EF4-FFF2-40B4-BE49-F238E27FC236}">
              <a16:creationId xmlns:a16="http://schemas.microsoft.com/office/drawing/2014/main" id="{EC321474-16CF-48D8-9B8D-3B6B9DD02F01}"/>
            </a:ext>
          </a:extLst>
        </xdr:cNvPr>
        <xdr:cNvSpPr/>
      </xdr:nvSpPr>
      <xdr:spPr>
        <a:xfrm>
          <a:off x="20383500" y="1070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73297</xdr:rowOff>
    </xdr:from>
    <xdr:to>
      <xdr:col>102</xdr:col>
      <xdr:colOff>165100</xdr:colOff>
      <xdr:row>63</xdr:row>
      <xdr:rowOff>3447</xdr:rowOff>
    </xdr:to>
    <xdr:sp macro="" textlink="">
      <xdr:nvSpPr>
        <xdr:cNvPr id="503" name="フローチャート: 判断 502">
          <a:extLst>
            <a:ext uri="{FF2B5EF4-FFF2-40B4-BE49-F238E27FC236}">
              <a16:creationId xmlns:a16="http://schemas.microsoft.com/office/drawing/2014/main" id="{BE425861-A325-4A06-A117-8C0C1EFBC052}"/>
            </a:ext>
          </a:extLst>
        </xdr:cNvPr>
        <xdr:cNvSpPr/>
      </xdr:nvSpPr>
      <xdr:spPr>
        <a:xfrm>
          <a:off x="19494500" y="1070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66766</xdr:rowOff>
    </xdr:from>
    <xdr:to>
      <xdr:col>98</xdr:col>
      <xdr:colOff>38100</xdr:colOff>
      <xdr:row>62</xdr:row>
      <xdr:rowOff>168366</xdr:rowOff>
    </xdr:to>
    <xdr:sp macro="" textlink="">
      <xdr:nvSpPr>
        <xdr:cNvPr id="504" name="フローチャート: 判断 503">
          <a:extLst>
            <a:ext uri="{FF2B5EF4-FFF2-40B4-BE49-F238E27FC236}">
              <a16:creationId xmlns:a16="http://schemas.microsoft.com/office/drawing/2014/main" id="{9FDFC09A-A0E0-44DA-8755-71820F2F250D}"/>
            </a:ext>
          </a:extLst>
        </xdr:cNvPr>
        <xdr:cNvSpPr/>
      </xdr:nvSpPr>
      <xdr:spPr>
        <a:xfrm>
          <a:off x="18605500" y="10696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8AE379E2-3544-4791-8958-23313AA123C6}"/>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D56CD671-6FD0-40F6-B5EF-503F0693CFAF}"/>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7" name="テキスト ボックス 506">
          <a:extLst>
            <a:ext uri="{FF2B5EF4-FFF2-40B4-BE49-F238E27FC236}">
              <a16:creationId xmlns:a16="http://schemas.microsoft.com/office/drawing/2014/main" id="{CF264FE5-D91B-4852-ACB6-9F5E16944B42}"/>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8" name="テキスト ボックス 507">
          <a:extLst>
            <a:ext uri="{FF2B5EF4-FFF2-40B4-BE49-F238E27FC236}">
              <a16:creationId xmlns:a16="http://schemas.microsoft.com/office/drawing/2014/main" id="{6E5AF059-80CA-41B3-A09C-112B4372A47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9" name="テキスト ボックス 508">
          <a:extLst>
            <a:ext uri="{FF2B5EF4-FFF2-40B4-BE49-F238E27FC236}">
              <a16:creationId xmlns:a16="http://schemas.microsoft.com/office/drawing/2014/main" id="{D14B474B-5064-4B47-83B2-0F2F7A7572FB}"/>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42273</xdr:rowOff>
    </xdr:from>
    <xdr:to>
      <xdr:col>116</xdr:col>
      <xdr:colOff>114300</xdr:colOff>
      <xdr:row>61</xdr:row>
      <xdr:rowOff>143873</xdr:rowOff>
    </xdr:to>
    <xdr:sp macro="" textlink="">
      <xdr:nvSpPr>
        <xdr:cNvPr id="510" name="楕円 509">
          <a:extLst>
            <a:ext uri="{FF2B5EF4-FFF2-40B4-BE49-F238E27FC236}">
              <a16:creationId xmlns:a16="http://schemas.microsoft.com/office/drawing/2014/main" id="{4FA07237-CFE7-4946-9476-39BF42B82858}"/>
            </a:ext>
          </a:extLst>
        </xdr:cNvPr>
        <xdr:cNvSpPr/>
      </xdr:nvSpPr>
      <xdr:spPr>
        <a:xfrm>
          <a:off x="22110700" y="10500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65150</xdr:rowOff>
    </xdr:from>
    <xdr:ext cx="469744" cy="259045"/>
    <xdr:sp macro="" textlink="">
      <xdr:nvSpPr>
        <xdr:cNvPr id="511" name="【保健センター・保健所】&#10;一人当たり面積該当値テキスト">
          <a:extLst>
            <a:ext uri="{FF2B5EF4-FFF2-40B4-BE49-F238E27FC236}">
              <a16:creationId xmlns:a16="http://schemas.microsoft.com/office/drawing/2014/main" id="{D716113B-22BD-475A-B236-D5F82DC5F6EF}"/>
            </a:ext>
          </a:extLst>
        </xdr:cNvPr>
        <xdr:cNvSpPr txBox="1"/>
      </xdr:nvSpPr>
      <xdr:spPr>
        <a:xfrm>
          <a:off x="22199600" y="10352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45538</xdr:rowOff>
    </xdr:from>
    <xdr:to>
      <xdr:col>112</xdr:col>
      <xdr:colOff>38100</xdr:colOff>
      <xdr:row>61</xdr:row>
      <xdr:rowOff>147138</xdr:rowOff>
    </xdr:to>
    <xdr:sp macro="" textlink="">
      <xdr:nvSpPr>
        <xdr:cNvPr id="512" name="楕円 511">
          <a:extLst>
            <a:ext uri="{FF2B5EF4-FFF2-40B4-BE49-F238E27FC236}">
              <a16:creationId xmlns:a16="http://schemas.microsoft.com/office/drawing/2014/main" id="{918EF14F-2FBF-4529-AF7E-CB3B7B8233C1}"/>
            </a:ext>
          </a:extLst>
        </xdr:cNvPr>
        <xdr:cNvSpPr/>
      </xdr:nvSpPr>
      <xdr:spPr>
        <a:xfrm>
          <a:off x="21272500" y="10503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93073</xdr:rowOff>
    </xdr:from>
    <xdr:to>
      <xdr:col>116</xdr:col>
      <xdr:colOff>63500</xdr:colOff>
      <xdr:row>61</xdr:row>
      <xdr:rowOff>96338</xdr:rowOff>
    </xdr:to>
    <xdr:cxnSp macro="">
      <xdr:nvCxnSpPr>
        <xdr:cNvPr id="513" name="直線コネクタ 512">
          <a:extLst>
            <a:ext uri="{FF2B5EF4-FFF2-40B4-BE49-F238E27FC236}">
              <a16:creationId xmlns:a16="http://schemas.microsoft.com/office/drawing/2014/main" id="{6952C0E6-333A-4AAC-A609-30986FCE4B68}"/>
            </a:ext>
          </a:extLst>
        </xdr:cNvPr>
        <xdr:cNvCxnSpPr/>
      </xdr:nvCxnSpPr>
      <xdr:spPr>
        <a:xfrm flipV="1">
          <a:off x="21323300" y="10551523"/>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55335</xdr:rowOff>
    </xdr:from>
    <xdr:to>
      <xdr:col>107</xdr:col>
      <xdr:colOff>101600</xdr:colOff>
      <xdr:row>61</xdr:row>
      <xdr:rowOff>156935</xdr:rowOff>
    </xdr:to>
    <xdr:sp macro="" textlink="">
      <xdr:nvSpPr>
        <xdr:cNvPr id="514" name="楕円 513">
          <a:extLst>
            <a:ext uri="{FF2B5EF4-FFF2-40B4-BE49-F238E27FC236}">
              <a16:creationId xmlns:a16="http://schemas.microsoft.com/office/drawing/2014/main" id="{85BBAB54-673E-4422-96BF-D8C22C2B7176}"/>
            </a:ext>
          </a:extLst>
        </xdr:cNvPr>
        <xdr:cNvSpPr/>
      </xdr:nvSpPr>
      <xdr:spPr>
        <a:xfrm>
          <a:off x="20383500" y="10513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96338</xdr:rowOff>
    </xdr:from>
    <xdr:to>
      <xdr:col>111</xdr:col>
      <xdr:colOff>177800</xdr:colOff>
      <xdr:row>61</xdr:row>
      <xdr:rowOff>106135</xdr:rowOff>
    </xdr:to>
    <xdr:cxnSp macro="">
      <xdr:nvCxnSpPr>
        <xdr:cNvPr id="515" name="直線コネクタ 514">
          <a:extLst>
            <a:ext uri="{FF2B5EF4-FFF2-40B4-BE49-F238E27FC236}">
              <a16:creationId xmlns:a16="http://schemas.microsoft.com/office/drawing/2014/main" id="{357885BC-782F-46EB-B236-BAED3B747968}"/>
            </a:ext>
          </a:extLst>
        </xdr:cNvPr>
        <xdr:cNvCxnSpPr/>
      </xdr:nvCxnSpPr>
      <xdr:spPr>
        <a:xfrm flipV="1">
          <a:off x="20434300" y="10554788"/>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65133</xdr:rowOff>
    </xdr:from>
    <xdr:to>
      <xdr:col>102</xdr:col>
      <xdr:colOff>165100</xdr:colOff>
      <xdr:row>61</xdr:row>
      <xdr:rowOff>166733</xdr:rowOff>
    </xdr:to>
    <xdr:sp macro="" textlink="">
      <xdr:nvSpPr>
        <xdr:cNvPr id="516" name="楕円 515">
          <a:extLst>
            <a:ext uri="{FF2B5EF4-FFF2-40B4-BE49-F238E27FC236}">
              <a16:creationId xmlns:a16="http://schemas.microsoft.com/office/drawing/2014/main" id="{1C63FDF1-6710-4EAA-8471-43535DA7E6D2}"/>
            </a:ext>
          </a:extLst>
        </xdr:cNvPr>
        <xdr:cNvSpPr/>
      </xdr:nvSpPr>
      <xdr:spPr>
        <a:xfrm>
          <a:off x="19494500" y="10523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106135</xdr:rowOff>
    </xdr:from>
    <xdr:to>
      <xdr:col>107</xdr:col>
      <xdr:colOff>50800</xdr:colOff>
      <xdr:row>61</xdr:row>
      <xdr:rowOff>115933</xdr:rowOff>
    </xdr:to>
    <xdr:cxnSp macro="">
      <xdr:nvCxnSpPr>
        <xdr:cNvPr id="517" name="直線コネクタ 516">
          <a:extLst>
            <a:ext uri="{FF2B5EF4-FFF2-40B4-BE49-F238E27FC236}">
              <a16:creationId xmlns:a16="http://schemas.microsoft.com/office/drawing/2014/main" id="{7C5043D4-6083-4995-BC05-7E42376B8AB0}"/>
            </a:ext>
          </a:extLst>
        </xdr:cNvPr>
        <xdr:cNvCxnSpPr/>
      </xdr:nvCxnSpPr>
      <xdr:spPr>
        <a:xfrm flipV="1">
          <a:off x="19545300" y="10564585"/>
          <a:ext cx="8890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71665</xdr:rowOff>
    </xdr:from>
    <xdr:to>
      <xdr:col>98</xdr:col>
      <xdr:colOff>38100</xdr:colOff>
      <xdr:row>62</xdr:row>
      <xdr:rowOff>1815</xdr:rowOff>
    </xdr:to>
    <xdr:sp macro="" textlink="">
      <xdr:nvSpPr>
        <xdr:cNvPr id="518" name="楕円 517">
          <a:extLst>
            <a:ext uri="{FF2B5EF4-FFF2-40B4-BE49-F238E27FC236}">
              <a16:creationId xmlns:a16="http://schemas.microsoft.com/office/drawing/2014/main" id="{CA55B902-71BC-4D2B-B653-88CBD499D760}"/>
            </a:ext>
          </a:extLst>
        </xdr:cNvPr>
        <xdr:cNvSpPr/>
      </xdr:nvSpPr>
      <xdr:spPr>
        <a:xfrm>
          <a:off x="18605500" y="1053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115933</xdr:rowOff>
    </xdr:from>
    <xdr:to>
      <xdr:col>102</xdr:col>
      <xdr:colOff>114300</xdr:colOff>
      <xdr:row>61</xdr:row>
      <xdr:rowOff>122465</xdr:rowOff>
    </xdr:to>
    <xdr:cxnSp macro="">
      <xdr:nvCxnSpPr>
        <xdr:cNvPr id="519" name="直線コネクタ 518">
          <a:extLst>
            <a:ext uri="{FF2B5EF4-FFF2-40B4-BE49-F238E27FC236}">
              <a16:creationId xmlns:a16="http://schemas.microsoft.com/office/drawing/2014/main" id="{36F51CB3-43C9-41F1-B318-21C22F521768}"/>
            </a:ext>
          </a:extLst>
        </xdr:cNvPr>
        <xdr:cNvCxnSpPr/>
      </xdr:nvCxnSpPr>
      <xdr:spPr>
        <a:xfrm flipV="1">
          <a:off x="18656300" y="10574383"/>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126836</xdr:rowOff>
    </xdr:from>
    <xdr:ext cx="469744" cy="259045"/>
    <xdr:sp macro="" textlink="">
      <xdr:nvSpPr>
        <xdr:cNvPr id="520" name="n_1aveValue【保健センター・保健所】&#10;一人当たり面積">
          <a:extLst>
            <a:ext uri="{FF2B5EF4-FFF2-40B4-BE49-F238E27FC236}">
              <a16:creationId xmlns:a16="http://schemas.microsoft.com/office/drawing/2014/main" id="{535942D7-B0E0-437C-A8EF-C78351AAEADF}"/>
            </a:ext>
          </a:extLst>
        </xdr:cNvPr>
        <xdr:cNvSpPr txBox="1"/>
      </xdr:nvSpPr>
      <xdr:spPr>
        <a:xfrm>
          <a:off x="21075727" y="10756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166024</xdr:rowOff>
    </xdr:from>
    <xdr:ext cx="469744" cy="259045"/>
    <xdr:sp macro="" textlink="">
      <xdr:nvSpPr>
        <xdr:cNvPr id="521" name="n_2aveValue【保健センター・保健所】&#10;一人当たり面積">
          <a:extLst>
            <a:ext uri="{FF2B5EF4-FFF2-40B4-BE49-F238E27FC236}">
              <a16:creationId xmlns:a16="http://schemas.microsoft.com/office/drawing/2014/main" id="{FA10664C-CB46-4C16-9864-9ADA07D676FC}"/>
            </a:ext>
          </a:extLst>
        </xdr:cNvPr>
        <xdr:cNvSpPr txBox="1"/>
      </xdr:nvSpPr>
      <xdr:spPr>
        <a:xfrm>
          <a:off x="20199427" y="10795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166024</xdr:rowOff>
    </xdr:from>
    <xdr:ext cx="469744" cy="259045"/>
    <xdr:sp macro="" textlink="">
      <xdr:nvSpPr>
        <xdr:cNvPr id="522" name="n_3aveValue【保健センター・保健所】&#10;一人当たり面積">
          <a:extLst>
            <a:ext uri="{FF2B5EF4-FFF2-40B4-BE49-F238E27FC236}">
              <a16:creationId xmlns:a16="http://schemas.microsoft.com/office/drawing/2014/main" id="{EE2520F9-6B3B-4126-A2D2-8B2232F98967}"/>
            </a:ext>
          </a:extLst>
        </xdr:cNvPr>
        <xdr:cNvSpPr txBox="1"/>
      </xdr:nvSpPr>
      <xdr:spPr>
        <a:xfrm>
          <a:off x="19310427" y="10795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159493</xdr:rowOff>
    </xdr:from>
    <xdr:ext cx="469744" cy="259045"/>
    <xdr:sp macro="" textlink="">
      <xdr:nvSpPr>
        <xdr:cNvPr id="523" name="n_4aveValue【保健センター・保健所】&#10;一人当たり面積">
          <a:extLst>
            <a:ext uri="{FF2B5EF4-FFF2-40B4-BE49-F238E27FC236}">
              <a16:creationId xmlns:a16="http://schemas.microsoft.com/office/drawing/2014/main" id="{11FF42D2-FF91-416F-B125-7B06CE88B8B8}"/>
            </a:ext>
          </a:extLst>
        </xdr:cNvPr>
        <xdr:cNvSpPr txBox="1"/>
      </xdr:nvSpPr>
      <xdr:spPr>
        <a:xfrm>
          <a:off x="18421427" y="10789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163665</xdr:rowOff>
    </xdr:from>
    <xdr:ext cx="469744" cy="259045"/>
    <xdr:sp macro="" textlink="">
      <xdr:nvSpPr>
        <xdr:cNvPr id="524" name="n_1mainValue【保健センター・保健所】&#10;一人当たり面積">
          <a:extLst>
            <a:ext uri="{FF2B5EF4-FFF2-40B4-BE49-F238E27FC236}">
              <a16:creationId xmlns:a16="http://schemas.microsoft.com/office/drawing/2014/main" id="{641C4B41-69C4-4042-8F85-FD8DF8EC2F43}"/>
            </a:ext>
          </a:extLst>
        </xdr:cNvPr>
        <xdr:cNvSpPr txBox="1"/>
      </xdr:nvSpPr>
      <xdr:spPr>
        <a:xfrm>
          <a:off x="21075727" y="10279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2012</xdr:rowOff>
    </xdr:from>
    <xdr:ext cx="469744" cy="259045"/>
    <xdr:sp macro="" textlink="">
      <xdr:nvSpPr>
        <xdr:cNvPr id="525" name="n_2mainValue【保健センター・保健所】&#10;一人当たり面積">
          <a:extLst>
            <a:ext uri="{FF2B5EF4-FFF2-40B4-BE49-F238E27FC236}">
              <a16:creationId xmlns:a16="http://schemas.microsoft.com/office/drawing/2014/main" id="{F4A12357-F852-478D-82A4-141EC8A9C982}"/>
            </a:ext>
          </a:extLst>
        </xdr:cNvPr>
        <xdr:cNvSpPr txBox="1"/>
      </xdr:nvSpPr>
      <xdr:spPr>
        <a:xfrm>
          <a:off x="20199427" y="10289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11810</xdr:rowOff>
    </xdr:from>
    <xdr:ext cx="469744" cy="259045"/>
    <xdr:sp macro="" textlink="">
      <xdr:nvSpPr>
        <xdr:cNvPr id="526" name="n_3mainValue【保健センター・保健所】&#10;一人当たり面積">
          <a:extLst>
            <a:ext uri="{FF2B5EF4-FFF2-40B4-BE49-F238E27FC236}">
              <a16:creationId xmlns:a16="http://schemas.microsoft.com/office/drawing/2014/main" id="{154CC395-F243-4C73-995D-349AC3BDB84B}"/>
            </a:ext>
          </a:extLst>
        </xdr:cNvPr>
        <xdr:cNvSpPr txBox="1"/>
      </xdr:nvSpPr>
      <xdr:spPr>
        <a:xfrm>
          <a:off x="19310427" y="10298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18342</xdr:rowOff>
    </xdr:from>
    <xdr:ext cx="469744" cy="259045"/>
    <xdr:sp macro="" textlink="">
      <xdr:nvSpPr>
        <xdr:cNvPr id="527" name="n_4mainValue【保健センター・保健所】&#10;一人当たり面積">
          <a:extLst>
            <a:ext uri="{FF2B5EF4-FFF2-40B4-BE49-F238E27FC236}">
              <a16:creationId xmlns:a16="http://schemas.microsoft.com/office/drawing/2014/main" id="{DC4768A7-9A12-4E61-9040-69AAEAE47345}"/>
            </a:ext>
          </a:extLst>
        </xdr:cNvPr>
        <xdr:cNvSpPr txBox="1"/>
      </xdr:nvSpPr>
      <xdr:spPr>
        <a:xfrm>
          <a:off x="18421427" y="10305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8" name="正方形/長方形 527">
          <a:extLst>
            <a:ext uri="{FF2B5EF4-FFF2-40B4-BE49-F238E27FC236}">
              <a16:creationId xmlns:a16="http://schemas.microsoft.com/office/drawing/2014/main" id="{A49E903D-D697-42D5-8948-2D7CD7622D63}"/>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9" name="正方形/長方形 528">
          <a:extLst>
            <a:ext uri="{FF2B5EF4-FFF2-40B4-BE49-F238E27FC236}">
              <a16:creationId xmlns:a16="http://schemas.microsoft.com/office/drawing/2014/main" id="{537610EF-B779-4871-BC92-DAB8FAE6BDE1}"/>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30" name="正方形/長方形 529">
          <a:extLst>
            <a:ext uri="{FF2B5EF4-FFF2-40B4-BE49-F238E27FC236}">
              <a16:creationId xmlns:a16="http://schemas.microsoft.com/office/drawing/2014/main" id="{A42215E5-8A73-4313-B5A2-273EAC8CE2E2}"/>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1" name="正方形/長方形 530">
          <a:extLst>
            <a:ext uri="{FF2B5EF4-FFF2-40B4-BE49-F238E27FC236}">
              <a16:creationId xmlns:a16="http://schemas.microsoft.com/office/drawing/2014/main" id="{1B2ED2A8-C02C-4DF1-838B-1258C1E8632A}"/>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2" name="正方形/長方形 531">
          <a:extLst>
            <a:ext uri="{FF2B5EF4-FFF2-40B4-BE49-F238E27FC236}">
              <a16:creationId xmlns:a16="http://schemas.microsoft.com/office/drawing/2014/main" id="{0EE58D24-F971-49C5-95EA-FBB66C00D8F3}"/>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3" name="正方形/長方形 532">
          <a:extLst>
            <a:ext uri="{FF2B5EF4-FFF2-40B4-BE49-F238E27FC236}">
              <a16:creationId xmlns:a16="http://schemas.microsoft.com/office/drawing/2014/main" id="{BAD298A5-9699-40A3-B33B-D896E8D24F67}"/>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4" name="正方形/長方形 533">
          <a:extLst>
            <a:ext uri="{FF2B5EF4-FFF2-40B4-BE49-F238E27FC236}">
              <a16:creationId xmlns:a16="http://schemas.microsoft.com/office/drawing/2014/main" id="{6AD832AA-C53A-4A3D-B8F0-5E671874CE43}"/>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5" name="正方形/長方形 534">
          <a:extLst>
            <a:ext uri="{FF2B5EF4-FFF2-40B4-BE49-F238E27FC236}">
              <a16:creationId xmlns:a16="http://schemas.microsoft.com/office/drawing/2014/main" id="{EBD2A597-DD41-4E31-A944-26DEC847FFEE}"/>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6" name="テキスト ボックス 535">
          <a:extLst>
            <a:ext uri="{FF2B5EF4-FFF2-40B4-BE49-F238E27FC236}">
              <a16:creationId xmlns:a16="http://schemas.microsoft.com/office/drawing/2014/main" id="{B5041CA0-38E8-480E-BE17-923D575435DC}"/>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7" name="直線コネクタ 536">
          <a:extLst>
            <a:ext uri="{FF2B5EF4-FFF2-40B4-BE49-F238E27FC236}">
              <a16:creationId xmlns:a16="http://schemas.microsoft.com/office/drawing/2014/main" id="{A6C11D78-7635-45F7-8547-73E3E5FE7FBE}"/>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8" name="テキスト ボックス 537">
          <a:extLst>
            <a:ext uri="{FF2B5EF4-FFF2-40B4-BE49-F238E27FC236}">
              <a16:creationId xmlns:a16="http://schemas.microsoft.com/office/drawing/2014/main" id="{A95F5AAF-E0F0-42EB-AF34-8AF849F49A89}"/>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9" name="直線コネクタ 538">
          <a:extLst>
            <a:ext uri="{FF2B5EF4-FFF2-40B4-BE49-F238E27FC236}">
              <a16:creationId xmlns:a16="http://schemas.microsoft.com/office/drawing/2014/main" id="{66054476-F4C8-47B7-AE4C-26D925E199E8}"/>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40" name="テキスト ボックス 539">
          <a:extLst>
            <a:ext uri="{FF2B5EF4-FFF2-40B4-BE49-F238E27FC236}">
              <a16:creationId xmlns:a16="http://schemas.microsoft.com/office/drawing/2014/main" id="{E8BE782D-63D9-460B-A33E-C02198B20D4E}"/>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41" name="直線コネクタ 540">
          <a:extLst>
            <a:ext uri="{FF2B5EF4-FFF2-40B4-BE49-F238E27FC236}">
              <a16:creationId xmlns:a16="http://schemas.microsoft.com/office/drawing/2014/main" id="{F45AFC82-A416-4DAD-9DB9-F5089D37039A}"/>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42" name="テキスト ボックス 541">
          <a:extLst>
            <a:ext uri="{FF2B5EF4-FFF2-40B4-BE49-F238E27FC236}">
              <a16:creationId xmlns:a16="http://schemas.microsoft.com/office/drawing/2014/main" id="{B1BD796D-43EA-4E07-A2BB-E6AAF5597B69}"/>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43" name="直線コネクタ 542">
          <a:extLst>
            <a:ext uri="{FF2B5EF4-FFF2-40B4-BE49-F238E27FC236}">
              <a16:creationId xmlns:a16="http://schemas.microsoft.com/office/drawing/2014/main" id="{8E612277-2E65-4907-AD17-59030F03BD87}"/>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44" name="テキスト ボックス 543">
          <a:extLst>
            <a:ext uri="{FF2B5EF4-FFF2-40B4-BE49-F238E27FC236}">
              <a16:creationId xmlns:a16="http://schemas.microsoft.com/office/drawing/2014/main" id="{DBB9FC51-A218-4705-BC6F-79AAE5F9EF5B}"/>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45" name="直線コネクタ 544">
          <a:extLst>
            <a:ext uri="{FF2B5EF4-FFF2-40B4-BE49-F238E27FC236}">
              <a16:creationId xmlns:a16="http://schemas.microsoft.com/office/drawing/2014/main" id="{CF40C1D7-0020-4C6C-BDDA-F53906C700E2}"/>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6" name="テキスト ボックス 545">
          <a:extLst>
            <a:ext uri="{FF2B5EF4-FFF2-40B4-BE49-F238E27FC236}">
              <a16:creationId xmlns:a16="http://schemas.microsoft.com/office/drawing/2014/main" id="{C245534D-05B1-44F5-B5B2-72CD8BEDE146}"/>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7" name="直線コネクタ 546">
          <a:extLst>
            <a:ext uri="{FF2B5EF4-FFF2-40B4-BE49-F238E27FC236}">
              <a16:creationId xmlns:a16="http://schemas.microsoft.com/office/drawing/2014/main" id="{FCDE52DF-540B-4143-8646-2B0F3BC63EAF}"/>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8" name="テキスト ボックス 547">
          <a:extLst>
            <a:ext uri="{FF2B5EF4-FFF2-40B4-BE49-F238E27FC236}">
              <a16:creationId xmlns:a16="http://schemas.microsoft.com/office/drawing/2014/main" id="{B4B8DF66-90ED-4180-8DB1-0733CBE2514F}"/>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9" name="直線コネクタ 548">
          <a:extLst>
            <a:ext uri="{FF2B5EF4-FFF2-40B4-BE49-F238E27FC236}">
              <a16:creationId xmlns:a16="http://schemas.microsoft.com/office/drawing/2014/main" id="{2D1F42E1-D076-4D3F-95B0-31FC1E31E1C7}"/>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50" name="テキスト ボックス 549">
          <a:extLst>
            <a:ext uri="{FF2B5EF4-FFF2-40B4-BE49-F238E27FC236}">
              <a16:creationId xmlns:a16="http://schemas.microsoft.com/office/drawing/2014/main" id="{571D6016-1742-4E6A-8502-6033A3981E82}"/>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51" name="直線コネクタ 550">
          <a:extLst>
            <a:ext uri="{FF2B5EF4-FFF2-40B4-BE49-F238E27FC236}">
              <a16:creationId xmlns:a16="http://schemas.microsoft.com/office/drawing/2014/main" id="{ED30B574-95B8-41B9-9B68-731A0C8249E4}"/>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52" name="【消防施設】&#10;有形固定資産減価償却率グラフ枠">
          <a:extLst>
            <a:ext uri="{FF2B5EF4-FFF2-40B4-BE49-F238E27FC236}">
              <a16:creationId xmlns:a16="http://schemas.microsoft.com/office/drawing/2014/main" id="{EFABFF4B-8A3E-40F3-BEC0-59E9F4444C2C}"/>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165463</xdr:rowOff>
    </xdr:from>
    <xdr:to>
      <xdr:col>85</xdr:col>
      <xdr:colOff>126364</xdr:colOff>
      <xdr:row>86</xdr:row>
      <xdr:rowOff>123008</xdr:rowOff>
    </xdr:to>
    <xdr:cxnSp macro="">
      <xdr:nvCxnSpPr>
        <xdr:cNvPr id="553" name="直線コネクタ 552">
          <a:extLst>
            <a:ext uri="{FF2B5EF4-FFF2-40B4-BE49-F238E27FC236}">
              <a16:creationId xmlns:a16="http://schemas.microsoft.com/office/drawing/2014/main" id="{9447D5FB-89C7-474F-8130-A0D12CF8477D}"/>
            </a:ext>
          </a:extLst>
        </xdr:cNvPr>
        <xdr:cNvCxnSpPr/>
      </xdr:nvCxnSpPr>
      <xdr:spPr>
        <a:xfrm flipV="1">
          <a:off x="16318864" y="13367113"/>
          <a:ext cx="0" cy="1500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126835</xdr:rowOff>
    </xdr:from>
    <xdr:ext cx="405111" cy="259045"/>
    <xdr:sp macro="" textlink="">
      <xdr:nvSpPr>
        <xdr:cNvPr id="554" name="【消防施設】&#10;有形固定資産減価償却率最小値テキスト">
          <a:extLst>
            <a:ext uri="{FF2B5EF4-FFF2-40B4-BE49-F238E27FC236}">
              <a16:creationId xmlns:a16="http://schemas.microsoft.com/office/drawing/2014/main" id="{1DB4D384-9AAB-4D1C-97FB-07EF36B32DB8}"/>
            </a:ext>
          </a:extLst>
        </xdr:cNvPr>
        <xdr:cNvSpPr txBox="1"/>
      </xdr:nvSpPr>
      <xdr:spPr>
        <a:xfrm>
          <a:off x="16357600" y="14871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123008</xdr:rowOff>
    </xdr:from>
    <xdr:to>
      <xdr:col>86</xdr:col>
      <xdr:colOff>25400</xdr:colOff>
      <xdr:row>86</xdr:row>
      <xdr:rowOff>123008</xdr:rowOff>
    </xdr:to>
    <xdr:cxnSp macro="">
      <xdr:nvCxnSpPr>
        <xdr:cNvPr id="555" name="直線コネクタ 554">
          <a:extLst>
            <a:ext uri="{FF2B5EF4-FFF2-40B4-BE49-F238E27FC236}">
              <a16:creationId xmlns:a16="http://schemas.microsoft.com/office/drawing/2014/main" id="{3FFE1125-807E-4E93-AB15-1D1B449D2E5B}"/>
            </a:ext>
          </a:extLst>
        </xdr:cNvPr>
        <xdr:cNvCxnSpPr/>
      </xdr:nvCxnSpPr>
      <xdr:spPr>
        <a:xfrm>
          <a:off x="16230600" y="14867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112140</xdr:rowOff>
    </xdr:from>
    <xdr:ext cx="340478" cy="259045"/>
    <xdr:sp macro="" textlink="">
      <xdr:nvSpPr>
        <xdr:cNvPr id="556" name="【消防施設】&#10;有形固定資産減価償却率最大値テキスト">
          <a:extLst>
            <a:ext uri="{FF2B5EF4-FFF2-40B4-BE49-F238E27FC236}">
              <a16:creationId xmlns:a16="http://schemas.microsoft.com/office/drawing/2014/main" id="{DC6474F4-264E-43F9-9A27-284220AFC923}"/>
            </a:ext>
          </a:extLst>
        </xdr:cNvPr>
        <xdr:cNvSpPr txBox="1"/>
      </xdr:nvSpPr>
      <xdr:spPr>
        <a:xfrm>
          <a:off x="16357600" y="1314234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165463</xdr:rowOff>
    </xdr:from>
    <xdr:to>
      <xdr:col>86</xdr:col>
      <xdr:colOff>25400</xdr:colOff>
      <xdr:row>77</xdr:row>
      <xdr:rowOff>165463</xdr:rowOff>
    </xdr:to>
    <xdr:cxnSp macro="">
      <xdr:nvCxnSpPr>
        <xdr:cNvPr id="557" name="直線コネクタ 556">
          <a:extLst>
            <a:ext uri="{FF2B5EF4-FFF2-40B4-BE49-F238E27FC236}">
              <a16:creationId xmlns:a16="http://schemas.microsoft.com/office/drawing/2014/main" id="{FC9DE046-089D-4212-8D55-704AE9FA24F9}"/>
            </a:ext>
          </a:extLst>
        </xdr:cNvPr>
        <xdr:cNvCxnSpPr/>
      </xdr:nvCxnSpPr>
      <xdr:spPr>
        <a:xfrm>
          <a:off x="16230600" y="13367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160400</xdr:rowOff>
    </xdr:from>
    <xdr:ext cx="405111" cy="259045"/>
    <xdr:sp macro="" textlink="">
      <xdr:nvSpPr>
        <xdr:cNvPr id="558" name="【消防施設】&#10;有形固定資産減価償却率平均値テキスト">
          <a:extLst>
            <a:ext uri="{FF2B5EF4-FFF2-40B4-BE49-F238E27FC236}">
              <a16:creationId xmlns:a16="http://schemas.microsoft.com/office/drawing/2014/main" id="{259FA3FA-18C9-4C77-97BA-6D4DA759037B}"/>
            </a:ext>
          </a:extLst>
        </xdr:cNvPr>
        <xdr:cNvSpPr txBox="1"/>
      </xdr:nvSpPr>
      <xdr:spPr>
        <a:xfrm>
          <a:off x="16357600" y="140478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137523</xdr:rowOff>
    </xdr:from>
    <xdr:to>
      <xdr:col>85</xdr:col>
      <xdr:colOff>177800</xdr:colOff>
      <xdr:row>83</xdr:row>
      <xdr:rowOff>67673</xdr:rowOff>
    </xdr:to>
    <xdr:sp macro="" textlink="">
      <xdr:nvSpPr>
        <xdr:cNvPr id="559" name="フローチャート: 判断 558">
          <a:extLst>
            <a:ext uri="{FF2B5EF4-FFF2-40B4-BE49-F238E27FC236}">
              <a16:creationId xmlns:a16="http://schemas.microsoft.com/office/drawing/2014/main" id="{35DBDA20-A5FC-4C94-A9A9-636AD9E16004}"/>
            </a:ext>
          </a:extLst>
        </xdr:cNvPr>
        <xdr:cNvSpPr/>
      </xdr:nvSpPr>
      <xdr:spPr>
        <a:xfrm>
          <a:off x="16268700" y="1419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155484</xdr:rowOff>
    </xdr:from>
    <xdr:to>
      <xdr:col>81</xdr:col>
      <xdr:colOff>101600</xdr:colOff>
      <xdr:row>83</xdr:row>
      <xdr:rowOff>85634</xdr:rowOff>
    </xdr:to>
    <xdr:sp macro="" textlink="">
      <xdr:nvSpPr>
        <xdr:cNvPr id="560" name="フローチャート: 判断 559">
          <a:extLst>
            <a:ext uri="{FF2B5EF4-FFF2-40B4-BE49-F238E27FC236}">
              <a16:creationId xmlns:a16="http://schemas.microsoft.com/office/drawing/2014/main" id="{B8223A03-DB44-4644-AC4B-4C9A773A9DB3}"/>
            </a:ext>
          </a:extLst>
        </xdr:cNvPr>
        <xdr:cNvSpPr/>
      </xdr:nvSpPr>
      <xdr:spPr>
        <a:xfrm>
          <a:off x="15430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122827</xdr:rowOff>
    </xdr:from>
    <xdr:to>
      <xdr:col>76</xdr:col>
      <xdr:colOff>165100</xdr:colOff>
      <xdr:row>83</xdr:row>
      <xdr:rowOff>52977</xdr:rowOff>
    </xdr:to>
    <xdr:sp macro="" textlink="">
      <xdr:nvSpPr>
        <xdr:cNvPr id="561" name="フローチャート: 判断 560">
          <a:extLst>
            <a:ext uri="{FF2B5EF4-FFF2-40B4-BE49-F238E27FC236}">
              <a16:creationId xmlns:a16="http://schemas.microsoft.com/office/drawing/2014/main" id="{7DDF90FF-F09A-40CC-A932-35AEE3F51764}"/>
            </a:ext>
          </a:extLst>
        </xdr:cNvPr>
        <xdr:cNvSpPr/>
      </xdr:nvSpPr>
      <xdr:spPr>
        <a:xfrm>
          <a:off x="14541500" y="1418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99968</xdr:rowOff>
    </xdr:from>
    <xdr:to>
      <xdr:col>72</xdr:col>
      <xdr:colOff>38100</xdr:colOff>
      <xdr:row>83</xdr:row>
      <xdr:rowOff>30118</xdr:rowOff>
    </xdr:to>
    <xdr:sp macro="" textlink="">
      <xdr:nvSpPr>
        <xdr:cNvPr id="562" name="フローチャート: 判断 561">
          <a:extLst>
            <a:ext uri="{FF2B5EF4-FFF2-40B4-BE49-F238E27FC236}">
              <a16:creationId xmlns:a16="http://schemas.microsoft.com/office/drawing/2014/main" id="{85F504C4-693D-4F05-869C-3354842FBA5C}"/>
            </a:ext>
          </a:extLst>
        </xdr:cNvPr>
        <xdr:cNvSpPr/>
      </xdr:nvSpPr>
      <xdr:spPr>
        <a:xfrm>
          <a:off x="13652500" y="14158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160382</xdr:rowOff>
    </xdr:from>
    <xdr:to>
      <xdr:col>67</xdr:col>
      <xdr:colOff>101600</xdr:colOff>
      <xdr:row>83</xdr:row>
      <xdr:rowOff>90532</xdr:rowOff>
    </xdr:to>
    <xdr:sp macro="" textlink="">
      <xdr:nvSpPr>
        <xdr:cNvPr id="563" name="フローチャート: 判断 562">
          <a:extLst>
            <a:ext uri="{FF2B5EF4-FFF2-40B4-BE49-F238E27FC236}">
              <a16:creationId xmlns:a16="http://schemas.microsoft.com/office/drawing/2014/main" id="{61817D67-80A7-4287-B8BD-3DE51D519989}"/>
            </a:ext>
          </a:extLst>
        </xdr:cNvPr>
        <xdr:cNvSpPr/>
      </xdr:nvSpPr>
      <xdr:spPr>
        <a:xfrm>
          <a:off x="12763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B27E3D10-4017-4DEF-8E6E-232AB18E93C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5" name="テキスト ボックス 564">
          <a:extLst>
            <a:ext uri="{FF2B5EF4-FFF2-40B4-BE49-F238E27FC236}">
              <a16:creationId xmlns:a16="http://schemas.microsoft.com/office/drawing/2014/main" id="{5C4000F9-5D62-44D3-99D8-8B9BC10C1B2F}"/>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6" name="テキスト ボックス 565">
          <a:extLst>
            <a:ext uri="{FF2B5EF4-FFF2-40B4-BE49-F238E27FC236}">
              <a16:creationId xmlns:a16="http://schemas.microsoft.com/office/drawing/2014/main" id="{B6155B4C-D0A8-4A0F-B898-5E85BBC6758C}"/>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7" name="テキスト ボックス 566">
          <a:extLst>
            <a:ext uri="{FF2B5EF4-FFF2-40B4-BE49-F238E27FC236}">
              <a16:creationId xmlns:a16="http://schemas.microsoft.com/office/drawing/2014/main" id="{3FB34FA7-8BDD-488E-838F-F6B845356879}"/>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8" name="テキスト ボックス 567">
          <a:extLst>
            <a:ext uri="{FF2B5EF4-FFF2-40B4-BE49-F238E27FC236}">
              <a16:creationId xmlns:a16="http://schemas.microsoft.com/office/drawing/2014/main" id="{3D62A5D4-94EB-4D4C-97BF-BBF93C4E426C}"/>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72208</xdr:rowOff>
    </xdr:from>
    <xdr:to>
      <xdr:col>85</xdr:col>
      <xdr:colOff>177800</xdr:colOff>
      <xdr:row>87</xdr:row>
      <xdr:rowOff>2358</xdr:rowOff>
    </xdr:to>
    <xdr:sp macro="" textlink="">
      <xdr:nvSpPr>
        <xdr:cNvPr id="569" name="楕円 568">
          <a:extLst>
            <a:ext uri="{FF2B5EF4-FFF2-40B4-BE49-F238E27FC236}">
              <a16:creationId xmlns:a16="http://schemas.microsoft.com/office/drawing/2014/main" id="{C49D8EDA-1340-4AED-9D46-C6AEFE8C2ECC}"/>
            </a:ext>
          </a:extLst>
        </xdr:cNvPr>
        <xdr:cNvSpPr/>
      </xdr:nvSpPr>
      <xdr:spPr>
        <a:xfrm>
          <a:off x="16268700" y="1481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158585</xdr:rowOff>
    </xdr:from>
    <xdr:ext cx="405111" cy="259045"/>
    <xdr:sp macro="" textlink="">
      <xdr:nvSpPr>
        <xdr:cNvPr id="570" name="【消防施設】&#10;有形固定資産減価償却率該当値テキスト">
          <a:extLst>
            <a:ext uri="{FF2B5EF4-FFF2-40B4-BE49-F238E27FC236}">
              <a16:creationId xmlns:a16="http://schemas.microsoft.com/office/drawing/2014/main" id="{913A2EC6-AC03-48EE-A446-AF04E3D29562}"/>
            </a:ext>
          </a:extLst>
        </xdr:cNvPr>
        <xdr:cNvSpPr txBox="1"/>
      </xdr:nvSpPr>
      <xdr:spPr>
        <a:xfrm>
          <a:off x="16357600" y="14731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70576</xdr:rowOff>
    </xdr:from>
    <xdr:to>
      <xdr:col>81</xdr:col>
      <xdr:colOff>101600</xdr:colOff>
      <xdr:row>87</xdr:row>
      <xdr:rowOff>726</xdr:rowOff>
    </xdr:to>
    <xdr:sp macro="" textlink="">
      <xdr:nvSpPr>
        <xdr:cNvPr id="571" name="楕円 570">
          <a:extLst>
            <a:ext uri="{FF2B5EF4-FFF2-40B4-BE49-F238E27FC236}">
              <a16:creationId xmlns:a16="http://schemas.microsoft.com/office/drawing/2014/main" id="{4CC8C6D6-DD32-4792-87B7-A6B21741986A}"/>
            </a:ext>
          </a:extLst>
        </xdr:cNvPr>
        <xdr:cNvSpPr/>
      </xdr:nvSpPr>
      <xdr:spPr>
        <a:xfrm>
          <a:off x="15430500" y="14815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121376</xdr:rowOff>
    </xdr:from>
    <xdr:to>
      <xdr:col>85</xdr:col>
      <xdr:colOff>127000</xdr:colOff>
      <xdr:row>86</xdr:row>
      <xdr:rowOff>123008</xdr:rowOff>
    </xdr:to>
    <xdr:cxnSp macro="">
      <xdr:nvCxnSpPr>
        <xdr:cNvPr id="572" name="直線コネクタ 571">
          <a:extLst>
            <a:ext uri="{FF2B5EF4-FFF2-40B4-BE49-F238E27FC236}">
              <a16:creationId xmlns:a16="http://schemas.microsoft.com/office/drawing/2014/main" id="{3D15250A-A69B-4177-AF36-9F5D2C932088}"/>
            </a:ext>
          </a:extLst>
        </xdr:cNvPr>
        <xdr:cNvCxnSpPr/>
      </xdr:nvCxnSpPr>
      <xdr:spPr>
        <a:xfrm>
          <a:off x="15481300" y="14866076"/>
          <a:ext cx="8382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60779</xdr:rowOff>
    </xdr:from>
    <xdr:to>
      <xdr:col>76</xdr:col>
      <xdr:colOff>165100</xdr:colOff>
      <xdr:row>86</xdr:row>
      <xdr:rowOff>162379</xdr:rowOff>
    </xdr:to>
    <xdr:sp macro="" textlink="">
      <xdr:nvSpPr>
        <xdr:cNvPr id="573" name="楕円 572">
          <a:extLst>
            <a:ext uri="{FF2B5EF4-FFF2-40B4-BE49-F238E27FC236}">
              <a16:creationId xmlns:a16="http://schemas.microsoft.com/office/drawing/2014/main" id="{96BC8D4A-95D4-48FB-91A4-19722E44EEC8}"/>
            </a:ext>
          </a:extLst>
        </xdr:cNvPr>
        <xdr:cNvSpPr/>
      </xdr:nvSpPr>
      <xdr:spPr>
        <a:xfrm>
          <a:off x="14541500" y="14805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111579</xdr:rowOff>
    </xdr:from>
    <xdr:to>
      <xdr:col>81</xdr:col>
      <xdr:colOff>50800</xdr:colOff>
      <xdr:row>86</xdr:row>
      <xdr:rowOff>121376</xdr:rowOff>
    </xdr:to>
    <xdr:cxnSp macro="">
      <xdr:nvCxnSpPr>
        <xdr:cNvPr id="574" name="直線コネクタ 573">
          <a:extLst>
            <a:ext uri="{FF2B5EF4-FFF2-40B4-BE49-F238E27FC236}">
              <a16:creationId xmlns:a16="http://schemas.microsoft.com/office/drawing/2014/main" id="{B25870BD-BE8B-416C-8D20-DC342797B049}"/>
            </a:ext>
          </a:extLst>
        </xdr:cNvPr>
        <xdr:cNvCxnSpPr/>
      </xdr:nvCxnSpPr>
      <xdr:spPr>
        <a:xfrm>
          <a:off x="14592300" y="14856279"/>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64044</xdr:rowOff>
    </xdr:from>
    <xdr:to>
      <xdr:col>72</xdr:col>
      <xdr:colOff>38100</xdr:colOff>
      <xdr:row>86</xdr:row>
      <xdr:rowOff>165644</xdr:rowOff>
    </xdr:to>
    <xdr:sp macro="" textlink="">
      <xdr:nvSpPr>
        <xdr:cNvPr id="575" name="楕円 574">
          <a:extLst>
            <a:ext uri="{FF2B5EF4-FFF2-40B4-BE49-F238E27FC236}">
              <a16:creationId xmlns:a16="http://schemas.microsoft.com/office/drawing/2014/main" id="{50AFE502-033D-4F22-9E46-A15F6A7B9E07}"/>
            </a:ext>
          </a:extLst>
        </xdr:cNvPr>
        <xdr:cNvSpPr/>
      </xdr:nvSpPr>
      <xdr:spPr>
        <a:xfrm>
          <a:off x="13652500" y="14808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111579</xdr:rowOff>
    </xdr:from>
    <xdr:to>
      <xdr:col>76</xdr:col>
      <xdr:colOff>114300</xdr:colOff>
      <xdr:row>86</xdr:row>
      <xdr:rowOff>114844</xdr:rowOff>
    </xdr:to>
    <xdr:cxnSp macro="">
      <xdr:nvCxnSpPr>
        <xdr:cNvPr id="576" name="直線コネクタ 575">
          <a:extLst>
            <a:ext uri="{FF2B5EF4-FFF2-40B4-BE49-F238E27FC236}">
              <a16:creationId xmlns:a16="http://schemas.microsoft.com/office/drawing/2014/main" id="{069E7F34-726F-4FAB-81AC-79EEF3D5F67F}"/>
            </a:ext>
          </a:extLst>
        </xdr:cNvPr>
        <xdr:cNvCxnSpPr/>
      </xdr:nvCxnSpPr>
      <xdr:spPr>
        <a:xfrm flipV="1">
          <a:off x="13703300" y="14856279"/>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52614</xdr:rowOff>
    </xdr:from>
    <xdr:to>
      <xdr:col>67</xdr:col>
      <xdr:colOff>101600</xdr:colOff>
      <xdr:row>86</xdr:row>
      <xdr:rowOff>154214</xdr:rowOff>
    </xdr:to>
    <xdr:sp macro="" textlink="">
      <xdr:nvSpPr>
        <xdr:cNvPr id="577" name="楕円 576">
          <a:extLst>
            <a:ext uri="{FF2B5EF4-FFF2-40B4-BE49-F238E27FC236}">
              <a16:creationId xmlns:a16="http://schemas.microsoft.com/office/drawing/2014/main" id="{9492D233-57D9-47C6-AF3A-4D1B2D2C1971}"/>
            </a:ext>
          </a:extLst>
        </xdr:cNvPr>
        <xdr:cNvSpPr/>
      </xdr:nvSpPr>
      <xdr:spPr>
        <a:xfrm>
          <a:off x="12763500" y="14797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103414</xdr:rowOff>
    </xdr:from>
    <xdr:to>
      <xdr:col>71</xdr:col>
      <xdr:colOff>177800</xdr:colOff>
      <xdr:row>86</xdr:row>
      <xdr:rowOff>114844</xdr:rowOff>
    </xdr:to>
    <xdr:cxnSp macro="">
      <xdr:nvCxnSpPr>
        <xdr:cNvPr id="578" name="直線コネクタ 577">
          <a:extLst>
            <a:ext uri="{FF2B5EF4-FFF2-40B4-BE49-F238E27FC236}">
              <a16:creationId xmlns:a16="http://schemas.microsoft.com/office/drawing/2014/main" id="{0383BA96-D68D-4C4D-84C8-D692DA499635}"/>
            </a:ext>
          </a:extLst>
        </xdr:cNvPr>
        <xdr:cNvCxnSpPr/>
      </xdr:nvCxnSpPr>
      <xdr:spPr>
        <a:xfrm>
          <a:off x="12814300" y="14848114"/>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102161</xdr:rowOff>
    </xdr:from>
    <xdr:ext cx="405111" cy="259045"/>
    <xdr:sp macro="" textlink="">
      <xdr:nvSpPr>
        <xdr:cNvPr id="579" name="n_1aveValue【消防施設】&#10;有形固定資産減価償却率">
          <a:extLst>
            <a:ext uri="{FF2B5EF4-FFF2-40B4-BE49-F238E27FC236}">
              <a16:creationId xmlns:a16="http://schemas.microsoft.com/office/drawing/2014/main" id="{81859D58-0E68-488D-A634-F758CA6C04D4}"/>
            </a:ext>
          </a:extLst>
        </xdr:cNvPr>
        <xdr:cNvSpPr txBox="1"/>
      </xdr:nvSpPr>
      <xdr:spPr>
        <a:xfrm>
          <a:off x="15266044" y="13989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69504</xdr:rowOff>
    </xdr:from>
    <xdr:ext cx="405111" cy="259045"/>
    <xdr:sp macro="" textlink="">
      <xdr:nvSpPr>
        <xdr:cNvPr id="580" name="n_2aveValue【消防施設】&#10;有形固定資産減価償却率">
          <a:extLst>
            <a:ext uri="{FF2B5EF4-FFF2-40B4-BE49-F238E27FC236}">
              <a16:creationId xmlns:a16="http://schemas.microsoft.com/office/drawing/2014/main" id="{46BD4E06-D382-4B5B-AFFF-1A78676777A0}"/>
            </a:ext>
          </a:extLst>
        </xdr:cNvPr>
        <xdr:cNvSpPr txBox="1"/>
      </xdr:nvSpPr>
      <xdr:spPr>
        <a:xfrm>
          <a:off x="14389744" y="13956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46645</xdr:rowOff>
    </xdr:from>
    <xdr:ext cx="405111" cy="259045"/>
    <xdr:sp macro="" textlink="">
      <xdr:nvSpPr>
        <xdr:cNvPr id="581" name="n_3aveValue【消防施設】&#10;有形固定資産減価償却率">
          <a:extLst>
            <a:ext uri="{FF2B5EF4-FFF2-40B4-BE49-F238E27FC236}">
              <a16:creationId xmlns:a16="http://schemas.microsoft.com/office/drawing/2014/main" id="{B81DEF8D-CE79-4FB1-B99A-0D16B52FE218}"/>
            </a:ext>
          </a:extLst>
        </xdr:cNvPr>
        <xdr:cNvSpPr txBox="1"/>
      </xdr:nvSpPr>
      <xdr:spPr>
        <a:xfrm>
          <a:off x="13500744" y="13934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107059</xdr:rowOff>
    </xdr:from>
    <xdr:ext cx="405111" cy="259045"/>
    <xdr:sp macro="" textlink="">
      <xdr:nvSpPr>
        <xdr:cNvPr id="582" name="n_4aveValue【消防施設】&#10;有形固定資産減価償却率">
          <a:extLst>
            <a:ext uri="{FF2B5EF4-FFF2-40B4-BE49-F238E27FC236}">
              <a16:creationId xmlns:a16="http://schemas.microsoft.com/office/drawing/2014/main" id="{1D86FE91-8585-4B13-B87B-B880F5B0423F}"/>
            </a:ext>
          </a:extLst>
        </xdr:cNvPr>
        <xdr:cNvSpPr txBox="1"/>
      </xdr:nvSpPr>
      <xdr:spPr>
        <a:xfrm>
          <a:off x="12611744" y="13994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163303</xdr:rowOff>
    </xdr:from>
    <xdr:ext cx="405111" cy="259045"/>
    <xdr:sp macro="" textlink="">
      <xdr:nvSpPr>
        <xdr:cNvPr id="583" name="n_1mainValue【消防施設】&#10;有形固定資産減価償却率">
          <a:extLst>
            <a:ext uri="{FF2B5EF4-FFF2-40B4-BE49-F238E27FC236}">
              <a16:creationId xmlns:a16="http://schemas.microsoft.com/office/drawing/2014/main" id="{1AE3B1E4-49C6-4618-A893-D039B8C1A831}"/>
            </a:ext>
          </a:extLst>
        </xdr:cNvPr>
        <xdr:cNvSpPr txBox="1"/>
      </xdr:nvSpPr>
      <xdr:spPr>
        <a:xfrm>
          <a:off x="15266044" y="14908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153506</xdr:rowOff>
    </xdr:from>
    <xdr:ext cx="405111" cy="259045"/>
    <xdr:sp macro="" textlink="">
      <xdr:nvSpPr>
        <xdr:cNvPr id="584" name="n_2mainValue【消防施設】&#10;有形固定資産減価償却率">
          <a:extLst>
            <a:ext uri="{FF2B5EF4-FFF2-40B4-BE49-F238E27FC236}">
              <a16:creationId xmlns:a16="http://schemas.microsoft.com/office/drawing/2014/main" id="{FB3487BD-6503-44A2-945F-BBE7A4F049D2}"/>
            </a:ext>
          </a:extLst>
        </xdr:cNvPr>
        <xdr:cNvSpPr txBox="1"/>
      </xdr:nvSpPr>
      <xdr:spPr>
        <a:xfrm>
          <a:off x="14389744" y="148982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156771</xdr:rowOff>
    </xdr:from>
    <xdr:ext cx="405111" cy="259045"/>
    <xdr:sp macro="" textlink="">
      <xdr:nvSpPr>
        <xdr:cNvPr id="585" name="n_3mainValue【消防施設】&#10;有形固定資産減価償却率">
          <a:extLst>
            <a:ext uri="{FF2B5EF4-FFF2-40B4-BE49-F238E27FC236}">
              <a16:creationId xmlns:a16="http://schemas.microsoft.com/office/drawing/2014/main" id="{59447344-5B0C-47B0-BA83-A9828AEA6423}"/>
            </a:ext>
          </a:extLst>
        </xdr:cNvPr>
        <xdr:cNvSpPr txBox="1"/>
      </xdr:nvSpPr>
      <xdr:spPr>
        <a:xfrm>
          <a:off x="13500744" y="14901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145341</xdr:rowOff>
    </xdr:from>
    <xdr:ext cx="405111" cy="259045"/>
    <xdr:sp macro="" textlink="">
      <xdr:nvSpPr>
        <xdr:cNvPr id="586" name="n_4mainValue【消防施設】&#10;有形固定資産減価償却率">
          <a:extLst>
            <a:ext uri="{FF2B5EF4-FFF2-40B4-BE49-F238E27FC236}">
              <a16:creationId xmlns:a16="http://schemas.microsoft.com/office/drawing/2014/main" id="{770EE8B5-091F-423D-B401-850ED6FBC781}"/>
            </a:ext>
          </a:extLst>
        </xdr:cNvPr>
        <xdr:cNvSpPr txBox="1"/>
      </xdr:nvSpPr>
      <xdr:spPr>
        <a:xfrm>
          <a:off x="12611744" y="14890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7" name="正方形/長方形 586">
          <a:extLst>
            <a:ext uri="{FF2B5EF4-FFF2-40B4-BE49-F238E27FC236}">
              <a16:creationId xmlns:a16="http://schemas.microsoft.com/office/drawing/2014/main" id="{2CF97645-E292-4CD8-AF8A-78AC82F69C73}"/>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8" name="正方形/長方形 587">
          <a:extLst>
            <a:ext uri="{FF2B5EF4-FFF2-40B4-BE49-F238E27FC236}">
              <a16:creationId xmlns:a16="http://schemas.microsoft.com/office/drawing/2014/main" id="{D00FB58D-9294-4DEB-BDFC-E886210A4672}"/>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9" name="正方形/長方形 588">
          <a:extLst>
            <a:ext uri="{FF2B5EF4-FFF2-40B4-BE49-F238E27FC236}">
              <a16:creationId xmlns:a16="http://schemas.microsoft.com/office/drawing/2014/main" id="{9F37E7E2-E377-43B2-919F-8A4DA58077AF}"/>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90" name="正方形/長方形 589">
          <a:extLst>
            <a:ext uri="{FF2B5EF4-FFF2-40B4-BE49-F238E27FC236}">
              <a16:creationId xmlns:a16="http://schemas.microsoft.com/office/drawing/2014/main" id="{B8965250-A1B3-4915-A831-C7F830FDC6CD}"/>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91" name="正方形/長方形 590">
          <a:extLst>
            <a:ext uri="{FF2B5EF4-FFF2-40B4-BE49-F238E27FC236}">
              <a16:creationId xmlns:a16="http://schemas.microsoft.com/office/drawing/2014/main" id="{FBA922C2-6DCA-4007-9487-C0A8FB0BFF35}"/>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2" name="正方形/長方形 591">
          <a:extLst>
            <a:ext uri="{FF2B5EF4-FFF2-40B4-BE49-F238E27FC236}">
              <a16:creationId xmlns:a16="http://schemas.microsoft.com/office/drawing/2014/main" id="{072EC471-7BFF-4DC1-B662-81C66F9B8669}"/>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3" name="正方形/長方形 592">
          <a:extLst>
            <a:ext uri="{FF2B5EF4-FFF2-40B4-BE49-F238E27FC236}">
              <a16:creationId xmlns:a16="http://schemas.microsoft.com/office/drawing/2014/main" id="{F3877FFF-0BA5-41CF-9101-8438B3C9E395}"/>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4" name="正方形/長方形 593">
          <a:extLst>
            <a:ext uri="{FF2B5EF4-FFF2-40B4-BE49-F238E27FC236}">
              <a16:creationId xmlns:a16="http://schemas.microsoft.com/office/drawing/2014/main" id="{454640EB-AC8E-4FE2-9F26-31C91F84145C}"/>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5" name="テキスト ボックス 594">
          <a:extLst>
            <a:ext uri="{FF2B5EF4-FFF2-40B4-BE49-F238E27FC236}">
              <a16:creationId xmlns:a16="http://schemas.microsoft.com/office/drawing/2014/main" id="{31108B4E-34FF-419B-B583-DE8CCDD3DC11}"/>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6" name="直線コネクタ 595">
          <a:extLst>
            <a:ext uri="{FF2B5EF4-FFF2-40B4-BE49-F238E27FC236}">
              <a16:creationId xmlns:a16="http://schemas.microsoft.com/office/drawing/2014/main" id="{041B1495-2B24-4464-BB0D-298D61B4B686}"/>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97" name="直線コネクタ 596">
          <a:extLst>
            <a:ext uri="{FF2B5EF4-FFF2-40B4-BE49-F238E27FC236}">
              <a16:creationId xmlns:a16="http://schemas.microsoft.com/office/drawing/2014/main" id="{C35E6A15-ECB1-45D9-8462-8B39CE904ABA}"/>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98" name="テキスト ボックス 597">
          <a:extLst>
            <a:ext uri="{FF2B5EF4-FFF2-40B4-BE49-F238E27FC236}">
              <a16:creationId xmlns:a16="http://schemas.microsoft.com/office/drawing/2014/main" id="{6B30D2EE-86AB-4F36-9068-40F5A0D26562}"/>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99" name="直線コネクタ 598">
          <a:extLst>
            <a:ext uri="{FF2B5EF4-FFF2-40B4-BE49-F238E27FC236}">
              <a16:creationId xmlns:a16="http://schemas.microsoft.com/office/drawing/2014/main" id="{222621F0-ACA5-4BDE-8840-778DABC9ED55}"/>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00" name="テキスト ボックス 599">
          <a:extLst>
            <a:ext uri="{FF2B5EF4-FFF2-40B4-BE49-F238E27FC236}">
              <a16:creationId xmlns:a16="http://schemas.microsoft.com/office/drawing/2014/main" id="{BDE21E9C-2132-4475-9A48-9A97A22A4BDE}"/>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01" name="直線コネクタ 600">
          <a:extLst>
            <a:ext uri="{FF2B5EF4-FFF2-40B4-BE49-F238E27FC236}">
              <a16:creationId xmlns:a16="http://schemas.microsoft.com/office/drawing/2014/main" id="{186929C9-2288-4168-993E-FB4E4903AED3}"/>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02" name="テキスト ボックス 601">
          <a:extLst>
            <a:ext uri="{FF2B5EF4-FFF2-40B4-BE49-F238E27FC236}">
              <a16:creationId xmlns:a16="http://schemas.microsoft.com/office/drawing/2014/main" id="{24631BCB-D8B1-4067-BBD3-2DE17FAABA2D}"/>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03" name="直線コネクタ 602">
          <a:extLst>
            <a:ext uri="{FF2B5EF4-FFF2-40B4-BE49-F238E27FC236}">
              <a16:creationId xmlns:a16="http://schemas.microsoft.com/office/drawing/2014/main" id="{23938026-A79A-4819-BA5A-F43360489F45}"/>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04" name="テキスト ボックス 603">
          <a:extLst>
            <a:ext uri="{FF2B5EF4-FFF2-40B4-BE49-F238E27FC236}">
              <a16:creationId xmlns:a16="http://schemas.microsoft.com/office/drawing/2014/main" id="{EA21FDBB-F00E-4A21-8430-B27780F41265}"/>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05" name="直線コネクタ 604">
          <a:extLst>
            <a:ext uri="{FF2B5EF4-FFF2-40B4-BE49-F238E27FC236}">
              <a16:creationId xmlns:a16="http://schemas.microsoft.com/office/drawing/2014/main" id="{54591B4C-6AE7-414C-980B-E1629108A7CD}"/>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06" name="テキスト ボックス 605">
          <a:extLst>
            <a:ext uri="{FF2B5EF4-FFF2-40B4-BE49-F238E27FC236}">
              <a16:creationId xmlns:a16="http://schemas.microsoft.com/office/drawing/2014/main" id="{87118C7D-CC57-4F7E-B710-05C252FAD5BD}"/>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7" name="直線コネクタ 606">
          <a:extLst>
            <a:ext uri="{FF2B5EF4-FFF2-40B4-BE49-F238E27FC236}">
              <a16:creationId xmlns:a16="http://schemas.microsoft.com/office/drawing/2014/main" id="{EE594228-45FB-4B14-8ADD-47AE79CE56CF}"/>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8" name="テキスト ボックス 607">
          <a:extLst>
            <a:ext uri="{FF2B5EF4-FFF2-40B4-BE49-F238E27FC236}">
              <a16:creationId xmlns:a16="http://schemas.microsoft.com/office/drawing/2014/main" id="{0F6EA32D-4829-4A62-BA2B-B080DBA3C9E4}"/>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9" name="【消防施設】&#10;一人当たり面積グラフ枠">
          <a:extLst>
            <a:ext uri="{FF2B5EF4-FFF2-40B4-BE49-F238E27FC236}">
              <a16:creationId xmlns:a16="http://schemas.microsoft.com/office/drawing/2014/main" id="{1174933F-C002-4C25-8694-3E5266768E4C}"/>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28194</xdr:rowOff>
    </xdr:from>
    <xdr:to>
      <xdr:col>116</xdr:col>
      <xdr:colOff>62864</xdr:colOff>
      <xdr:row>86</xdr:row>
      <xdr:rowOff>112776</xdr:rowOff>
    </xdr:to>
    <xdr:cxnSp macro="">
      <xdr:nvCxnSpPr>
        <xdr:cNvPr id="610" name="直線コネクタ 609">
          <a:extLst>
            <a:ext uri="{FF2B5EF4-FFF2-40B4-BE49-F238E27FC236}">
              <a16:creationId xmlns:a16="http://schemas.microsoft.com/office/drawing/2014/main" id="{71AE45E6-FF54-4389-89C2-3CE453E05018}"/>
            </a:ext>
          </a:extLst>
        </xdr:cNvPr>
        <xdr:cNvCxnSpPr/>
      </xdr:nvCxnSpPr>
      <xdr:spPr>
        <a:xfrm flipV="1">
          <a:off x="22160864" y="13572744"/>
          <a:ext cx="0" cy="1284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116603</xdr:rowOff>
    </xdr:from>
    <xdr:ext cx="469744" cy="259045"/>
    <xdr:sp macro="" textlink="">
      <xdr:nvSpPr>
        <xdr:cNvPr id="611" name="【消防施設】&#10;一人当たり面積最小値テキスト">
          <a:extLst>
            <a:ext uri="{FF2B5EF4-FFF2-40B4-BE49-F238E27FC236}">
              <a16:creationId xmlns:a16="http://schemas.microsoft.com/office/drawing/2014/main" id="{E4D8897E-97E2-428C-9634-2F5A8B65D1A0}"/>
            </a:ext>
          </a:extLst>
        </xdr:cNvPr>
        <xdr:cNvSpPr txBox="1"/>
      </xdr:nvSpPr>
      <xdr:spPr>
        <a:xfrm>
          <a:off x="22199600" y="14861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112776</xdr:rowOff>
    </xdr:from>
    <xdr:to>
      <xdr:col>116</xdr:col>
      <xdr:colOff>152400</xdr:colOff>
      <xdr:row>86</xdr:row>
      <xdr:rowOff>112776</xdr:rowOff>
    </xdr:to>
    <xdr:cxnSp macro="">
      <xdr:nvCxnSpPr>
        <xdr:cNvPr id="612" name="直線コネクタ 611">
          <a:extLst>
            <a:ext uri="{FF2B5EF4-FFF2-40B4-BE49-F238E27FC236}">
              <a16:creationId xmlns:a16="http://schemas.microsoft.com/office/drawing/2014/main" id="{77DFE283-4FD5-4B4E-BF06-A9623DBA0D09}"/>
            </a:ext>
          </a:extLst>
        </xdr:cNvPr>
        <xdr:cNvCxnSpPr/>
      </xdr:nvCxnSpPr>
      <xdr:spPr>
        <a:xfrm>
          <a:off x="22072600" y="14857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146321</xdr:rowOff>
    </xdr:from>
    <xdr:ext cx="469744" cy="259045"/>
    <xdr:sp macro="" textlink="">
      <xdr:nvSpPr>
        <xdr:cNvPr id="613" name="【消防施設】&#10;一人当たり面積最大値テキスト">
          <a:extLst>
            <a:ext uri="{FF2B5EF4-FFF2-40B4-BE49-F238E27FC236}">
              <a16:creationId xmlns:a16="http://schemas.microsoft.com/office/drawing/2014/main" id="{1D4BF66B-0C77-4039-87EE-7E4617E222D0}"/>
            </a:ext>
          </a:extLst>
        </xdr:cNvPr>
        <xdr:cNvSpPr txBox="1"/>
      </xdr:nvSpPr>
      <xdr:spPr>
        <a:xfrm>
          <a:off x="22199600" y="13347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28194</xdr:rowOff>
    </xdr:from>
    <xdr:to>
      <xdr:col>116</xdr:col>
      <xdr:colOff>152400</xdr:colOff>
      <xdr:row>79</xdr:row>
      <xdr:rowOff>28194</xdr:rowOff>
    </xdr:to>
    <xdr:cxnSp macro="">
      <xdr:nvCxnSpPr>
        <xdr:cNvPr id="614" name="直線コネクタ 613">
          <a:extLst>
            <a:ext uri="{FF2B5EF4-FFF2-40B4-BE49-F238E27FC236}">
              <a16:creationId xmlns:a16="http://schemas.microsoft.com/office/drawing/2014/main" id="{D044C71D-08A2-4B62-BFF0-317F24DEDF6F}"/>
            </a:ext>
          </a:extLst>
        </xdr:cNvPr>
        <xdr:cNvCxnSpPr/>
      </xdr:nvCxnSpPr>
      <xdr:spPr>
        <a:xfrm>
          <a:off x="22072600" y="135727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79519</xdr:rowOff>
    </xdr:from>
    <xdr:ext cx="469744" cy="259045"/>
    <xdr:sp macro="" textlink="">
      <xdr:nvSpPr>
        <xdr:cNvPr id="615" name="【消防施設】&#10;一人当たり面積平均値テキスト">
          <a:extLst>
            <a:ext uri="{FF2B5EF4-FFF2-40B4-BE49-F238E27FC236}">
              <a16:creationId xmlns:a16="http://schemas.microsoft.com/office/drawing/2014/main" id="{C97729F9-B96E-4B4A-B2AB-D98E5D7D5D4E}"/>
            </a:ext>
          </a:extLst>
        </xdr:cNvPr>
        <xdr:cNvSpPr txBox="1"/>
      </xdr:nvSpPr>
      <xdr:spPr>
        <a:xfrm>
          <a:off x="22199600" y="144813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56642</xdr:rowOff>
    </xdr:from>
    <xdr:to>
      <xdr:col>116</xdr:col>
      <xdr:colOff>114300</xdr:colOff>
      <xdr:row>85</xdr:row>
      <xdr:rowOff>158242</xdr:rowOff>
    </xdr:to>
    <xdr:sp macro="" textlink="">
      <xdr:nvSpPr>
        <xdr:cNvPr id="616" name="フローチャート: 判断 615">
          <a:extLst>
            <a:ext uri="{FF2B5EF4-FFF2-40B4-BE49-F238E27FC236}">
              <a16:creationId xmlns:a16="http://schemas.microsoft.com/office/drawing/2014/main" id="{3D51BC41-9647-4BD4-BFDE-BD692A9D160F}"/>
            </a:ext>
          </a:extLst>
        </xdr:cNvPr>
        <xdr:cNvSpPr/>
      </xdr:nvSpPr>
      <xdr:spPr>
        <a:xfrm>
          <a:off x="22110700" y="1462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56642</xdr:rowOff>
    </xdr:from>
    <xdr:to>
      <xdr:col>112</xdr:col>
      <xdr:colOff>38100</xdr:colOff>
      <xdr:row>85</xdr:row>
      <xdr:rowOff>158242</xdr:rowOff>
    </xdr:to>
    <xdr:sp macro="" textlink="">
      <xdr:nvSpPr>
        <xdr:cNvPr id="617" name="フローチャート: 判断 616">
          <a:extLst>
            <a:ext uri="{FF2B5EF4-FFF2-40B4-BE49-F238E27FC236}">
              <a16:creationId xmlns:a16="http://schemas.microsoft.com/office/drawing/2014/main" id="{4B893659-AD79-40FF-8BF9-1A6646F9105E}"/>
            </a:ext>
          </a:extLst>
        </xdr:cNvPr>
        <xdr:cNvSpPr/>
      </xdr:nvSpPr>
      <xdr:spPr>
        <a:xfrm>
          <a:off x="21272500" y="1462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65024</xdr:rowOff>
    </xdr:from>
    <xdr:to>
      <xdr:col>107</xdr:col>
      <xdr:colOff>101600</xdr:colOff>
      <xdr:row>85</xdr:row>
      <xdr:rowOff>166624</xdr:rowOff>
    </xdr:to>
    <xdr:sp macro="" textlink="">
      <xdr:nvSpPr>
        <xdr:cNvPr id="618" name="フローチャート: 判断 617">
          <a:extLst>
            <a:ext uri="{FF2B5EF4-FFF2-40B4-BE49-F238E27FC236}">
              <a16:creationId xmlns:a16="http://schemas.microsoft.com/office/drawing/2014/main" id="{2B08DA98-B4D0-49DD-B891-C3396B6999BC}"/>
            </a:ext>
          </a:extLst>
        </xdr:cNvPr>
        <xdr:cNvSpPr/>
      </xdr:nvSpPr>
      <xdr:spPr>
        <a:xfrm>
          <a:off x="20383500" y="1463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8637</xdr:rowOff>
    </xdr:from>
    <xdr:to>
      <xdr:col>102</xdr:col>
      <xdr:colOff>165100</xdr:colOff>
      <xdr:row>85</xdr:row>
      <xdr:rowOff>110237</xdr:rowOff>
    </xdr:to>
    <xdr:sp macro="" textlink="">
      <xdr:nvSpPr>
        <xdr:cNvPr id="619" name="フローチャート: 判断 618">
          <a:extLst>
            <a:ext uri="{FF2B5EF4-FFF2-40B4-BE49-F238E27FC236}">
              <a16:creationId xmlns:a16="http://schemas.microsoft.com/office/drawing/2014/main" id="{996A03B1-9203-474A-B66F-0E0D697A8D14}"/>
            </a:ext>
          </a:extLst>
        </xdr:cNvPr>
        <xdr:cNvSpPr/>
      </xdr:nvSpPr>
      <xdr:spPr>
        <a:xfrm>
          <a:off x="19494500" y="14581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52070</xdr:rowOff>
    </xdr:from>
    <xdr:to>
      <xdr:col>98</xdr:col>
      <xdr:colOff>38100</xdr:colOff>
      <xdr:row>85</xdr:row>
      <xdr:rowOff>153670</xdr:rowOff>
    </xdr:to>
    <xdr:sp macro="" textlink="">
      <xdr:nvSpPr>
        <xdr:cNvPr id="620" name="フローチャート: 判断 619">
          <a:extLst>
            <a:ext uri="{FF2B5EF4-FFF2-40B4-BE49-F238E27FC236}">
              <a16:creationId xmlns:a16="http://schemas.microsoft.com/office/drawing/2014/main" id="{D4EF17E6-A84B-4401-B1CC-3D6BE54C03FD}"/>
            </a:ext>
          </a:extLst>
        </xdr:cNvPr>
        <xdr:cNvSpPr/>
      </xdr:nvSpPr>
      <xdr:spPr>
        <a:xfrm>
          <a:off x="18605500" y="14625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BF8CA1DF-F239-41F7-A8B3-2678A5A8E7E5}"/>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D8086891-8A8B-43CB-BB3E-3D86594BEB12}"/>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3" name="テキスト ボックス 622">
          <a:extLst>
            <a:ext uri="{FF2B5EF4-FFF2-40B4-BE49-F238E27FC236}">
              <a16:creationId xmlns:a16="http://schemas.microsoft.com/office/drawing/2014/main" id="{84F0A424-4F75-46C3-B7E8-4D427F3E0122}"/>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4" name="テキスト ボックス 623">
          <a:extLst>
            <a:ext uri="{FF2B5EF4-FFF2-40B4-BE49-F238E27FC236}">
              <a16:creationId xmlns:a16="http://schemas.microsoft.com/office/drawing/2014/main" id="{CF016102-01EE-4950-B8F9-B9F86C6AC1EF}"/>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5" name="テキスト ボックス 624">
          <a:extLst>
            <a:ext uri="{FF2B5EF4-FFF2-40B4-BE49-F238E27FC236}">
              <a16:creationId xmlns:a16="http://schemas.microsoft.com/office/drawing/2014/main" id="{F55B2103-6667-4D79-9C91-39FAA8432677}"/>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150368</xdr:rowOff>
    </xdr:from>
    <xdr:to>
      <xdr:col>116</xdr:col>
      <xdr:colOff>114300</xdr:colOff>
      <xdr:row>86</xdr:row>
      <xdr:rowOff>80518</xdr:rowOff>
    </xdr:to>
    <xdr:sp macro="" textlink="">
      <xdr:nvSpPr>
        <xdr:cNvPr id="626" name="楕円 625">
          <a:extLst>
            <a:ext uri="{FF2B5EF4-FFF2-40B4-BE49-F238E27FC236}">
              <a16:creationId xmlns:a16="http://schemas.microsoft.com/office/drawing/2014/main" id="{2EC7629A-1F97-4237-A587-B4C5CF818A5D}"/>
            </a:ext>
          </a:extLst>
        </xdr:cNvPr>
        <xdr:cNvSpPr/>
      </xdr:nvSpPr>
      <xdr:spPr>
        <a:xfrm>
          <a:off x="22110700" y="14723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65295</xdr:rowOff>
    </xdr:from>
    <xdr:ext cx="469744" cy="259045"/>
    <xdr:sp macro="" textlink="">
      <xdr:nvSpPr>
        <xdr:cNvPr id="627" name="【消防施設】&#10;一人当たり面積該当値テキスト">
          <a:extLst>
            <a:ext uri="{FF2B5EF4-FFF2-40B4-BE49-F238E27FC236}">
              <a16:creationId xmlns:a16="http://schemas.microsoft.com/office/drawing/2014/main" id="{7DA19507-C1FC-4C54-89A1-5EC75308A07E}"/>
            </a:ext>
          </a:extLst>
        </xdr:cNvPr>
        <xdr:cNvSpPr txBox="1"/>
      </xdr:nvSpPr>
      <xdr:spPr>
        <a:xfrm>
          <a:off x="22199600" y="14638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151130</xdr:rowOff>
    </xdr:from>
    <xdr:to>
      <xdr:col>112</xdr:col>
      <xdr:colOff>38100</xdr:colOff>
      <xdr:row>86</xdr:row>
      <xdr:rowOff>81280</xdr:rowOff>
    </xdr:to>
    <xdr:sp macro="" textlink="">
      <xdr:nvSpPr>
        <xdr:cNvPr id="628" name="楕円 627">
          <a:extLst>
            <a:ext uri="{FF2B5EF4-FFF2-40B4-BE49-F238E27FC236}">
              <a16:creationId xmlns:a16="http://schemas.microsoft.com/office/drawing/2014/main" id="{2E0F5C04-3010-4E31-8FCA-DCB8172574BE}"/>
            </a:ext>
          </a:extLst>
        </xdr:cNvPr>
        <xdr:cNvSpPr/>
      </xdr:nvSpPr>
      <xdr:spPr>
        <a:xfrm>
          <a:off x="21272500" y="14724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29718</xdr:rowOff>
    </xdr:from>
    <xdr:to>
      <xdr:col>116</xdr:col>
      <xdr:colOff>63500</xdr:colOff>
      <xdr:row>86</xdr:row>
      <xdr:rowOff>30480</xdr:rowOff>
    </xdr:to>
    <xdr:cxnSp macro="">
      <xdr:nvCxnSpPr>
        <xdr:cNvPr id="629" name="直線コネクタ 628">
          <a:extLst>
            <a:ext uri="{FF2B5EF4-FFF2-40B4-BE49-F238E27FC236}">
              <a16:creationId xmlns:a16="http://schemas.microsoft.com/office/drawing/2014/main" id="{2101F90F-44B6-4A7D-80A2-A4C4E113B136}"/>
            </a:ext>
          </a:extLst>
        </xdr:cNvPr>
        <xdr:cNvCxnSpPr/>
      </xdr:nvCxnSpPr>
      <xdr:spPr>
        <a:xfrm flipV="1">
          <a:off x="21323300" y="14774418"/>
          <a:ext cx="8382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151892</xdr:rowOff>
    </xdr:from>
    <xdr:to>
      <xdr:col>107</xdr:col>
      <xdr:colOff>101600</xdr:colOff>
      <xdr:row>86</xdr:row>
      <xdr:rowOff>82042</xdr:rowOff>
    </xdr:to>
    <xdr:sp macro="" textlink="">
      <xdr:nvSpPr>
        <xdr:cNvPr id="630" name="楕円 629">
          <a:extLst>
            <a:ext uri="{FF2B5EF4-FFF2-40B4-BE49-F238E27FC236}">
              <a16:creationId xmlns:a16="http://schemas.microsoft.com/office/drawing/2014/main" id="{AFA157B2-E580-4B9E-81FE-CE2CFF8D7246}"/>
            </a:ext>
          </a:extLst>
        </xdr:cNvPr>
        <xdr:cNvSpPr/>
      </xdr:nvSpPr>
      <xdr:spPr>
        <a:xfrm>
          <a:off x="20383500" y="14725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30480</xdr:rowOff>
    </xdr:from>
    <xdr:to>
      <xdr:col>111</xdr:col>
      <xdr:colOff>177800</xdr:colOff>
      <xdr:row>86</xdr:row>
      <xdr:rowOff>31242</xdr:rowOff>
    </xdr:to>
    <xdr:cxnSp macro="">
      <xdr:nvCxnSpPr>
        <xdr:cNvPr id="631" name="直線コネクタ 630">
          <a:extLst>
            <a:ext uri="{FF2B5EF4-FFF2-40B4-BE49-F238E27FC236}">
              <a16:creationId xmlns:a16="http://schemas.microsoft.com/office/drawing/2014/main" id="{0B38CF6F-94B1-4F0F-BF43-11D23516DA3A}"/>
            </a:ext>
          </a:extLst>
        </xdr:cNvPr>
        <xdr:cNvCxnSpPr/>
      </xdr:nvCxnSpPr>
      <xdr:spPr>
        <a:xfrm flipV="1">
          <a:off x="20434300" y="14775180"/>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153415</xdr:rowOff>
    </xdr:from>
    <xdr:to>
      <xdr:col>102</xdr:col>
      <xdr:colOff>165100</xdr:colOff>
      <xdr:row>86</xdr:row>
      <xdr:rowOff>83565</xdr:rowOff>
    </xdr:to>
    <xdr:sp macro="" textlink="">
      <xdr:nvSpPr>
        <xdr:cNvPr id="632" name="楕円 631">
          <a:extLst>
            <a:ext uri="{FF2B5EF4-FFF2-40B4-BE49-F238E27FC236}">
              <a16:creationId xmlns:a16="http://schemas.microsoft.com/office/drawing/2014/main" id="{E0A1A83A-135A-4E1F-9B63-720A9760CA48}"/>
            </a:ext>
          </a:extLst>
        </xdr:cNvPr>
        <xdr:cNvSpPr/>
      </xdr:nvSpPr>
      <xdr:spPr>
        <a:xfrm>
          <a:off x="19494500" y="14726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31242</xdr:rowOff>
    </xdr:from>
    <xdr:to>
      <xdr:col>107</xdr:col>
      <xdr:colOff>50800</xdr:colOff>
      <xdr:row>86</xdr:row>
      <xdr:rowOff>32765</xdr:rowOff>
    </xdr:to>
    <xdr:cxnSp macro="">
      <xdr:nvCxnSpPr>
        <xdr:cNvPr id="633" name="直線コネクタ 632">
          <a:extLst>
            <a:ext uri="{FF2B5EF4-FFF2-40B4-BE49-F238E27FC236}">
              <a16:creationId xmlns:a16="http://schemas.microsoft.com/office/drawing/2014/main" id="{BC537486-EA9E-424E-9C7B-FD09D381CAB3}"/>
            </a:ext>
          </a:extLst>
        </xdr:cNvPr>
        <xdr:cNvCxnSpPr/>
      </xdr:nvCxnSpPr>
      <xdr:spPr>
        <a:xfrm flipV="1">
          <a:off x="19545300" y="14775942"/>
          <a:ext cx="889000" cy="1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154939</xdr:rowOff>
    </xdr:from>
    <xdr:to>
      <xdr:col>98</xdr:col>
      <xdr:colOff>38100</xdr:colOff>
      <xdr:row>86</xdr:row>
      <xdr:rowOff>85089</xdr:rowOff>
    </xdr:to>
    <xdr:sp macro="" textlink="">
      <xdr:nvSpPr>
        <xdr:cNvPr id="634" name="楕円 633">
          <a:extLst>
            <a:ext uri="{FF2B5EF4-FFF2-40B4-BE49-F238E27FC236}">
              <a16:creationId xmlns:a16="http://schemas.microsoft.com/office/drawing/2014/main" id="{7A01B436-47A2-4D83-8012-FB16D0F10729}"/>
            </a:ext>
          </a:extLst>
        </xdr:cNvPr>
        <xdr:cNvSpPr/>
      </xdr:nvSpPr>
      <xdr:spPr>
        <a:xfrm>
          <a:off x="18605500" y="14728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32765</xdr:rowOff>
    </xdr:from>
    <xdr:to>
      <xdr:col>102</xdr:col>
      <xdr:colOff>114300</xdr:colOff>
      <xdr:row>86</xdr:row>
      <xdr:rowOff>34289</xdr:rowOff>
    </xdr:to>
    <xdr:cxnSp macro="">
      <xdr:nvCxnSpPr>
        <xdr:cNvPr id="635" name="直線コネクタ 634">
          <a:extLst>
            <a:ext uri="{FF2B5EF4-FFF2-40B4-BE49-F238E27FC236}">
              <a16:creationId xmlns:a16="http://schemas.microsoft.com/office/drawing/2014/main" id="{2A0FAD89-041F-40E4-AB6C-B1925541AE6C}"/>
            </a:ext>
          </a:extLst>
        </xdr:cNvPr>
        <xdr:cNvCxnSpPr/>
      </xdr:nvCxnSpPr>
      <xdr:spPr>
        <a:xfrm flipV="1">
          <a:off x="18656300" y="14777465"/>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3319</xdr:rowOff>
    </xdr:from>
    <xdr:ext cx="469744" cy="259045"/>
    <xdr:sp macro="" textlink="">
      <xdr:nvSpPr>
        <xdr:cNvPr id="636" name="n_1aveValue【消防施設】&#10;一人当たり面積">
          <a:extLst>
            <a:ext uri="{FF2B5EF4-FFF2-40B4-BE49-F238E27FC236}">
              <a16:creationId xmlns:a16="http://schemas.microsoft.com/office/drawing/2014/main" id="{DEFA3E9F-FDBE-4CFD-9BD7-27FB76A6864D}"/>
            </a:ext>
          </a:extLst>
        </xdr:cNvPr>
        <xdr:cNvSpPr txBox="1"/>
      </xdr:nvSpPr>
      <xdr:spPr>
        <a:xfrm>
          <a:off x="21075727" y="14405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11701</xdr:rowOff>
    </xdr:from>
    <xdr:ext cx="469744" cy="259045"/>
    <xdr:sp macro="" textlink="">
      <xdr:nvSpPr>
        <xdr:cNvPr id="637" name="n_2aveValue【消防施設】&#10;一人当たり面積">
          <a:extLst>
            <a:ext uri="{FF2B5EF4-FFF2-40B4-BE49-F238E27FC236}">
              <a16:creationId xmlns:a16="http://schemas.microsoft.com/office/drawing/2014/main" id="{817E8E20-DE26-49B6-9643-34715816D6A8}"/>
            </a:ext>
          </a:extLst>
        </xdr:cNvPr>
        <xdr:cNvSpPr txBox="1"/>
      </xdr:nvSpPr>
      <xdr:spPr>
        <a:xfrm>
          <a:off x="20199427" y="14413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126764</xdr:rowOff>
    </xdr:from>
    <xdr:ext cx="469744" cy="259045"/>
    <xdr:sp macro="" textlink="">
      <xdr:nvSpPr>
        <xdr:cNvPr id="638" name="n_3aveValue【消防施設】&#10;一人当たり面積">
          <a:extLst>
            <a:ext uri="{FF2B5EF4-FFF2-40B4-BE49-F238E27FC236}">
              <a16:creationId xmlns:a16="http://schemas.microsoft.com/office/drawing/2014/main" id="{8B306B33-EC23-4796-AABD-2C62BC14D021}"/>
            </a:ext>
          </a:extLst>
        </xdr:cNvPr>
        <xdr:cNvSpPr txBox="1"/>
      </xdr:nvSpPr>
      <xdr:spPr>
        <a:xfrm>
          <a:off x="19310427" y="14357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170197</xdr:rowOff>
    </xdr:from>
    <xdr:ext cx="469744" cy="259045"/>
    <xdr:sp macro="" textlink="">
      <xdr:nvSpPr>
        <xdr:cNvPr id="639" name="n_4aveValue【消防施設】&#10;一人当たり面積">
          <a:extLst>
            <a:ext uri="{FF2B5EF4-FFF2-40B4-BE49-F238E27FC236}">
              <a16:creationId xmlns:a16="http://schemas.microsoft.com/office/drawing/2014/main" id="{0DBB3BF5-CE18-4176-8022-D355E90191B0}"/>
            </a:ext>
          </a:extLst>
        </xdr:cNvPr>
        <xdr:cNvSpPr txBox="1"/>
      </xdr:nvSpPr>
      <xdr:spPr>
        <a:xfrm>
          <a:off x="18421427" y="14400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72407</xdr:rowOff>
    </xdr:from>
    <xdr:ext cx="469744" cy="259045"/>
    <xdr:sp macro="" textlink="">
      <xdr:nvSpPr>
        <xdr:cNvPr id="640" name="n_1mainValue【消防施設】&#10;一人当たり面積">
          <a:extLst>
            <a:ext uri="{FF2B5EF4-FFF2-40B4-BE49-F238E27FC236}">
              <a16:creationId xmlns:a16="http://schemas.microsoft.com/office/drawing/2014/main" id="{C93B8C7F-1BE1-49B1-BA69-514618B91F3F}"/>
            </a:ext>
          </a:extLst>
        </xdr:cNvPr>
        <xdr:cNvSpPr txBox="1"/>
      </xdr:nvSpPr>
      <xdr:spPr>
        <a:xfrm>
          <a:off x="21075727" y="1481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73169</xdr:rowOff>
    </xdr:from>
    <xdr:ext cx="469744" cy="259045"/>
    <xdr:sp macro="" textlink="">
      <xdr:nvSpPr>
        <xdr:cNvPr id="641" name="n_2mainValue【消防施設】&#10;一人当たり面積">
          <a:extLst>
            <a:ext uri="{FF2B5EF4-FFF2-40B4-BE49-F238E27FC236}">
              <a16:creationId xmlns:a16="http://schemas.microsoft.com/office/drawing/2014/main" id="{E10F17E4-FB21-4220-9245-EE1F47A0AF82}"/>
            </a:ext>
          </a:extLst>
        </xdr:cNvPr>
        <xdr:cNvSpPr txBox="1"/>
      </xdr:nvSpPr>
      <xdr:spPr>
        <a:xfrm>
          <a:off x="20199427" y="14817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74692</xdr:rowOff>
    </xdr:from>
    <xdr:ext cx="469744" cy="259045"/>
    <xdr:sp macro="" textlink="">
      <xdr:nvSpPr>
        <xdr:cNvPr id="642" name="n_3mainValue【消防施設】&#10;一人当たり面積">
          <a:extLst>
            <a:ext uri="{FF2B5EF4-FFF2-40B4-BE49-F238E27FC236}">
              <a16:creationId xmlns:a16="http://schemas.microsoft.com/office/drawing/2014/main" id="{7743DBA7-FA71-4AA3-913B-C67ED814FDF9}"/>
            </a:ext>
          </a:extLst>
        </xdr:cNvPr>
        <xdr:cNvSpPr txBox="1"/>
      </xdr:nvSpPr>
      <xdr:spPr>
        <a:xfrm>
          <a:off x="19310427" y="14819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76216</xdr:rowOff>
    </xdr:from>
    <xdr:ext cx="469744" cy="259045"/>
    <xdr:sp macro="" textlink="">
      <xdr:nvSpPr>
        <xdr:cNvPr id="643" name="n_4mainValue【消防施設】&#10;一人当たり面積">
          <a:extLst>
            <a:ext uri="{FF2B5EF4-FFF2-40B4-BE49-F238E27FC236}">
              <a16:creationId xmlns:a16="http://schemas.microsoft.com/office/drawing/2014/main" id="{29D0398C-5103-4840-B6F1-E8E377F43F91}"/>
            </a:ext>
          </a:extLst>
        </xdr:cNvPr>
        <xdr:cNvSpPr txBox="1"/>
      </xdr:nvSpPr>
      <xdr:spPr>
        <a:xfrm>
          <a:off x="18421427" y="14820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4" name="正方形/長方形 643">
          <a:extLst>
            <a:ext uri="{FF2B5EF4-FFF2-40B4-BE49-F238E27FC236}">
              <a16:creationId xmlns:a16="http://schemas.microsoft.com/office/drawing/2014/main" id="{0C829B9F-0F96-4C4D-8218-215A4EF8EAB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5" name="正方形/長方形 644">
          <a:extLst>
            <a:ext uri="{FF2B5EF4-FFF2-40B4-BE49-F238E27FC236}">
              <a16:creationId xmlns:a16="http://schemas.microsoft.com/office/drawing/2014/main" id="{AAB955B8-7D69-46A6-9FE5-14B5C19EAD6C}"/>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6" name="正方形/長方形 645">
          <a:extLst>
            <a:ext uri="{FF2B5EF4-FFF2-40B4-BE49-F238E27FC236}">
              <a16:creationId xmlns:a16="http://schemas.microsoft.com/office/drawing/2014/main" id="{A2EA36D8-0ECA-4F13-BC9A-99E261D61D99}"/>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7" name="正方形/長方形 646">
          <a:extLst>
            <a:ext uri="{FF2B5EF4-FFF2-40B4-BE49-F238E27FC236}">
              <a16:creationId xmlns:a16="http://schemas.microsoft.com/office/drawing/2014/main" id="{7086DAAC-545C-4BDB-80AC-F867DBBBDB78}"/>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8" name="正方形/長方形 647">
          <a:extLst>
            <a:ext uri="{FF2B5EF4-FFF2-40B4-BE49-F238E27FC236}">
              <a16:creationId xmlns:a16="http://schemas.microsoft.com/office/drawing/2014/main" id="{2E1ABF12-72AF-4EE2-B0F6-A4E1A87268AF}"/>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9" name="正方形/長方形 648">
          <a:extLst>
            <a:ext uri="{FF2B5EF4-FFF2-40B4-BE49-F238E27FC236}">
              <a16:creationId xmlns:a16="http://schemas.microsoft.com/office/drawing/2014/main" id="{8327ADDD-A69D-4366-BD9C-E08E40EA99FD}"/>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0" name="正方形/長方形 649">
          <a:extLst>
            <a:ext uri="{FF2B5EF4-FFF2-40B4-BE49-F238E27FC236}">
              <a16:creationId xmlns:a16="http://schemas.microsoft.com/office/drawing/2014/main" id="{11BADD56-72BE-4F98-A7F3-21FED777E57B}"/>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1" name="正方形/長方形 650">
          <a:extLst>
            <a:ext uri="{FF2B5EF4-FFF2-40B4-BE49-F238E27FC236}">
              <a16:creationId xmlns:a16="http://schemas.microsoft.com/office/drawing/2014/main" id="{25D51E0D-47C9-4303-A16F-905AA1CCEC2A}"/>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2" name="テキスト ボックス 651">
          <a:extLst>
            <a:ext uri="{FF2B5EF4-FFF2-40B4-BE49-F238E27FC236}">
              <a16:creationId xmlns:a16="http://schemas.microsoft.com/office/drawing/2014/main" id="{4F7350EF-7963-4C9A-9256-04E20C4A68A3}"/>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3" name="直線コネクタ 652">
          <a:extLst>
            <a:ext uri="{FF2B5EF4-FFF2-40B4-BE49-F238E27FC236}">
              <a16:creationId xmlns:a16="http://schemas.microsoft.com/office/drawing/2014/main" id="{342251C5-E42B-4FE1-A505-E56A3F971AD2}"/>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4" name="テキスト ボックス 653">
          <a:extLst>
            <a:ext uri="{FF2B5EF4-FFF2-40B4-BE49-F238E27FC236}">
              <a16:creationId xmlns:a16="http://schemas.microsoft.com/office/drawing/2014/main" id="{10A5312E-C5AE-4591-8735-029C7FA76399}"/>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5" name="直線コネクタ 654">
          <a:extLst>
            <a:ext uri="{FF2B5EF4-FFF2-40B4-BE49-F238E27FC236}">
              <a16:creationId xmlns:a16="http://schemas.microsoft.com/office/drawing/2014/main" id="{940FEA13-AB22-4AD8-9D31-7F54D8B7A5A8}"/>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6" name="テキスト ボックス 655">
          <a:extLst>
            <a:ext uri="{FF2B5EF4-FFF2-40B4-BE49-F238E27FC236}">
              <a16:creationId xmlns:a16="http://schemas.microsoft.com/office/drawing/2014/main" id="{A50B6E8F-6D5D-4E36-98C8-C586BA633664}"/>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7" name="直線コネクタ 656">
          <a:extLst>
            <a:ext uri="{FF2B5EF4-FFF2-40B4-BE49-F238E27FC236}">
              <a16:creationId xmlns:a16="http://schemas.microsoft.com/office/drawing/2014/main" id="{E15E1F91-1219-4A94-B0C3-16B44CE4ECD1}"/>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8" name="テキスト ボックス 657">
          <a:extLst>
            <a:ext uri="{FF2B5EF4-FFF2-40B4-BE49-F238E27FC236}">
              <a16:creationId xmlns:a16="http://schemas.microsoft.com/office/drawing/2014/main" id="{631A51B7-A062-41E1-9A8D-C4378EC4243D}"/>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9" name="直線コネクタ 658">
          <a:extLst>
            <a:ext uri="{FF2B5EF4-FFF2-40B4-BE49-F238E27FC236}">
              <a16:creationId xmlns:a16="http://schemas.microsoft.com/office/drawing/2014/main" id="{5828ACE3-8B29-455E-AF65-3FBD743C6BC9}"/>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60" name="テキスト ボックス 659">
          <a:extLst>
            <a:ext uri="{FF2B5EF4-FFF2-40B4-BE49-F238E27FC236}">
              <a16:creationId xmlns:a16="http://schemas.microsoft.com/office/drawing/2014/main" id="{CB048054-152D-4D23-929A-54973A37DA3B}"/>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61" name="直線コネクタ 660">
          <a:extLst>
            <a:ext uri="{FF2B5EF4-FFF2-40B4-BE49-F238E27FC236}">
              <a16:creationId xmlns:a16="http://schemas.microsoft.com/office/drawing/2014/main" id="{5FC59930-4941-4B8F-8C0B-FB5F4DD5A50B}"/>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62" name="テキスト ボックス 661">
          <a:extLst>
            <a:ext uri="{FF2B5EF4-FFF2-40B4-BE49-F238E27FC236}">
              <a16:creationId xmlns:a16="http://schemas.microsoft.com/office/drawing/2014/main" id="{BE0C3CC1-500A-4B92-9BF3-4595540F3649}"/>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3" name="直線コネクタ 662">
          <a:extLst>
            <a:ext uri="{FF2B5EF4-FFF2-40B4-BE49-F238E27FC236}">
              <a16:creationId xmlns:a16="http://schemas.microsoft.com/office/drawing/2014/main" id="{01C4E2FC-57B6-4213-97C3-D3EEE607E07B}"/>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664" name="テキスト ボックス 663">
          <a:extLst>
            <a:ext uri="{FF2B5EF4-FFF2-40B4-BE49-F238E27FC236}">
              <a16:creationId xmlns:a16="http://schemas.microsoft.com/office/drawing/2014/main" id="{042A35EA-8E58-40FF-8436-0CF8B5AF335A}"/>
            </a:ext>
          </a:extLst>
        </xdr:cNvPr>
        <xdr:cNvSpPr txBox="1"/>
      </xdr:nvSpPr>
      <xdr:spPr>
        <a:xfrm>
          <a:off x="12107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5" name="直線コネクタ 664">
          <a:extLst>
            <a:ext uri="{FF2B5EF4-FFF2-40B4-BE49-F238E27FC236}">
              <a16:creationId xmlns:a16="http://schemas.microsoft.com/office/drawing/2014/main" id="{9623B534-35AC-43CE-BA59-916077F13CAD}"/>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6" name="【庁舎】&#10;有形固定資産減価償却率グラフ枠">
          <a:extLst>
            <a:ext uri="{FF2B5EF4-FFF2-40B4-BE49-F238E27FC236}">
              <a16:creationId xmlns:a16="http://schemas.microsoft.com/office/drawing/2014/main" id="{AA9B1D5E-76AD-46B2-997C-9C04013D2951}"/>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107950</xdr:rowOff>
    </xdr:from>
    <xdr:to>
      <xdr:col>85</xdr:col>
      <xdr:colOff>126364</xdr:colOff>
      <xdr:row>107</xdr:row>
      <xdr:rowOff>69850</xdr:rowOff>
    </xdr:to>
    <xdr:cxnSp macro="">
      <xdr:nvCxnSpPr>
        <xdr:cNvPr id="667" name="直線コネクタ 666">
          <a:extLst>
            <a:ext uri="{FF2B5EF4-FFF2-40B4-BE49-F238E27FC236}">
              <a16:creationId xmlns:a16="http://schemas.microsoft.com/office/drawing/2014/main" id="{4359568C-E481-42F8-B33C-D35C681D5987}"/>
            </a:ext>
          </a:extLst>
        </xdr:cNvPr>
        <xdr:cNvCxnSpPr/>
      </xdr:nvCxnSpPr>
      <xdr:spPr>
        <a:xfrm flipV="1">
          <a:off x="16318864" y="17252950"/>
          <a:ext cx="0" cy="1162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668" name="【庁舎】&#10;有形固定資産減価償却率最小値テキスト">
          <a:extLst>
            <a:ext uri="{FF2B5EF4-FFF2-40B4-BE49-F238E27FC236}">
              <a16:creationId xmlns:a16="http://schemas.microsoft.com/office/drawing/2014/main" id="{31CA2EA9-F357-4F75-8A4C-08C395C33650}"/>
            </a:ext>
          </a:extLst>
        </xdr:cNvPr>
        <xdr:cNvSpPr txBox="1"/>
      </xdr:nvSpPr>
      <xdr:spPr>
        <a:xfrm>
          <a:off x="16357600" y="184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669" name="直線コネクタ 668">
          <a:extLst>
            <a:ext uri="{FF2B5EF4-FFF2-40B4-BE49-F238E27FC236}">
              <a16:creationId xmlns:a16="http://schemas.microsoft.com/office/drawing/2014/main" id="{6856CCA9-E593-497E-AFAD-4AF186809314}"/>
            </a:ext>
          </a:extLst>
        </xdr:cNvPr>
        <xdr:cNvCxnSpPr/>
      </xdr:nvCxnSpPr>
      <xdr:spPr>
        <a:xfrm>
          <a:off x="16230600" y="184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54627</xdr:rowOff>
    </xdr:from>
    <xdr:ext cx="340478" cy="259045"/>
    <xdr:sp macro="" textlink="">
      <xdr:nvSpPr>
        <xdr:cNvPr id="670" name="【庁舎】&#10;有形固定資産減価償却率最大値テキスト">
          <a:extLst>
            <a:ext uri="{FF2B5EF4-FFF2-40B4-BE49-F238E27FC236}">
              <a16:creationId xmlns:a16="http://schemas.microsoft.com/office/drawing/2014/main" id="{B8436E1B-F629-4BFA-9B56-2F17C61D51F2}"/>
            </a:ext>
          </a:extLst>
        </xdr:cNvPr>
        <xdr:cNvSpPr txBox="1"/>
      </xdr:nvSpPr>
      <xdr:spPr>
        <a:xfrm>
          <a:off x="16357600" y="1702817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107950</xdr:rowOff>
    </xdr:from>
    <xdr:to>
      <xdr:col>86</xdr:col>
      <xdr:colOff>25400</xdr:colOff>
      <xdr:row>100</xdr:row>
      <xdr:rowOff>107950</xdr:rowOff>
    </xdr:to>
    <xdr:cxnSp macro="">
      <xdr:nvCxnSpPr>
        <xdr:cNvPr id="671" name="直線コネクタ 670">
          <a:extLst>
            <a:ext uri="{FF2B5EF4-FFF2-40B4-BE49-F238E27FC236}">
              <a16:creationId xmlns:a16="http://schemas.microsoft.com/office/drawing/2014/main" id="{E8D2A6C6-817F-4D2B-8272-0AE6D71DFA5A}"/>
            </a:ext>
          </a:extLst>
        </xdr:cNvPr>
        <xdr:cNvCxnSpPr/>
      </xdr:nvCxnSpPr>
      <xdr:spPr>
        <a:xfrm>
          <a:off x="16230600" y="17252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71138</xdr:rowOff>
    </xdr:from>
    <xdr:ext cx="405111" cy="259045"/>
    <xdr:sp macro="" textlink="">
      <xdr:nvSpPr>
        <xdr:cNvPr id="672" name="【庁舎】&#10;有形固定資産減価償却率平均値テキスト">
          <a:extLst>
            <a:ext uri="{FF2B5EF4-FFF2-40B4-BE49-F238E27FC236}">
              <a16:creationId xmlns:a16="http://schemas.microsoft.com/office/drawing/2014/main" id="{B9CA9AC5-0D36-4816-8D2D-DC49C524ED30}"/>
            </a:ext>
          </a:extLst>
        </xdr:cNvPr>
        <xdr:cNvSpPr txBox="1"/>
      </xdr:nvSpPr>
      <xdr:spPr>
        <a:xfrm>
          <a:off x="16357600" y="177304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92711</xdr:rowOff>
    </xdr:from>
    <xdr:to>
      <xdr:col>85</xdr:col>
      <xdr:colOff>177800</xdr:colOff>
      <xdr:row>104</xdr:row>
      <xdr:rowOff>22861</xdr:rowOff>
    </xdr:to>
    <xdr:sp macro="" textlink="">
      <xdr:nvSpPr>
        <xdr:cNvPr id="673" name="フローチャート: 判断 672">
          <a:extLst>
            <a:ext uri="{FF2B5EF4-FFF2-40B4-BE49-F238E27FC236}">
              <a16:creationId xmlns:a16="http://schemas.microsoft.com/office/drawing/2014/main" id="{325DC13D-A6E4-47DE-9B93-0D26EE46E1FD}"/>
            </a:ext>
          </a:extLst>
        </xdr:cNvPr>
        <xdr:cNvSpPr/>
      </xdr:nvSpPr>
      <xdr:spPr>
        <a:xfrm>
          <a:off x="16268700" y="17752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90170</xdr:rowOff>
    </xdr:from>
    <xdr:to>
      <xdr:col>81</xdr:col>
      <xdr:colOff>101600</xdr:colOff>
      <xdr:row>104</xdr:row>
      <xdr:rowOff>20320</xdr:rowOff>
    </xdr:to>
    <xdr:sp macro="" textlink="">
      <xdr:nvSpPr>
        <xdr:cNvPr id="674" name="フローチャート: 判断 673">
          <a:extLst>
            <a:ext uri="{FF2B5EF4-FFF2-40B4-BE49-F238E27FC236}">
              <a16:creationId xmlns:a16="http://schemas.microsoft.com/office/drawing/2014/main" id="{2E32BE4B-4144-4047-8139-123806FDE09B}"/>
            </a:ext>
          </a:extLst>
        </xdr:cNvPr>
        <xdr:cNvSpPr/>
      </xdr:nvSpPr>
      <xdr:spPr>
        <a:xfrm>
          <a:off x="15430500" y="1774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55880</xdr:rowOff>
    </xdr:from>
    <xdr:to>
      <xdr:col>76</xdr:col>
      <xdr:colOff>165100</xdr:colOff>
      <xdr:row>103</xdr:row>
      <xdr:rowOff>157480</xdr:rowOff>
    </xdr:to>
    <xdr:sp macro="" textlink="">
      <xdr:nvSpPr>
        <xdr:cNvPr id="675" name="フローチャート: 判断 674">
          <a:extLst>
            <a:ext uri="{FF2B5EF4-FFF2-40B4-BE49-F238E27FC236}">
              <a16:creationId xmlns:a16="http://schemas.microsoft.com/office/drawing/2014/main" id="{EEA5737F-9ECD-4DD7-ABF0-07679DBE1043}"/>
            </a:ext>
          </a:extLst>
        </xdr:cNvPr>
        <xdr:cNvSpPr/>
      </xdr:nvSpPr>
      <xdr:spPr>
        <a:xfrm>
          <a:off x="14541500" y="17715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58420</xdr:rowOff>
    </xdr:from>
    <xdr:to>
      <xdr:col>72</xdr:col>
      <xdr:colOff>38100</xdr:colOff>
      <xdr:row>103</xdr:row>
      <xdr:rowOff>160020</xdr:rowOff>
    </xdr:to>
    <xdr:sp macro="" textlink="">
      <xdr:nvSpPr>
        <xdr:cNvPr id="676" name="フローチャート: 判断 675">
          <a:extLst>
            <a:ext uri="{FF2B5EF4-FFF2-40B4-BE49-F238E27FC236}">
              <a16:creationId xmlns:a16="http://schemas.microsoft.com/office/drawing/2014/main" id="{514F4AA1-05B8-4CD4-8ABB-7E0E21B5EE06}"/>
            </a:ext>
          </a:extLst>
        </xdr:cNvPr>
        <xdr:cNvSpPr/>
      </xdr:nvSpPr>
      <xdr:spPr>
        <a:xfrm>
          <a:off x="13652500" y="17717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128270</xdr:rowOff>
    </xdr:from>
    <xdr:to>
      <xdr:col>67</xdr:col>
      <xdr:colOff>101600</xdr:colOff>
      <xdr:row>104</xdr:row>
      <xdr:rowOff>58420</xdr:rowOff>
    </xdr:to>
    <xdr:sp macro="" textlink="">
      <xdr:nvSpPr>
        <xdr:cNvPr id="677" name="フローチャート: 判断 676">
          <a:extLst>
            <a:ext uri="{FF2B5EF4-FFF2-40B4-BE49-F238E27FC236}">
              <a16:creationId xmlns:a16="http://schemas.microsoft.com/office/drawing/2014/main" id="{CF9C4068-67FB-4043-8E62-120C67A795B3}"/>
            </a:ext>
          </a:extLst>
        </xdr:cNvPr>
        <xdr:cNvSpPr/>
      </xdr:nvSpPr>
      <xdr:spPr>
        <a:xfrm>
          <a:off x="12763500" y="1778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FF9DCF87-7C34-49B3-8911-EF443F63764C}"/>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F178D3AD-CD0E-40DB-B5A3-CEDCAC86579D}"/>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AB20F1C0-315A-46EC-90E5-9F3374405EEA}"/>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BBEAC57D-CBB6-4589-95AE-D3CAEF9FF58B}"/>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D65D2602-DD31-4D81-8A4E-0780924E127E}"/>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57150</xdr:rowOff>
    </xdr:from>
    <xdr:to>
      <xdr:col>85</xdr:col>
      <xdr:colOff>177800</xdr:colOff>
      <xdr:row>100</xdr:row>
      <xdr:rowOff>158750</xdr:rowOff>
    </xdr:to>
    <xdr:sp macro="" textlink="">
      <xdr:nvSpPr>
        <xdr:cNvPr id="683" name="楕円 682">
          <a:extLst>
            <a:ext uri="{FF2B5EF4-FFF2-40B4-BE49-F238E27FC236}">
              <a16:creationId xmlns:a16="http://schemas.microsoft.com/office/drawing/2014/main" id="{CC0293CF-FE08-474B-90C0-95B240CA3EDA}"/>
            </a:ext>
          </a:extLst>
        </xdr:cNvPr>
        <xdr:cNvSpPr/>
      </xdr:nvSpPr>
      <xdr:spPr>
        <a:xfrm>
          <a:off x="16268700" y="17202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10177</xdr:rowOff>
    </xdr:from>
    <xdr:ext cx="340478" cy="259045"/>
    <xdr:sp macro="" textlink="">
      <xdr:nvSpPr>
        <xdr:cNvPr id="684" name="【庁舎】&#10;有形固定資産減価償却率該当値テキスト">
          <a:extLst>
            <a:ext uri="{FF2B5EF4-FFF2-40B4-BE49-F238E27FC236}">
              <a16:creationId xmlns:a16="http://schemas.microsoft.com/office/drawing/2014/main" id="{A7123035-26F2-4C39-AA60-A14238260258}"/>
            </a:ext>
          </a:extLst>
        </xdr:cNvPr>
        <xdr:cNvSpPr txBox="1"/>
      </xdr:nvSpPr>
      <xdr:spPr>
        <a:xfrm>
          <a:off x="16357600" y="1715517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30480</xdr:rowOff>
    </xdr:from>
    <xdr:to>
      <xdr:col>81</xdr:col>
      <xdr:colOff>101600</xdr:colOff>
      <xdr:row>100</xdr:row>
      <xdr:rowOff>132080</xdr:rowOff>
    </xdr:to>
    <xdr:sp macro="" textlink="">
      <xdr:nvSpPr>
        <xdr:cNvPr id="685" name="楕円 684">
          <a:extLst>
            <a:ext uri="{FF2B5EF4-FFF2-40B4-BE49-F238E27FC236}">
              <a16:creationId xmlns:a16="http://schemas.microsoft.com/office/drawing/2014/main" id="{FA9DD59B-80B4-422C-BD1F-101F65893250}"/>
            </a:ext>
          </a:extLst>
        </xdr:cNvPr>
        <xdr:cNvSpPr/>
      </xdr:nvSpPr>
      <xdr:spPr>
        <a:xfrm>
          <a:off x="15430500" y="1717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81280</xdr:rowOff>
    </xdr:from>
    <xdr:to>
      <xdr:col>85</xdr:col>
      <xdr:colOff>127000</xdr:colOff>
      <xdr:row>100</xdr:row>
      <xdr:rowOff>107950</xdr:rowOff>
    </xdr:to>
    <xdr:cxnSp macro="">
      <xdr:nvCxnSpPr>
        <xdr:cNvPr id="686" name="直線コネクタ 685">
          <a:extLst>
            <a:ext uri="{FF2B5EF4-FFF2-40B4-BE49-F238E27FC236}">
              <a16:creationId xmlns:a16="http://schemas.microsoft.com/office/drawing/2014/main" id="{5B84F1B8-19CF-484E-9561-AE6BA15180F2}"/>
            </a:ext>
          </a:extLst>
        </xdr:cNvPr>
        <xdr:cNvCxnSpPr/>
      </xdr:nvCxnSpPr>
      <xdr:spPr>
        <a:xfrm>
          <a:off x="15481300" y="1722628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3811</xdr:rowOff>
    </xdr:from>
    <xdr:to>
      <xdr:col>76</xdr:col>
      <xdr:colOff>165100</xdr:colOff>
      <xdr:row>100</xdr:row>
      <xdr:rowOff>105411</xdr:rowOff>
    </xdr:to>
    <xdr:sp macro="" textlink="">
      <xdr:nvSpPr>
        <xdr:cNvPr id="687" name="楕円 686">
          <a:extLst>
            <a:ext uri="{FF2B5EF4-FFF2-40B4-BE49-F238E27FC236}">
              <a16:creationId xmlns:a16="http://schemas.microsoft.com/office/drawing/2014/main" id="{89BE015B-6051-4396-951E-C13A2A79A1AA}"/>
            </a:ext>
          </a:extLst>
        </xdr:cNvPr>
        <xdr:cNvSpPr/>
      </xdr:nvSpPr>
      <xdr:spPr>
        <a:xfrm>
          <a:off x="14541500" y="17148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54611</xdr:rowOff>
    </xdr:from>
    <xdr:to>
      <xdr:col>81</xdr:col>
      <xdr:colOff>50800</xdr:colOff>
      <xdr:row>100</xdr:row>
      <xdr:rowOff>81280</xdr:rowOff>
    </xdr:to>
    <xdr:cxnSp macro="">
      <xdr:nvCxnSpPr>
        <xdr:cNvPr id="688" name="直線コネクタ 687">
          <a:extLst>
            <a:ext uri="{FF2B5EF4-FFF2-40B4-BE49-F238E27FC236}">
              <a16:creationId xmlns:a16="http://schemas.microsoft.com/office/drawing/2014/main" id="{5FD2C487-CD3F-4441-B4F5-756B2EB3949C}"/>
            </a:ext>
          </a:extLst>
        </xdr:cNvPr>
        <xdr:cNvCxnSpPr/>
      </xdr:nvCxnSpPr>
      <xdr:spPr>
        <a:xfrm>
          <a:off x="14592300" y="17199611"/>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99</xdr:row>
      <xdr:rowOff>147320</xdr:rowOff>
    </xdr:from>
    <xdr:to>
      <xdr:col>72</xdr:col>
      <xdr:colOff>38100</xdr:colOff>
      <xdr:row>100</xdr:row>
      <xdr:rowOff>77470</xdr:rowOff>
    </xdr:to>
    <xdr:sp macro="" textlink="">
      <xdr:nvSpPr>
        <xdr:cNvPr id="689" name="楕円 688">
          <a:extLst>
            <a:ext uri="{FF2B5EF4-FFF2-40B4-BE49-F238E27FC236}">
              <a16:creationId xmlns:a16="http://schemas.microsoft.com/office/drawing/2014/main" id="{741FFCCA-3A10-429E-83E9-23B8EF8E34A9}"/>
            </a:ext>
          </a:extLst>
        </xdr:cNvPr>
        <xdr:cNvSpPr/>
      </xdr:nvSpPr>
      <xdr:spPr>
        <a:xfrm>
          <a:off x="13652500" y="17120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26670</xdr:rowOff>
    </xdr:from>
    <xdr:to>
      <xdr:col>76</xdr:col>
      <xdr:colOff>114300</xdr:colOff>
      <xdr:row>100</xdr:row>
      <xdr:rowOff>54611</xdr:rowOff>
    </xdr:to>
    <xdr:cxnSp macro="">
      <xdr:nvCxnSpPr>
        <xdr:cNvPr id="690" name="直線コネクタ 689">
          <a:extLst>
            <a:ext uri="{FF2B5EF4-FFF2-40B4-BE49-F238E27FC236}">
              <a16:creationId xmlns:a16="http://schemas.microsoft.com/office/drawing/2014/main" id="{9BD1E7F6-669C-40D7-BEBC-5BFC2549B406}"/>
            </a:ext>
          </a:extLst>
        </xdr:cNvPr>
        <xdr:cNvCxnSpPr/>
      </xdr:nvCxnSpPr>
      <xdr:spPr>
        <a:xfrm>
          <a:off x="13703300" y="17171670"/>
          <a:ext cx="889000" cy="27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99</xdr:row>
      <xdr:rowOff>120650</xdr:rowOff>
    </xdr:from>
    <xdr:to>
      <xdr:col>67</xdr:col>
      <xdr:colOff>101600</xdr:colOff>
      <xdr:row>100</xdr:row>
      <xdr:rowOff>50800</xdr:rowOff>
    </xdr:to>
    <xdr:sp macro="" textlink="">
      <xdr:nvSpPr>
        <xdr:cNvPr id="691" name="楕円 690">
          <a:extLst>
            <a:ext uri="{FF2B5EF4-FFF2-40B4-BE49-F238E27FC236}">
              <a16:creationId xmlns:a16="http://schemas.microsoft.com/office/drawing/2014/main" id="{26FCCFE5-E971-400E-909B-ACB91B27642C}"/>
            </a:ext>
          </a:extLst>
        </xdr:cNvPr>
        <xdr:cNvSpPr/>
      </xdr:nvSpPr>
      <xdr:spPr>
        <a:xfrm>
          <a:off x="12763500" y="1709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0</xdr:rowOff>
    </xdr:from>
    <xdr:to>
      <xdr:col>71</xdr:col>
      <xdr:colOff>177800</xdr:colOff>
      <xdr:row>100</xdr:row>
      <xdr:rowOff>26670</xdr:rowOff>
    </xdr:to>
    <xdr:cxnSp macro="">
      <xdr:nvCxnSpPr>
        <xdr:cNvPr id="692" name="直線コネクタ 691">
          <a:extLst>
            <a:ext uri="{FF2B5EF4-FFF2-40B4-BE49-F238E27FC236}">
              <a16:creationId xmlns:a16="http://schemas.microsoft.com/office/drawing/2014/main" id="{8FB318E8-5152-4078-BC22-4808D708EC24}"/>
            </a:ext>
          </a:extLst>
        </xdr:cNvPr>
        <xdr:cNvCxnSpPr/>
      </xdr:nvCxnSpPr>
      <xdr:spPr>
        <a:xfrm>
          <a:off x="12814300" y="1714500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11447</xdr:rowOff>
    </xdr:from>
    <xdr:ext cx="405111" cy="259045"/>
    <xdr:sp macro="" textlink="">
      <xdr:nvSpPr>
        <xdr:cNvPr id="693" name="n_1aveValue【庁舎】&#10;有形固定資産減価償却率">
          <a:extLst>
            <a:ext uri="{FF2B5EF4-FFF2-40B4-BE49-F238E27FC236}">
              <a16:creationId xmlns:a16="http://schemas.microsoft.com/office/drawing/2014/main" id="{997D809E-38AD-45EA-B2E1-FDDD31B5E789}"/>
            </a:ext>
          </a:extLst>
        </xdr:cNvPr>
        <xdr:cNvSpPr txBox="1"/>
      </xdr:nvSpPr>
      <xdr:spPr>
        <a:xfrm>
          <a:off x="15266044" y="17842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148607</xdr:rowOff>
    </xdr:from>
    <xdr:ext cx="405111" cy="259045"/>
    <xdr:sp macro="" textlink="">
      <xdr:nvSpPr>
        <xdr:cNvPr id="694" name="n_2aveValue【庁舎】&#10;有形固定資産減価償却率">
          <a:extLst>
            <a:ext uri="{FF2B5EF4-FFF2-40B4-BE49-F238E27FC236}">
              <a16:creationId xmlns:a16="http://schemas.microsoft.com/office/drawing/2014/main" id="{5BF7EE01-9615-4AAD-A272-18807C5448CE}"/>
            </a:ext>
          </a:extLst>
        </xdr:cNvPr>
        <xdr:cNvSpPr txBox="1"/>
      </xdr:nvSpPr>
      <xdr:spPr>
        <a:xfrm>
          <a:off x="14389744" y="17807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151147</xdr:rowOff>
    </xdr:from>
    <xdr:ext cx="405111" cy="259045"/>
    <xdr:sp macro="" textlink="">
      <xdr:nvSpPr>
        <xdr:cNvPr id="695" name="n_3aveValue【庁舎】&#10;有形固定資産減価償却率">
          <a:extLst>
            <a:ext uri="{FF2B5EF4-FFF2-40B4-BE49-F238E27FC236}">
              <a16:creationId xmlns:a16="http://schemas.microsoft.com/office/drawing/2014/main" id="{F543FA05-07C1-4406-835D-6C559B618AC0}"/>
            </a:ext>
          </a:extLst>
        </xdr:cNvPr>
        <xdr:cNvSpPr txBox="1"/>
      </xdr:nvSpPr>
      <xdr:spPr>
        <a:xfrm>
          <a:off x="13500744" y="17810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49547</xdr:rowOff>
    </xdr:from>
    <xdr:ext cx="405111" cy="259045"/>
    <xdr:sp macro="" textlink="">
      <xdr:nvSpPr>
        <xdr:cNvPr id="696" name="n_4aveValue【庁舎】&#10;有形固定資産減価償却率">
          <a:extLst>
            <a:ext uri="{FF2B5EF4-FFF2-40B4-BE49-F238E27FC236}">
              <a16:creationId xmlns:a16="http://schemas.microsoft.com/office/drawing/2014/main" id="{63BB08DE-1BF1-45DC-BBB1-8290079412F9}"/>
            </a:ext>
          </a:extLst>
        </xdr:cNvPr>
        <xdr:cNvSpPr txBox="1"/>
      </xdr:nvSpPr>
      <xdr:spPr>
        <a:xfrm>
          <a:off x="12611744" y="1788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58361</xdr:colOff>
      <xdr:row>98</xdr:row>
      <xdr:rowOff>148607</xdr:rowOff>
    </xdr:from>
    <xdr:ext cx="340478" cy="259045"/>
    <xdr:sp macro="" textlink="">
      <xdr:nvSpPr>
        <xdr:cNvPr id="697" name="n_1mainValue【庁舎】&#10;有形固定資産減価償却率">
          <a:extLst>
            <a:ext uri="{FF2B5EF4-FFF2-40B4-BE49-F238E27FC236}">
              <a16:creationId xmlns:a16="http://schemas.microsoft.com/office/drawing/2014/main" id="{6F78988B-810E-4DCA-B61F-4D7A3B095517}"/>
            </a:ext>
          </a:extLst>
        </xdr:cNvPr>
        <xdr:cNvSpPr txBox="1"/>
      </xdr:nvSpPr>
      <xdr:spPr>
        <a:xfrm>
          <a:off x="15298361" y="1695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98</xdr:row>
      <xdr:rowOff>121938</xdr:rowOff>
    </xdr:from>
    <xdr:ext cx="340478" cy="259045"/>
    <xdr:sp macro="" textlink="">
      <xdr:nvSpPr>
        <xdr:cNvPr id="698" name="n_2mainValue【庁舎】&#10;有形固定資産減価償却率">
          <a:extLst>
            <a:ext uri="{FF2B5EF4-FFF2-40B4-BE49-F238E27FC236}">
              <a16:creationId xmlns:a16="http://schemas.microsoft.com/office/drawing/2014/main" id="{C013678B-9557-4232-868B-2F71193A671F}"/>
            </a:ext>
          </a:extLst>
        </xdr:cNvPr>
        <xdr:cNvSpPr txBox="1"/>
      </xdr:nvSpPr>
      <xdr:spPr>
        <a:xfrm>
          <a:off x="14422061" y="1692403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98</xdr:row>
      <xdr:rowOff>93997</xdr:rowOff>
    </xdr:from>
    <xdr:ext cx="340478" cy="259045"/>
    <xdr:sp macro="" textlink="">
      <xdr:nvSpPr>
        <xdr:cNvPr id="699" name="n_3mainValue【庁舎】&#10;有形固定資産減価償却率">
          <a:extLst>
            <a:ext uri="{FF2B5EF4-FFF2-40B4-BE49-F238E27FC236}">
              <a16:creationId xmlns:a16="http://schemas.microsoft.com/office/drawing/2014/main" id="{315C165C-9AF1-4ABF-8CEC-5090F857FB8E}"/>
            </a:ext>
          </a:extLst>
        </xdr:cNvPr>
        <xdr:cNvSpPr txBox="1"/>
      </xdr:nvSpPr>
      <xdr:spPr>
        <a:xfrm>
          <a:off x="13533061" y="1689609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71061</xdr:colOff>
      <xdr:row>98</xdr:row>
      <xdr:rowOff>67327</xdr:rowOff>
    </xdr:from>
    <xdr:ext cx="340478" cy="259045"/>
    <xdr:sp macro="" textlink="">
      <xdr:nvSpPr>
        <xdr:cNvPr id="700" name="n_4mainValue【庁舎】&#10;有形固定資産減価償却率">
          <a:extLst>
            <a:ext uri="{FF2B5EF4-FFF2-40B4-BE49-F238E27FC236}">
              <a16:creationId xmlns:a16="http://schemas.microsoft.com/office/drawing/2014/main" id="{217EB654-172F-4B55-B0BA-6F5AC02C83A3}"/>
            </a:ext>
          </a:extLst>
        </xdr:cNvPr>
        <xdr:cNvSpPr txBox="1"/>
      </xdr:nvSpPr>
      <xdr:spPr>
        <a:xfrm>
          <a:off x="12644061" y="168694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1" name="正方形/長方形 700">
          <a:extLst>
            <a:ext uri="{FF2B5EF4-FFF2-40B4-BE49-F238E27FC236}">
              <a16:creationId xmlns:a16="http://schemas.microsoft.com/office/drawing/2014/main" id="{FD98C1D2-AC1F-4CBE-BF34-D81501D240BB}"/>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2" name="正方形/長方形 701">
          <a:extLst>
            <a:ext uri="{FF2B5EF4-FFF2-40B4-BE49-F238E27FC236}">
              <a16:creationId xmlns:a16="http://schemas.microsoft.com/office/drawing/2014/main" id="{EC7E3B9A-F667-4851-A5A2-92122EFBBE1D}"/>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3" name="正方形/長方形 702">
          <a:extLst>
            <a:ext uri="{FF2B5EF4-FFF2-40B4-BE49-F238E27FC236}">
              <a16:creationId xmlns:a16="http://schemas.microsoft.com/office/drawing/2014/main" id="{025A4ADF-11DB-4738-B2E9-61F3CC499BA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4" name="正方形/長方形 703">
          <a:extLst>
            <a:ext uri="{FF2B5EF4-FFF2-40B4-BE49-F238E27FC236}">
              <a16:creationId xmlns:a16="http://schemas.microsoft.com/office/drawing/2014/main" id="{146EE068-0BFB-43A8-880E-3834DE06A5D4}"/>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5" name="正方形/長方形 704">
          <a:extLst>
            <a:ext uri="{FF2B5EF4-FFF2-40B4-BE49-F238E27FC236}">
              <a16:creationId xmlns:a16="http://schemas.microsoft.com/office/drawing/2014/main" id="{757CDBF9-02DC-462F-8428-A3B9B73594BC}"/>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6" name="正方形/長方形 705">
          <a:extLst>
            <a:ext uri="{FF2B5EF4-FFF2-40B4-BE49-F238E27FC236}">
              <a16:creationId xmlns:a16="http://schemas.microsoft.com/office/drawing/2014/main" id="{5C2709A7-B627-43EF-8D3B-9F8EB9007C3C}"/>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7" name="正方形/長方形 706">
          <a:extLst>
            <a:ext uri="{FF2B5EF4-FFF2-40B4-BE49-F238E27FC236}">
              <a16:creationId xmlns:a16="http://schemas.microsoft.com/office/drawing/2014/main" id="{3205E803-DDD8-4836-BF85-CF45A9D589E9}"/>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8" name="正方形/長方形 707">
          <a:extLst>
            <a:ext uri="{FF2B5EF4-FFF2-40B4-BE49-F238E27FC236}">
              <a16:creationId xmlns:a16="http://schemas.microsoft.com/office/drawing/2014/main" id="{B188E7DF-F732-413C-A8C2-B2228A33EBDB}"/>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9" name="テキスト ボックス 708">
          <a:extLst>
            <a:ext uri="{FF2B5EF4-FFF2-40B4-BE49-F238E27FC236}">
              <a16:creationId xmlns:a16="http://schemas.microsoft.com/office/drawing/2014/main" id="{9966AA27-8C29-4ADD-BDB0-979DCD018D0C}"/>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0" name="直線コネクタ 709">
          <a:extLst>
            <a:ext uri="{FF2B5EF4-FFF2-40B4-BE49-F238E27FC236}">
              <a16:creationId xmlns:a16="http://schemas.microsoft.com/office/drawing/2014/main" id="{8A0B00B7-9F4D-49B7-95FF-24FF6E8867BF}"/>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11" name="直線コネクタ 710">
          <a:extLst>
            <a:ext uri="{FF2B5EF4-FFF2-40B4-BE49-F238E27FC236}">
              <a16:creationId xmlns:a16="http://schemas.microsoft.com/office/drawing/2014/main" id="{EDBA0D9B-E0A9-4708-AE3E-927E0F53A6FD}"/>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2" name="テキスト ボックス 711">
          <a:extLst>
            <a:ext uri="{FF2B5EF4-FFF2-40B4-BE49-F238E27FC236}">
              <a16:creationId xmlns:a16="http://schemas.microsoft.com/office/drawing/2014/main" id="{BCFA45CE-905A-4B13-927E-B57F2220B1B2}"/>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3" name="直線コネクタ 712">
          <a:extLst>
            <a:ext uri="{FF2B5EF4-FFF2-40B4-BE49-F238E27FC236}">
              <a16:creationId xmlns:a16="http://schemas.microsoft.com/office/drawing/2014/main" id="{CA6461C9-BB0C-4FC8-8C7E-F4D1865F909B}"/>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14" name="テキスト ボックス 713">
          <a:extLst>
            <a:ext uri="{FF2B5EF4-FFF2-40B4-BE49-F238E27FC236}">
              <a16:creationId xmlns:a16="http://schemas.microsoft.com/office/drawing/2014/main" id="{C93B377E-B10F-46A6-BA84-E2F7D1BC2D47}"/>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15" name="直線コネクタ 714">
          <a:extLst>
            <a:ext uri="{FF2B5EF4-FFF2-40B4-BE49-F238E27FC236}">
              <a16:creationId xmlns:a16="http://schemas.microsoft.com/office/drawing/2014/main" id="{F5A8A45D-8805-413E-B3D7-E0A8BA81FF62}"/>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16" name="テキスト ボックス 715">
          <a:extLst>
            <a:ext uri="{FF2B5EF4-FFF2-40B4-BE49-F238E27FC236}">
              <a16:creationId xmlns:a16="http://schemas.microsoft.com/office/drawing/2014/main" id="{777057BA-B8D3-4C62-B130-AABDD112A5F4}"/>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17" name="直線コネクタ 716">
          <a:extLst>
            <a:ext uri="{FF2B5EF4-FFF2-40B4-BE49-F238E27FC236}">
              <a16:creationId xmlns:a16="http://schemas.microsoft.com/office/drawing/2014/main" id="{A185CFA5-5AC2-4CD4-A551-B1F8582D0CFE}"/>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18" name="テキスト ボックス 717">
          <a:extLst>
            <a:ext uri="{FF2B5EF4-FFF2-40B4-BE49-F238E27FC236}">
              <a16:creationId xmlns:a16="http://schemas.microsoft.com/office/drawing/2014/main" id="{21C3085E-6A5D-4360-880E-087E24615556}"/>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19" name="直線コネクタ 718">
          <a:extLst>
            <a:ext uri="{FF2B5EF4-FFF2-40B4-BE49-F238E27FC236}">
              <a16:creationId xmlns:a16="http://schemas.microsoft.com/office/drawing/2014/main" id="{1CEC70E5-BE80-44E7-ABE1-E05DB3816B5C}"/>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20" name="テキスト ボックス 719">
          <a:extLst>
            <a:ext uri="{FF2B5EF4-FFF2-40B4-BE49-F238E27FC236}">
              <a16:creationId xmlns:a16="http://schemas.microsoft.com/office/drawing/2014/main" id="{DCC0227B-8973-4E80-B175-32088F69708F}"/>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21" name="直線コネクタ 720">
          <a:extLst>
            <a:ext uri="{FF2B5EF4-FFF2-40B4-BE49-F238E27FC236}">
              <a16:creationId xmlns:a16="http://schemas.microsoft.com/office/drawing/2014/main" id="{4C0C8C96-232E-4548-A598-639EE31FD324}"/>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2" name="テキスト ボックス 721">
          <a:extLst>
            <a:ext uri="{FF2B5EF4-FFF2-40B4-BE49-F238E27FC236}">
              <a16:creationId xmlns:a16="http://schemas.microsoft.com/office/drawing/2014/main" id="{CA0FD5F0-94E7-4EFE-A817-B9EE0B630EFB}"/>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3" name="直線コネクタ 722">
          <a:extLst>
            <a:ext uri="{FF2B5EF4-FFF2-40B4-BE49-F238E27FC236}">
              <a16:creationId xmlns:a16="http://schemas.microsoft.com/office/drawing/2014/main" id="{7FD2C0C2-70AE-47F9-873E-BD9DF47A7758}"/>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4" name="テキスト ボックス 723">
          <a:extLst>
            <a:ext uri="{FF2B5EF4-FFF2-40B4-BE49-F238E27FC236}">
              <a16:creationId xmlns:a16="http://schemas.microsoft.com/office/drawing/2014/main" id="{8EE650AE-774A-43CD-9DD3-6999775C38AC}"/>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5" name="【庁舎】&#10;一人当たり面積グラフ枠">
          <a:extLst>
            <a:ext uri="{FF2B5EF4-FFF2-40B4-BE49-F238E27FC236}">
              <a16:creationId xmlns:a16="http://schemas.microsoft.com/office/drawing/2014/main" id="{2A2A9D96-980D-45E6-8198-B951F560E518}"/>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41911</xdr:rowOff>
    </xdr:from>
    <xdr:to>
      <xdr:col>116</xdr:col>
      <xdr:colOff>62864</xdr:colOff>
      <xdr:row>107</xdr:row>
      <xdr:rowOff>146413</xdr:rowOff>
    </xdr:to>
    <xdr:cxnSp macro="">
      <xdr:nvCxnSpPr>
        <xdr:cNvPr id="726" name="直線コネクタ 725">
          <a:extLst>
            <a:ext uri="{FF2B5EF4-FFF2-40B4-BE49-F238E27FC236}">
              <a16:creationId xmlns:a16="http://schemas.microsoft.com/office/drawing/2014/main" id="{293740B7-E46C-46F2-AD27-A3943F82BCD3}"/>
            </a:ext>
          </a:extLst>
        </xdr:cNvPr>
        <xdr:cNvCxnSpPr/>
      </xdr:nvCxnSpPr>
      <xdr:spPr>
        <a:xfrm flipV="1">
          <a:off x="22160864" y="17186911"/>
          <a:ext cx="0" cy="13046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150240</xdr:rowOff>
    </xdr:from>
    <xdr:ext cx="469744" cy="259045"/>
    <xdr:sp macro="" textlink="">
      <xdr:nvSpPr>
        <xdr:cNvPr id="727" name="【庁舎】&#10;一人当たり面積最小値テキスト">
          <a:extLst>
            <a:ext uri="{FF2B5EF4-FFF2-40B4-BE49-F238E27FC236}">
              <a16:creationId xmlns:a16="http://schemas.microsoft.com/office/drawing/2014/main" id="{17D78EBD-92A7-43CD-A62C-FDE3B45B4C6C}"/>
            </a:ext>
          </a:extLst>
        </xdr:cNvPr>
        <xdr:cNvSpPr txBox="1"/>
      </xdr:nvSpPr>
      <xdr:spPr>
        <a:xfrm>
          <a:off x="22199600" y="18495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146413</xdr:rowOff>
    </xdr:from>
    <xdr:to>
      <xdr:col>116</xdr:col>
      <xdr:colOff>152400</xdr:colOff>
      <xdr:row>107</xdr:row>
      <xdr:rowOff>146413</xdr:rowOff>
    </xdr:to>
    <xdr:cxnSp macro="">
      <xdr:nvCxnSpPr>
        <xdr:cNvPr id="728" name="直線コネクタ 727">
          <a:extLst>
            <a:ext uri="{FF2B5EF4-FFF2-40B4-BE49-F238E27FC236}">
              <a16:creationId xmlns:a16="http://schemas.microsoft.com/office/drawing/2014/main" id="{8BD09D58-1526-4557-901C-C534E90B504A}"/>
            </a:ext>
          </a:extLst>
        </xdr:cNvPr>
        <xdr:cNvCxnSpPr/>
      </xdr:nvCxnSpPr>
      <xdr:spPr>
        <a:xfrm>
          <a:off x="22072600" y="18491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160038</xdr:rowOff>
    </xdr:from>
    <xdr:ext cx="469744" cy="259045"/>
    <xdr:sp macro="" textlink="">
      <xdr:nvSpPr>
        <xdr:cNvPr id="729" name="【庁舎】&#10;一人当たり面積最大値テキスト">
          <a:extLst>
            <a:ext uri="{FF2B5EF4-FFF2-40B4-BE49-F238E27FC236}">
              <a16:creationId xmlns:a16="http://schemas.microsoft.com/office/drawing/2014/main" id="{CE078925-F8BE-49ED-B94F-0AFAF4441E97}"/>
            </a:ext>
          </a:extLst>
        </xdr:cNvPr>
        <xdr:cNvSpPr txBox="1"/>
      </xdr:nvSpPr>
      <xdr:spPr>
        <a:xfrm>
          <a:off x="22199600" y="16962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41911</xdr:rowOff>
    </xdr:from>
    <xdr:to>
      <xdr:col>116</xdr:col>
      <xdr:colOff>152400</xdr:colOff>
      <xdr:row>100</xdr:row>
      <xdr:rowOff>41911</xdr:rowOff>
    </xdr:to>
    <xdr:cxnSp macro="">
      <xdr:nvCxnSpPr>
        <xdr:cNvPr id="730" name="直線コネクタ 729">
          <a:extLst>
            <a:ext uri="{FF2B5EF4-FFF2-40B4-BE49-F238E27FC236}">
              <a16:creationId xmlns:a16="http://schemas.microsoft.com/office/drawing/2014/main" id="{C621D412-6614-4E81-89E2-0DB506582EEC}"/>
            </a:ext>
          </a:extLst>
        </xdr:cNvPr>
        <xdr:cNvCxnSpPr/>
      </xdr:nvCxnSpPr>
      <xdr:spPr>
        <a:xfrm>
          <a:off x="22072600" y="17186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170741</xdr:rowOff>
    </xdr:from>
    <xdr:ext cx="469744" cy="259045"/>
    <xdr:sp macro="" textlink="">
      <xdr:nvSpPr>
        <xdr:cNvPr id="731" name="【庁舎】&#10;一人当たり面積平均値テキスト">
          <a:extLst>
            <a:ext uri="{FF2B5EF4-FFF2-40B4-BE49-F238E27FC236}">
              <a16:creationId xmlns:a16="http://schemas.microsoft.com/office/drawing/2014/main" id="{D8C56E20-A776-4C2C-BBCA-0CC504A14A00}"/>
            </a:ext>
          </a:extLst>
        </xdr:cNvPr>
        <xdr:cNvSpPr txBox="1"/>
      </xdr:nvSpPr>
      <xdr:spPr>
        <a:xfrm>
          <a:off x="22199600" y="178300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147864</xdr:rowOff>
    </xdr:from>
    <xdr:to>
      <xdr:col>116</xdr:col>
      <xdr:colOff>114300</xdr:colOff>
      <xdr:row>105</xdr:row>
      <xdr:rowOff>78014</xdr:rowOff>
    </xdr:to>
    <xdr:sp macro="" textlink="">
      <xdr:nvSpPr>
        <xdr:cNvPr id="732" name="フローチャート: 判断 731">
          <a:extLst>
            <a:ext uri="{FF2B5EF4-FFF2-40B4-BE49-F238E27FC236}">
              <a16:creationId xmlns:a16="http://schemas.microsoft.com/office/drawing/2014/main" id="{33877DD6-F893-449C-9021-7F4874B9DAD9}"/>
            </a:ext>
          </a:extLst>
        </xdr:cNvPr>
        <xdr:cNvSpPr/>
      </xdr:nvSpPr>
      <xdr:spPr>
        <a:xfrm>
          <a:off x="22110700" y="17978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126637</xdr:rowOff>
    </xdr:from>
    <xdr:to>
      <xdr:col>112</xdr:col>
      <xdr:colOff>38100</xdr:colOff>
      <xdr:row>105</xdr:row>
      <xdr:rowOff>56787</xdr:rowOff>
    </xdr:to>
    <xdr:sp macro="" textlink="">
      <xdr:nvSpPr>
        <xdr:cNvPr id="733" name="フローチャート: 判断 732">
          <a:extLst>
            <a:ext uri="{FF2B5EF4-FFF2-40B4-BE49-F238E27FC236}">
              <a16:creationId xmlns:a16="http://schemas.microsoft.com/office/drawing/2014/main" id="{F8630D50-041F-4925-B584-693F197211C5}"/>
            </a:ext>
          </a:extLst>
        </xdr:cNvPr>
        <xdr:cNvSpPr/>
      </xdr:nvSpPr>
      <xdr:spPr>
        <a:xfrm>
          <a:off x="21272500" y="1795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133169</xdr:rowOff>
    </xdr:from>
    <xdr:to>
      <xdr:col>107</xdr:col>
      <xdr:colOff>101600</xdr:colOff>
      <xdr:row>105</xdr:row>
      <xdr:rowOff>63319</xdr:rowOff>
    </xdr:to>
    <xdr:sp macro="" textlink="">
      <xdr:nvSpPr>
        <xdr:cNvPr id="734" name="フローチャート: 判断 733">
          <a:extLst>
            <a:ext uri="{FF2B5EF4-FFF2-40B4-BE49-F238E27FC236}">
              <a16:creationId xmlns:a16="http://schemas.microsoft.com/office/drawing/2014/main" id="{6B36D4AD-ABD3-4602-9E27-3D8ED6B613E2}"/>
            </a:ext>
          </a:extLst>
        </xdr:cNvPr>
        <xdr:cNvSpPr/>
      </xdr:nvSpPr>
      <xdr:spPr>
        <a:xfrm>
          <a:off x="20383500" y="1796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147864</xdr:rowOff>
    </xdr:from>
    <xdr:to>
      <xdr:col>102</xdr:col>
      <xdr:colOff>165100</xdr:colOff>
      <xdr:row>105</xdr:row>
      <xdr:rowOff>78014</xdr:rowOff>
    </xdr:to>
    <xdr:sp macro="" textlink="">
      <xdr:nvSpPr>
        <xdr:cNvPr id="735" name="フローチャート: 判断 734">
          <a:extLst>
            <a:ext uri="{FF2B5EF4-FFF2-40B4-BE49-F238E27FC236}">
              <a16:creationId xmlns:a16="http://schemas.microsoft.com/office/drawing/2014/main" id="{5A773717-A386-4690-967F-E6FE2262EA32}"/>
            </a:ext>
          </a:extLst>
        </xdr:cNvPr>
        <xdr:cNvSpPr/>
      </xdr:nvSpPr>
      <xdr:spPr>
        <a:xfrm>
          <a:off x="19494500" y="17978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5806</xdr:rowOff>
    </xdr:from>
    <xdr:to>
      <xdr:col>98</xdr:col>
      <xdr:colOff>38100</xdr:colOff>
      <xdr:row>105</xdr:row>
      <xdr:rowOff>107406</xdr:rowOff>
    </xdr:to>
    <xdr:sp macro="" textlink="">
      <xdr:nvSpPr>
        <xdr:cNvPr id="736" name="フローチャート: 判断 735">
          <a:extLst>
            <a:ext uri="{FF2B5EF4-FFF2-40B4-BE49-F238E27FC236}">
              <a16:creationId xmlns:a16="http://schemas.microsoft.com/office/drawing/2014/main" id="{B700CEBA-6DFE-4C66-BF05-12CA6BE85759}"/>
            </a:ext>
          </a:extLst>
        </xdr:cNvPr>
        <xdr:cNvSpPr/>
      </xdr:nvSpPr>
      <xdr:spPr>
        <a:xfrm>
          <a:off x="18605500" y="1800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3A3B4551-EBF6-4E27-8C20-35C5B4B1129E}"/>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B7D0879A-5EAA-4EBC-A40E-B8797580CFA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CB00C31C-8495-4446-9749-F2140ADF101B}"/>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0" name="テキスト ボックス 739">
          <a:extLst>
            <a:ext uri="{FF2B5EF4-FFF2-40B4-BE49-F238E27FC236}">
              <a16:creationId xmlns:a16="http://schemas.microsoft.com/office/drawing/2014/main" id="{5A2D164A-4C97-49F6-AD07-B4954A2A486F}"/>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1" name="テキスト ボックス 740">
          <a:extLst>
            <a:ext uri="{FF2B5EF4-FFF2-40B4-BE49-F238E27FC236}">
              <a16:creationId xmlns:a16="http://schemas.microsoft.com/office/drawing/2014/main" id="{E8C64D84-7E31-4B3C-A051-D69420DC924F}"/>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12337</xdr:rowOff>
    </xdr:from>
    <xdr:to>
      <xdr:col>116</xdr:col>
      <xdr:colOff>114300</xdr:colOff>
      <xdr:row>105</xdr:row>
      <xdr:rowOff>113937</xdr:rowOff>
    </xdr:to>
    <xdr:sp macro="" textlink="">
      <xdr:nvSpPr>
        <xdr:cNvPr id="742" name="楕円 741">
          <a:extLst>
            <a:ext uri="{FF2B5EF4-FFF2-40B4-BE49-F238E27FC236}">
              <a16:creationId xmlns:a16="http://schemas.microsoft.com/office/drawing/2014/main" id="{BBB8A5D1-6B94-47B9-B10C-389F00642B07}"/>
            </a:ext>
          </a:extLst>
        </xdr:cNvPr>
        <xdr:cNvSpPr/>
      </xdr:nvSpPr>
      <xdr:spPr>
        <a:xfrm>
          <a:off x="22110700" y="18014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162214</xdr:rowOff>
    </xdr:from>
    <xdr:ext cx="469744" cy="259045"/>
    <xdr:sp macro="" textlink="">
      <xdr:nvSpPr>
        <xdr:cNvPr id="743" name="【庁舎】&#10;一人当たり面積該当値テキスト">
          <a:extLst>
            <a:ext uri="{FF2B5EF4-FFF2-40B4-BE49-F238E27FC236}">
              <a16:creationId xmlns:a16="http://schemas.microsoft.com/office/drawing/2014/main" id="{98F1E32B-0933-4D81-9016-4645EE457B6E}"/>
            </a:ext>
          </a:extLst>
        </xdr:cNvPr>
        <xdr:cNvSpPr txBox="1"/>
      </xdr:nvSpPr>
      <xdr:spPr>
        <a:xfrm>
          <a:off x="22199600" y="17993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18869</xdr:rowOff>
    </xdr:from>
    <xdr:to>
      <xdr:col>112</xdr:col>
      <xdr:colOff>38100</xdr:colOff>
      <xdr:row>105</xdr:row>
      <xdr:rowOff>120469</xdr:rowOff>
    </xdr:to>
    <xdr:sp macro="" textlink="">
      <xdr:nvSpPr>
        <xdr:cNvPr id="744" name="楕円 743">
          <a:extLst>
            <a:ext uri="{FF2B5EF4-FFF2-40B4-BE49-F238E27FC236}">
              <a16:creationId xmlns:a16="http://schemas.microsoft.com/office/drawing/2014/main" id="{A8AEC299-E414-4EE7-AA17-D16CA30D7ED9}"/>
            </a:ext>
          </a:extLst>
        </xdr:cNvPr>
        <xdr:cNvSpPr/>
      </xdr:nvSpPr>
      <xdr:spPr>
        <a:xfrm>
          <a:off x="21272500" y="18021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63137</xdr:rowOff>
    </xdr:from>
    <xdr:to>
      <xdr:col>116</xdr:col>
      <xdr:colOff>63500</xdr:colOff>
      <xdr:row>105</xdr:row>
      <xdr:rowOff>69669</xdr:rowOff>
    </xdr:to>
    <xdr:cxnSp macro="">
      <xdr:nvCxnSpPr>
        <xdr:cNvPr id="745" name="直線コネクタ 744">
          <a:extLst>
            <a:ext uri="{FF2B5EF4-FFF2-40B4-BE49-F238E27FC236}">
              <a16:creationId xmlns:a16="http://schemas.microsoft.com/office/drawing/2014/main" id="{FBE0B6D7-D081-45EE-8E87-3E03F1A943DA}"/>
            </a:ext>
          </a:extLst>
        </xdr:cNvPr>
        <xdr:cNvCxnSpPr/>
      </xdr:nvCxnSpPr>
      <xdr:spPr>
        <a:xfrm flipV="1">
          <a:off x="21323300" y="18065387"/>
          <a:ext cx="8382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28666</xdr:rowOff>
    </xdr:from>
    <xdr:to>
      <xdr:col>107</xdr:col>
      <xdr:colOff>101600</xdr:colOff>
      <xdr:row>105</xdr:row>
      <xdr:rowOff>130266</xdr:rowOff>
    </xdr:to>
    <xdr:sp macro="" textlink="">
      <xdr:nvSpPr>
        <xdr:cNvPr id="746" name="楕円 745">
          <a:extLst>
            <a:ext uri="{FF2B5EF4-FFF2-40B4-BE49-F238E27FC236}">
              <a16:creationId xmlns:a16="http://schemas.microsoft.com/office/drawing/2014/main" id="{9E024024-4E60-42DC-A173-3C286556C4FA}"/>
            </a:ext>
          </a:extLst>
        </xdr:cNvPr>
        <xdr:cNvSpPr/>
      </xdr:nvSpPr>
      <xdr:spPr>
        <a:xfrm>
          <a:off x="20383500" y="18030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69669</xdr:rowOff>
    </xdr:from>
    <xdr:to>
      <xdr:col>111</xdr:col>
      <xdr:colOff>177800</xdr:colOff>
      <xdr:row>105</xdr:row>
      <xdr:rowOff>79466</xdr:rowOff>
    </xdr:to>
    <xdr:cxnSp macro="">
      <xdr:nvCxnSpPr>
        <xdr:cNvPr id="747" name="直線コネクタ 746">
          <a:extLst>
            <a:ext uri="{FF2B5EF4-FFF2-40B4-BE49-F238E27FC236}">
              <a16:creationId xmlns:a16="http://schemas.microsoft.com/office/drawing/2014/main" id="{F02F3293-DD83-4046-83CB-2A24F7CB762B}"/>
            </a:ext>
          </a:extLst>
        </xdr:cNvPr>
        <xdr:cNvCxnSpPr/>
      </xdr:nvCxnSpPr>
      <xdr:spPr>
        <a:xfrm flipV="1">
          <a:off x="20434300" y="18071919"/>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40095</xdr:rowOff>
    </xdr:from>
    <xdr:to>
      <xdr:col>102</xdr:col>
      <xdr:colOff>165100</xdr:colOff>
      <xdr:row>105</xdr:row>
      <xdr:rowOff>141695</xdr:rowOff>
    </xdr:to>
    <xdr:sp macro="" textlink="">
      <xdr:nvSpPr>
        <xdr:cNvPr id="748" name="楕円 747">
          <a:extLst>
            <a:ext uri="{FF2B5EF4-FFF2-40B4-BE49-F238E27FC236}">
              <a16:creationId xmlns:a16="http://schemas.microsoft.com/office/drawing/2014/main" id="{7AD331BF-D67F-4529-AABE-38AF38083ADF}"/>
            </a:ext>
          </a:extLst>
        </xdr:cNvPr>
        <xdr:cNvSpPr/>
      </xdr:nvSpPr>
      <xdr:spPr>
        <a:xfrm>
          <a:off x="19494500" y="18042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79466</xdr:rowOff>
    </xdr:from>
    <xdr:to>
      <xdr:col>107</xdr:col>
      <xdr:colOff>50800</xdr:colOff>
      <xdr:row>105</xdr:row>
      <xdr:rowOff>90895</xdr:rowOff>
    </xdr:to>
    <xdr:cxnSp macro="">
      <xdr:nvCxnSpPr>
        <xdr:cNvPr id="749" name="直線コネクタ 748">
          <a:extLst>
            <a:ext uri="{FF2B5EF4-FFF2-40B4-BE49-F238E27FC236}">
              <a16:creationId xmlns:a16="http://schemas.microsoft.com/office/drawing/2014/main" id="{E5E7B1A7-E3A5-4EF7-97AB-31B3C5D55821}"/>
            </a:ext>
          </a:extLst>
        </xdr:cNvPr>
        <xdr:cNvCxnSpPr/>
      </xdr:nvCxnSpPr>
      <xdr:spPr>
        <a:xfrm flipV="1">
          <a:off x="19545300" y="18081716"/>
          <a:ext cx="88900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48261</xdr:rowOff>
    </xdr:from>
    <xdr:to>
      <xdr:col>98</xdr:col>
      <xdr:colOff>38100</xdr:colOff>
      <xdr:row>105</xdr:row>
      <xdr:rowOff>149861</xdr:rowOff>
    </xdr:to>
    <xdr:sp macro="" textlink="">
      <xdr:nvSpPr>
        <xdr:cNvPr id="750" name="楕円 749">
          <a:extLst>
            <a:ext uri="{FF2B5EF4-FFF2-40B4-BE49-F238E27FC236}">
              <a16:creationId xmlns:a16="http://schemas.microsoft.com/office/drawing/2014/main" id="{0EEB5D26-B7AA-4F38-943B-A31D0CAA737F}"/>
            </a:ext>
          </a:extLst>
        </xdr:cNvPr>
        <xdr:cNvSpPr/>
      </xdr:nvSpPr>
      <xdr:spPr>
        <a:xfrm>
          <a:off x="18605500" y="1805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90895</xdr:rowOff>
    </xdr:from>
    <xdr:to>
      <xdr:col>102</xdr:col>
      <xdr:colOff>114300</xdr:colOff>
      <xdr:row>105</xdr:row>
      <xdr:rowOff>99061</xdr:rowOff>
    </xdr:to>
    <xdr:cxnSp macro="">
      <xdr:nvCxnSpPr>
        <xdr:cNvPr id="751" name="直線コネクタ 750">
          <a:extLst>
            <a:ext uri="{FF2B5EF4-FFF2-40B4-BE49-F238E27FC236}">
              <a16:creationId xmlns:a16="http://schemas.microsoft.com/office/drawing/2014/main" id="{BF80EC66-EE12-413B-B6CB-F8A4D5AD2C35}"/>
            </a:ext>
          </a:extLst>
        </xdr:cNvPr>
        <xdr:cNvCxnSpPr/>
      </xdr:nvCxnSpPr>
      <xdr:spPr>
        <a:xfrm flipV="1">
          <a:off x="18656300" y="18093145"/>
          <a:ext cx="889000" cy="8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73314</xdr:rowOff>
    </xdr:from>
    <xdr:ext cx="469744" cy="259045"/>
    <xdr:sp macro="" textlink="">
      <xdr:nvSpPr>
        <xdr:cNvPr id="752" name="n_1aveValue【庁舎】&#10;一人当たり面積">
          <a:extLst>
            <a:ext uri="{FF2B5EF4-FFF2-40B4-BE49-F238E27FC236}">
              <a16:creationId xmlns:a16="http://schemas.microsoft.com/office/drawing/2014/main" id="{A890D1C7-5342-48BB-A729-24C7A75DBD5B}"/>
            </a:ext>
          </a:extLst>
        </xdr:cNvPr>
        <xdr:cNvSpPr txBox="1"/>
      </xdr:nvSpPr>
      <xdr:spPr>
        <a:xfrm>
          <a:off x="21075727" y="17732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79846</xdr:rowOff>
    </xdr:from>
    <xdr:ext cx="469744" cy="259045"/>
    <xdr:sp macro="" textlink="">
      <xdr:nvSpPr>
        <xdr:cNvPr id="753" name="n_2aveValue【庁舎】&#10;一人当たり面積">
          <a:extLst>
            <a:ext uri="{FF2B5EF4-FFF2-40B4-BE49-F238E27FC236}">
              <a16:creationId xmlns:a16="http://schemas.microsoft.com/office/drawing/2014/main" id="{59D19BB7-E8EB-4D3D-B695-1D322D940709}"/>
            </a:ext>
          </a:extLst>
        </xdr:cNvPr>
        <xdr:cNvSpPr txBox="1"/>
      </xdr:nvSpPr>
      <xdr:spPr>
        <a:xfrm>
          <a:off x="20199427" y="17739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94541</xdr:rowOff>
    </xdr:from>
    <xdr:ext cx="469744" cy="259045"/>
    <xdr:sp macro="" textlink="">
      <xdr:nvSpPr>
        <xdr:cNvPr id="754" name="n_3aveValue【庁舎】&#10;一人当たり面積">
          <a:extLst>
            <a:ext uri="{FF2B5EF4-FFF2-40B4-BE49-F238E27FC236}">
              <a16:creationId xmlns:a16="http://schemas.microsoft.com/office/drawing/2014/main" id="{39B7048C-1372-4A19-8315-8720DEF5366F}"/>
            </a:ext>
          </a:extLst>
        </xdr:cNvPr>
        <xdr:cNvSpPr txBox="1"/>
      </xdr:nvSpPr>
      <xdr:spPr>
        <a:xfrm>
          <a:off x="19310427" y="17753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123933</xdr:rowOff>
    </xdr:from>
    <xdr:ext cx="469744" cy="259045"/>
    <xdr:sp macro="" textlink="">
      <xdr:nvSpPr>
        <xdr:cNvPr id="755" name="n_4aveValue【庁舎】&#10;一人当たり面積">
          <a:extLst>
            <a:ext uri="{FF2B5EF4-FFF2-40B4-BE49-F238E27FC236}">
              <a16:creationId xmlns:a16="http://schemas.microsoft.com/office/drawing/2014/main" id="{57FE5D86-A30A-47DB-A7C1-B1BF89C51C15}"/>
            </a:ext>
          </a:extLst>
        </xdr:cNvPr>
        <xdr:cNvSpPr txBox="1"/>
      </xdr:nvSpPr>
      <xdr:spPr>
        <a:xfrm>
          <a:off x="18421427" y="17783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111596</xdr:rowOff>
    </xdr:from>
    <xdr:ext cx="469744" cy="259045"/>
    <xdr:sp macro="" textlink="">
      <xdr:nvSpPr>
        <xdr:cNvPr id="756" name="n_1mainValue【庁舎】&#10;一人当たり面積">
          <a:extLst>
            <a:ext uri="{FF2B5EF4-FFF2-40B4-BE49-F238E27FC236}">
              <a16:creationId xmlns:a16="http://schemas.microsoft.com/office/drawing/2014/main" id="{4881B59C-DCF9-465C-8A79-CBC58758150B}"/>
            </a:ext>
          </a:extLst>
        </xdr:cNvPr>
        <xdr:cNvSpPr txBox="1"/>
      </xdr:nvSpPr>
      <xdr:spPr>
        <a:xfrm>
          <a:off x="21075727" y="18113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121393</xdr:rowOff>
    </xdr:from>
    <xdr:ext cx="469744" cy="259045"/>
    <xdr:sp macro="" textlink="">
      <xdr:nvSpPr>
        <xdr:cNvPr id="757" name="n_2mainValue【庁舎】&#10;一人当たり面積">
          <a:extLst>
            <a:ext uri="{FF2B5EF4-FFF2-40B4-BE49-F238E27FC236}">
              <a16:creationId xmlns:a16="http://schemas.microsoft.com/office/drawing/2014/main" id="{E387EE9D-396A-4064-97DF-D3CDE0F6DF58}"/>
            </a:ext>
          </a:extLst>
        </xdr:cNvPr>
        <xdr:cNvSpPr txBox="1"/>
      </xdr:nvSpPr>
      <xdr:spPr>
        <a:xfrm>
          <a:off x="20199427" y="18123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132822</xdr:rowOff>
    </xdr:from>
    <xdr:ext cx="469744" cy="259045"/>
    <xdr:sp macro="" textlink="">
      <xdr:nvSpPr>
        <xdr:cNvPr id="758" name="n_3mainValue【庁舎】&#10;一人当たり面積">
          <a:extLst>
            <a:ext uri="{FF2B5EF4-FFF2-40B4-BE49-F238E27FC236}">
              <a16:creationId xmlns:a16="http://schemas.microsoft.com/office/drawing/2014/main" id="{31333736-CDD0-474E-8AC0-6070018C0BBE}"/>
            </a:ext>
          </a:extLst>
        </xdr:cNvPr>
        <xdr:cNvSpPr txBox="1"/>
      </xdr:nvSpPr>
      <xdr:spPr>
        <a:xfrm>
          <a:off x="19310427" y="18135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140988</xdr:rowOff>
    </xdr:from>
    <xdr:ext cx="469744" cy="259045"/>
    <xdr:sp macro="" textlink="">
      <xdr:nvSpPr>
        <xdr:cNvPr id="759" name="n_4mainValue【庁舎】&#10;一人当たり面積">
          <a:extLst>
            <a:ext uri="{FF2B5EF4-FFF2-40B4-BE49-F238E27FC236}">
              <a16:creationId xmlns:a16="http://schemas.microsoft.com/office/drawing/2014/main" id="{74FB1A2D-3F84-4536-AA21-62C676749C9F}"/>
            </a:ext>
          </a:extLst>
        </xdr:cNvPr>
        <xdr:cNvSpPr txBox="1"/>
      </xdr:nvSpPr>
      <xdr:spPr>
        <a:xfrm>
          <a:off x="18421427" y="18143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0" name="正方形/長方形 759">
          <a:extLst>
            <a:ext uri="{FF2B5EF4-FFF2-40B4-BE49-F238E27FC236}">
              <a16:creationId xmlns:a16="http://schemas.microsoft.com/office/drawing/2014/main" id="{EFB43D81-7A84-4896-BF17-B44C5AB55BAD}"/>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1" name="正方形/長方形 760">
          <a:extLst>
            <a:ext uri="{FF2B5EF4-FFF2-40B4-BE49-F238E27FC236}">
              <a16:creationId xmlns:a16="http://schemas.microsoft.com/office/drawing/2014/main" id="{E7C5DEE9-AE88-4A92-8D4E-EE555A6E6162}"/>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2" name="テキスト ボックス 761">
          <a:extLst>
            <a:ext uri="{FF2B5EF4-FFF2-40B4-BE49-F238E27FC236}">
              <a16:creationId xmlns:a16="http://schemas.microsoft.com/office/drawing/2014/main" id="{57A13C06-6059-4510-99D5-08D608A94DF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特に有形固定資産減価償却率が高くなっている施設は、保健センター、福祉施設、消防施設であり、一方で、特に低くなっている施設は、庁舎、体育館・プールである。庁舎については、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月に新庁舎が完成し、令和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月に供用開始されたことにより低くなっている。体育館・プールについては、平成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屋内温水プール・多目的スタジオ「イコーゼ！」を整備したことにより低くなっている。しかしながら、前年度と比して有形固定資産減価償却率が高くなっており老朽化が進んでいることから、今後は「公共施設等総合管理計画」に基づき、老朽化対策を講じていく必要があ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414" t="s">
        <v>77</v>
      </c>
      <c r="C1" s="414"/>
      <c r="D1" s="414"/>
      <c r="E1" s="414"/>
      <c r="F1" s="414"/>
      <c r="G1" s="414"/>
      <c r="H1" s="414"/>
      <c r="I1" s="414"/>
      <c r="J1" s="414"/>
      <c r="K1" s="414"/>
      <c r="L1" s="414"/>
      <c r="M1" s="414"/>
      <c r="N1" s="414"/>
      <c r="O1" s="414"/>
      <c r="P1" s="414"/>
      <c r="Q1" s="414"/>
      <c r="R1" s="414"/>
      <c r="S1" s="414"/>
      <c r="T1" s="414"/>
      <c r="U1" s="414"/>
      <c r="V1" s="414"/>
      <c r="W1" s="414"/>
      <c r="X1" s="414"/>
      <c r="Y1" s="414"/>
      <c r="Z1" s="414"/>
      <c r="AA1" s="414"/>
      <c r="AB1" s="414"/>
      <c r="AC1" s="414"/>
      <c r="AD1" s="414"/>
      <c r="AE1" s="414"/>
      <c r="AF1" s="414"/>
      <c r="AG1" s="414"/>
      <c r="AH1" s="414"/>
      <c r="AI1" s="414"/>
      <c r="AJ1" s="414"/>
      <c r="AK1" s="414"/>
      <c r="AL1" s="414"/>
      <c r="AM1" s="414"/>
      <c r="AN1" s="414"/>
      <c r="AO1" s="414"/>
      <c r="AP1" s="414"/>
      <c r="AQ1" s="414"/>
      <c r="AR1" s="414"/>
      <c r="AS1" s="414"/>
      <c r="AT1" s="414"/>
      <c r="AU1" s="414"/>
      <c r="AV1" s="414"/>
      <c r="AW1" s="414"/>
      <c r="AX1" s="414"/>
      <c r="AY1" s="414"/>
      <c r="AZ1" s="414"/>
      <c r="BA1" s="414"/>
      <c r="BB1" s="414"/>
      <c r="BC1" s="414"/>
      <c r="BD1" s="414"/>
      <c r="BE1" s="414"/>
      <c r="BF1" s="414"/>
      <c r="BG1" s="414"/>
      <c r="BH1" s="414"/>
      <c r="BI1" s="414"/>
      <c r="BJ1" s="414"/>
      <c r="BK1" s="414"/>
      <c r="BL1" s="414"/>
      <c r="BM1" s="414"/>
      <c r="BN1" s="414"/>
      <c r="BO1" s="414"/>
      <c r="BP1" s="414"/>
      <c r="BQ1" s="414"/>
      <c r="BR1" s="414"/>
      <c r="BS1" s="414"/>
      <c r="BT1" s="414"/>
      <c r="BU1" s="414"/>
      <c r="BV1" s="414"/>
      <c r="BW1" s="414"/>
      <c r="BX1" s="414"/>
      <c r="BY1" s="414"/>
      <c r="BZ1" s="414"/>
      <c r="CA1" s="414"/>
      <c r="CB1" s="414"/>
      <c r="CC1" s="414"/>
      <c r="CD1" s="414"/>
      <c r="CE1" s="414"/>
      <c r="CF1" s="414"/>
      <c r="CG1" s="414"/>
      <c r="CH1" s="414"/>
      <c r="CI1" s="414"/>
      <c r="CJ1" s="414"/>
      <c r="CK1" s="414"/>
      <c r="CL1" s="414"/>
      <c r="CM1" s="414"/>
      <c r="CN1" s="414"/>
      <c r="CO1" s="414"/>
      <c r="CP1" s="414"/>
      <c r="CQ1" s="414"/>
      <c r="CR1" s="414"/>
      <c r="CS1" s="414"/>
      <c r="CT1" s="414"/>
      <c r="CU1" s="414"/>
      <c r="CV1" s="414"/>
      <c r="CW1" s="414"/>
      <c r="CX1" s="414"/>
      <c r="CY1" s="414"/>
      <c r="CZ1" s="414"/>
      <c r="DA1" s="414"/>
      <c r="DB1" s="414"/>
      <c r="DC1" s="414"/>
      <c r="DD1" s="414"/>
      <c r="DE1" s="414"/>
      <c r="DF1" s="414"/>
      <c r="DG1" s="414"/>
      <c r="DH1" s="414"/>
      <c r="DI1" s="414"/>
      <c r="DJ1" s="163"/>
      <c r="DK1" s="163"/>
      <c r="DL1" s="163"/>
      <c r="DM1" s="163"/>
      <c r="DN1" s="163"/>
      <c r="DO1" s="163"/>
    </row>
    <row r="2" spans="1:119" ht="24" thickBot="1" x14ac:dyDescent="0.25">
      <c r="B2" s="164" t="s">
        <v>78</v>
      </c>
      <c r="C2" s="164"/>
      <c r="D2" s="165"/>
    </row>
    <row r="3" spans="1:119" ht="18.75" customHeight="1" thickBot="1" x14ac:dyDescent="0.25">
      <c r="A3" s="163"/>
      <c r="B3" s="415" t="s">
        <v>79</v>
      </c>
      <c r="C3" s="416"/>
      <c r="D3" s="416"/>
      <c r="E3" s="417"/>
      <c r="F3" s="417"/>
      <c r="G3" s="417"/>
      <c r="H3" s="417"/>
      <c r="I3" s="417"/>
      <c r="J3" s="417"/>
      <c r="K3" s="417"/>
      <c r="L3" s="417" t="s">
        <v>80</v>
      </c>
      <c r="M3" s="417"/>
      <c r="N3" s="417"/>
      <c r="O3" s="417"/>
      <c r="P3" s="417"/>
      <c r="Q3" s="417"/>
      <c r="R3" s="424"/>
      <c r="S3" s="424"/>
      <c r="T3" s="424"/>
      <c r="U3" s="424"/>
      <c r="V3" s="425"/>
      <c r="W3" s="399" t="s">
        <v>81</v>
      </c>
      <c r="X3" s="400"/>
      <c r="Y3" s="400"/>
      <c r="Z3" s="400"/>
      <c r="AA3" s="400"/>
      <c r="AB3" s="416"/>
      <c r="AC3" s="424" t="s">
        <v>82</v>
      </c>
      <c r="AD3" s="400"/>
      <c r="AE3" s="400"/>
      <c r="AF3" s="400"/>
      <c r="AG3" s="400"/>
      <c r="AH3" s="400"/>
      <c r="AI3" s="400"/>
      <c r="AJ3" s="400"/>
      <c r="AK3" s="400"/>
      <c r="AL3" s="401"/>
      <c r="AM3" s="399" t="s">
        <v>83</v>
      </c>
      <c r="AN3" s="400"/>
      <c r="AO3" s="400"/>
      <c r="AP3" s="400"/>
      <c r="AQ3" s="400"/>
      <c r="AR3" s="400"/>
      <c r="AS3" s="400"/>
      <c r="AT3" s="400"/>
      <c r="AU3" s="400"/>
      <c r="AV3" s="400"/>
      <c r="AW3" s="400"/>
      <c r="AX3" s="401"/>
      <c r="AY3" s="436" t="s">
        <v>1</v>
      </c>
      <c r="AZ3" s="437"/>
      <c r="BA3" s="437"/>
      <c r="BB3" s="437"/>
      <c r="BC3" s="437"/>
      <c r="BD3" s="437"/>
      <c r="BE3" s="437"/>
      <c r="BF3" s="437"/>
      <c r="BG3" s="437"/>
      <c r="BH3" s="437"/>
      <c r="BI3" s="437"/>
      <c r="BJ3" s="437"/>
      <c r="BK3" s="437"/>
      <c r="BL3" s="437"/>
      <c r="BM3" s="438"/>
      <c r="BN3" s="399" t="s">
        <v>84</v>
      </c>
      <c r="BO3" s="400"/>
      <c r="BP3" s="400"/>
      <c r="BQ3" s="400"/>
      <c r="BR3" s="400"/>
      <c r="BS3" s="400"/>
      <c r="BT3" s="400"/>
      <c r="BU3" s="401"/>
      <c r="BV3" s="399" t="s">
        <v>85</v>
      </c>
      <c r="BW3" s="400"/>
      <c r="BX3" s="400"/>
      <c r="BY3" s="400"/>
      <c r="BZ3" s="400"/>
      <c r="CA3" s="400"/>
      <c r="CB3" s="400"/>
      <c r="CC3" s="401"/>
      <c r="CD3" s="436" t="s">
        <v>1</v>
      </c>
      <c r="CE3" s="437"/>
      <c r="CF3" s="437"/>
      <c r="CG3" s="437"/>
      <c r="CH3" s="437"/>
      <c r="CI3" s="437"/>
      <c r="CJ3" s="437"/>
      <c r="CK3" s="437"/>
      <c r="CL3" s="437"/>
      <c r="CM3" s="437"/>
      <c r="CN3" s="437"/>
      <c r="CO3" s="437"/>
      <c r="CP3" s="437"/>
      <c r="CQ3" s="437"/>
      <c r="CR3" s="437"/>
      <c r="CS3" s="438"/>
      <c r="CT3" s="399" t="s">
        <v>86</v>
      </c>
      <c r="CU3" s="400"/>
      <c r="CV3" s="400"/>
      <c r="CW3" s="400"/>
      <c r="CX3" s="400"/>
      <c r="CY3" s="400"/>
      <c r="CZ3" s="400"/>
      <c r="DA3" s="401"/>
      <c r="DB3" s="399" t="s">
        <v>87</v>
      </c>
      <c r="DC3" s="400"/>
      <c r="DD3" s="400"/>
      <c r="DE3" s="400"/>
      <c r="DF3" s="400"/>
      <c r="DG3" s="400"/>
      <c r="DH3" s="400"/>
      <c r="DI3" s="401"/>
    </row>
    <row r="4" spans="1:119" ht="18.75" customHeight="1" x14ac:dyDescent="0.2">
      <c r="A4" s="163"/>
      <c r="B4" s="418"/>
      <c r="C4" s="419"/>
      <c r="D4" s="419"/>
      <c r="E4" s="420"/>
      <c r="F4" s="420"/>
      <c r="G4" s="420"/>
      <c r="H4" s="420"/>
      <c r="I4" s="420"/>
      <c r="J4" s="420"/>
      <c r="K4" s="420"/>
      <c r="L4" s="420"/>
      <c r="M4" s="420"/>
      <c r="N4" s="420"/>
      <c r="O4" s="420"/>
      <c r="P4" s="420"/>
      <c r="Q4" s="420"/>
      <c r="R4" s="426"/>
      <c r="S4" s="426"/>
      <c r="T4" s="426"/>
      <c r="U4" s="426"/>
      <c r="V4" s="427"/>
      <c r="W4" s="430"/>
      <c r="X4" s="431"/>
      <c r="Y4" s="431"/>
      <c r="Z4" s="431"/>
      <c r="AA4" s="431"/>
      <c r="AB4" s="419"/>
      <c r="AC4" s="426"/>
      <c r="AD4" s="431"/>
      <c r="AE4" s="431"/>
      <c r="AF4" s="431"/>
      <c r="AG4" s="431"/>
      <c r="AH4" s="431"/>
      <c r="AI4" s="431"/>
      <c r="AJ4" s="431"/>
      <c r="AK4" s="431"/>
      <c r="AL4" s="434"/>
      <c r="AM4" s="432"/>
      <c r="AN4" s="433"/>
      <c r="AO4" s="433"/>
      <c r="AP4" s="433"/>
      <c r="AQ4" s="433"/>
      <c r="AR4" s="433"/>
      <c r="AS4" s="433"/>
      <c r="AT4" s="433"/>
      <c r="AU4" s="433"/>
      <c r="AV4" s="433"/>
      <c r="AW4" s="433"/>
      <c r="AX4" s="435"/>
      <c r="AY4" s="402" t="s">
        <v>88</v>
      </c>
      <c r="AZ4" s="403"/>
      <c r="BA4" s="403"/>
      <c r="BB4" s="403"/>
      <c r="BC4" s="403"/>
      <c r="BD4" s="403"/>
      <c r="BE4" s="403"/>
      <c r="BF4" s="403"/>
      <c r="BG4" s="403"/>
      <c r="BH4" s="403"/>
      <c r="BI4" s="403"/>
      <c r="BJ4" s="403"/>
      <c r="BK4" s="403"/>
      <c r="BL4" s="403"/>
      <c r="BM4" s="404"/>
      <c r="BN4" s="405">
        <v>6652547</v>
      </c>
      <c r="BO4" s="406"/>
      <c r="BP4" s="406"/>
      <c r="BQ4" s="406"/>
      <c r="BR4" s="406"/>
      <c r="BS4" s="406"/>
      <c r="BT4" s="406"/>
      <c r="BU4" s="407"/>
      <c r="BV4" s="405">
        <v>6381871</v>
      </c>
      <c r="BW4" s="406"/>
      <c r="BX4" s="406"/>
      <c r="BY4" s="406"/>
      <c r="BZ4" s="406"/>
      <c r="CA4" s="406"/>
      <c r="CB4" s="406"/>
      <c r="CC4" s="407"/>
      <c r="CD4" s="408" t="s">
        <v>89</v>
      </c>
      <c r="CE4" s="409"/>
      <c r="CF4" s="409"/>
      <c r="CG4" s="409"/>
      <c r="CH4" s="409"/>
      <c r="CI4" s="409"/>
      <c r="CJ4" s="409"/>
      <c r="CK4" s="409"/>
      <c r="CL4" s="409"/>
      <c r="CM4" s="409"/>
      <c r="CN4" s="409"/>
      <c r="CO4" s="409"/>
      <c r="CP4" s="409"/>
      <c r="CQ4" s="409"/>
      <c r="CR4" s="409"/>
      <c r="CS4" s="410"/>
      <c r="CT4" s="411">
        <v>6.5</v>
      </c>
      <c r="CU4" s="412"/>
      <c r="CV4" s="412"/>
      <c r="CW4" s="412"/>
      <c r="CX4" s="412"/>
      <c r="CY4" s="412"/>
      <c r="CZ4" s="412"/>
      <c r="DA4" s="413"/>
      <c r="DB4" s="411">
        <v>4</v>
      </c>
      <c r="DC4" s="412"/>
      <c r="DD4" s="412"/>
      <c r="DE4" s="412"/>
      <c r="DF4" s="412"/>
      <c r="DG4" s="412"/>
      <c r="DH4" s="412"/>
      <c r="DI4" s="413"/>
    </row>
    <row r="5" spans="1:119" ht="18.75" customHeight="1" x14ac:dyDescent="0.2">
      <c r="A5" s="163"/>
      <c r="B5" s="421"/>
      <c r="C5" s="422"/>
      <c r="D5" s="422"/>
      <c r="E5" s="423"/>
      <c r="F5" s="423"/>
      <c r="G5" s="423"/>
      <c r="H5" s="423"/>
      <c r="I5" s="423"/>
      <c r="J5" s="423"/>
      <c r="K5" s="423"/>
      <c r="L5" s="423"/>
      <c r="M5" s="423"/>
      <c r="N5" s="423"/>
      <c r="O5" s="423"/>
      <c r="P5" s="423"/>
      <c r="Q5" s="423"/>
      <c r="R5" s="428"/>
      <c r="S5" s="428"/>
      <c r="T5" s="428"/>
      <c r="U5" s="428"/>
      <c r="V5" s="429"/>
      <c r="W5" s="432"/>
      <c r="X5" s="433"/>
      <c r="Y5" s="433"/>
      <c r="Z5" s="433"/>
      <c r="AA5" s="433"/>
      <c r="AB5" s="422"/>
      <c r="AC5" s="428"/>
      <c r="AD5" s="433"/>
      <c r="AE5" s="433"/>
      <c r="AF5" s="433"/>
      <c r="AG5" s="433"/>
      <c r="AH5" s="433"/>
      <c r="AI5" s="433"/>
      <c r="AJ5" s="433"/>
      <c r="AK5" s="433"/>
      <c r="AL5" s="435"/>
      <c r="AM5" s="471" t="s">
        <v>90</v>
      </c>
      <c r="AN5" s="472"/>
      <c r="AO5" s="472"/>
      <c r="AP5" s="472"/>
      <c r="AQ5" s="472"/>
      <c r="AR5" s="472"/>
      <c r="AS5" s="472"/>
      <c r="AT5" s="473"/>
      <c r="AU5" s="474" t="s">
        <v>91</v>
      </c>
      <c r="AV5" s="475"/>
      <c r="AW5" s="475"/>
      <c r="AX5" s="475"/>
      <c r="AY5" s="476" t="s">
        <v>92</v>
      </c>
      <c r="AZ5" s="477"/>
      <c r="BA5" s="477"/>
      <c r="BB5" s="477"/>
      <c r="BC5" s="477"/>
      <c r="BD5" s="477"/>
      <c r="BE5" s="477"/>
      <c r="BF5" s="477"/>
      <c r="BG5" s="477"/>
      <c r="BH5" s="477"/>
      <c r="BI5" s="477"/>
      <c r="BJ5" s="477"/>
      <c r="BK5" s="477"/>
      <c r="BL5" s="477"/>
      <c r="BM5" s="478"/>
      <c r="BN5" s="442">
        <v>6376830</v>
      </c>
      <c r="BO5" s="443"/>
      <c r="BP5" s="443"/>
      <c r="BQ5" s="443"/>
      <c r="BR5" s="443"/>
      <c r="BS5" s="443"/>
      <c r="BT5" s="443"/>
      <c r="BU5" s="444"/>
      <c r="BV5" s="442">
        <v>6176383</v>
      </c>
      <c r="BW5" s="443"/>
      <c r="BX5" s="443"/>
      <c r="BY5" s="443"/>
      <c r="BZ5" s="443"/>
      <c r="CA5" s="443"/>
      <c r="CB5" s="443"/>
      <c r="CC5" s="444"/>
      <c r="CD5" s="445" t="s">
        <v>93</v>
      </c>
      <c r="CE5" s="446"/>
      <c r="CF5" s="446"/>
      <c r="CG5" s="446"/>
      <c r="CH5" s="446"/>
      <c r="CI5" s="446"/>
      <c r="CJ5" s="446"/>
      <c r="CK5" s="446"/>
      <c r="CL5" s="446"/>
      <c r="CM5" s="446"/>
      <c r="CN5" s="446"/>
      <c r="CO5" s="446"/>
      <c r="CP5" s="446"/>
      <c r="CQ5" s="446"/>
      <c r="CR5" s="446"/>
      <c r="CS5" s="447"/>
      <c r="CT5" s="439">
        <v>88.5</v>
      </c>
      <c r="CU5" s="440"/>
      <c r="CV5" s="440"/>
      <c r="CW5" s="440"/>
      <c r="CX5" s="440"/>
      <c r="CY5" s="440"/>
      <c r="CZ5" s="440"/>
      <c r="DA5" s="441"/>
      <c r="DB5" s="439">
        <v>89.4</v>
      </c>
      <c r="DC5" s="440"/>
      <c r="DD5" s="440"/>
      <c r="DE5" s="440"/>
      <c r="DF5" s="440"/>
      <c r="DG5" s="440"/>
      <c r="DH5" s="440"/>
      <c r="DI5" s="441"/>
    </row>
    <row r="6" spans="1:119" ht="18.75" customHeight="1" x14ac:dyDescent="0.2">
      <c r="A6" s="163"/>
      <c r="B6" s="448" t="s">
        <v>94</v>
      </c>
      <c r="C6" s="449"/>
      <c r="D6" s="449"/>
      <c r="E6" s="450"/>
      <c r="F6" s="450"/>
      <c r="G6" s="450"/>
      <c r="H6" s="450"/>
      <c r="I6" s="450"/>
      <c r="J6" s="450"/>
      <c r="K6" s="450"/>
      <c r="L6" s="450" t="s">
        <v>95</v>
      </c>
      <c r="M6" s="450"/>
      <c r="N6" s="450"/>
      <c r="O6" s="450"/>
      <c r="P6" s="450"/>
      <c r="Q6" s="450"/>
      <c r="R6" s="454"/>
      <c r="S6" s="454"/>
      <c r="T6" s="454"/>
      <c r="U6" s="454"/>
      <c r="V6" s="455"/>
      <c r="W6" s="458" t="s">
        <v>96</v>
      </c>
      <c r="X6" s="459"/>
      <c r="Y6" s="459"/>
      <c r="Z6" s="459"/>
      <c r="AA6" s="459"/>
      <c r="AB6" s="449"/>
      <c r="AC6" s="462" t="s">
        <v>97</v>
      </c>
      <c r="AD6" s="463"/>
      <c r="AE6" s="463"/>
      <c r="AF6" s="463"/>
      <c r="AG6" s="463"/>
      <c r="AH6" s="463"/>
      <c r="AI6" s="463"/>
      <c r="AJ6" s="463"/>
      <c r="AK6" s="463"/>
      <c r="AL6" s="464"/>
      <c r="AM6" s="471" t="s">
        <v>98</v>
      </c>
      <c r="AN6" s="472"/>
      <c r="AO6" s="472"/>
      <c r="AP6" s="472"/>
      <c r="AQ6" s="472"/>
      <c r="AR6" s="472"/>
      <c r="AS6" s="472"/>
      <c r="AT6" s="473"/>
      <c r="AU6" s="474" t="s">
        <v>91</v>
      </c>
      <c r="AV6" s="475"/>
      <c r="AW6" s="475"/>
      <c r="AX6" s="475"/>
      <c r="AY6" s="476" t="s">
        <v>99</v>
      </c>
      <c r="AZ6" s="477"/>
      <c r="BA6" s="477"/>
      <c r="BB6" s="477"/>
      <c r="BC6" s="477"/>
      <c r="BD6" s="477"/>
      <c r="BE6" s="477"/>
      <c r="BF6" s="477"/>
      <c r="BG6" s="477"/>
      <c r="BH6" s="477"/>
      <c r="BI6" s="477"/>
      <c r="BJ6" s="477"/>
      <c r="BK6" s="477"/>
      <c r="BL6" s="477"/>
      <c r="BM6" s="478"/>
      <c r="BN6" s="442">
        <v>275717</v>
      </c>
      <c r="BO6" s="443"/>
      <c r="BP6" s="443"/>
      <c r="BQ6" s="443"/>
      <c r="BR6" s="443"/>
      <c r="BS6" s="443"/>
      <c r="BT6" s="443"/>
      <c r="BU6" s="444"/>
      <c r="BV6" s="442">
        <v>205488</v>
      </c>
      <c r="BW6" s="443"/>
      <c r="BX6" s="443"/>
      <c r="BY6" s="443"/>
      <c r="BZ6" s="443"/>
      <c r="CA6" s="443"/>
      <c r="CB6" s="443"/>
      <c r="CC6" s="444"/>
      <c r="CD6" s="445" t="s">
        <v>100</v>
      </c>
      <c r="CE6" s="446"/>
      <c r="CF6" s="446"/>
      <c r="CG6" s="446"/>
      <c r="CH6" s="446"/>
      <c r="CI6" s="446"/>
      <c r="CJ6" s="446"/>
      <c r="CK6" s="446"/>
      <c r="CL6" s="446"/>
      <c r="CM6" s="446"/>
      <c r="CN6" s="446"/>
      <c r="CO6" s="446"/>
      <c r="CP6" s="446"/>
      <c r="CQ6" s="446"/>
      <c r="CR6" s="446"/>
      <c r="CS6" s="447"/>
      <c r="CT6" s="479">
        <v>88.5</v>
      </c>
      <c r="CU6" s="480"/>
      <c r="CV6" s="480"/>
      <c r="CW6" s="480"/>
      <c r="CX6" s="480"/>
      <c r="CY6" s="480"/>
      <c r="CZ6" s="480"/>
      <c r="DA6" s="481"/>
      <c r="DB6" s="479">
        <v>89.6</v>
      </c>
      <c r="DC6" s="480"/>
      <c r="DD6" s="480"/>
      <c r="DE6" s="480"/>
      <c r="DF6" s="480"/>
      <c r="DG6" s="480"/>
      <c r="DH6" s="480"/>
      <c r="DI6" s="481"/>
    </row>
    <row r="7" spans="1:119" ht="18.75" customHeight="1" x14ac:dyDescent="0.2">
      <c r="A7" s="163"/>
      <c r="B7" s="418"/>
      <c r="C7" s="419"/>
      <c r="D7" s="419"/>
      <c r="E7" s="420"/>
      <c r="F7" s="420"/>
      <c r="G7" s="420"/>
      <c r="H7" s="420"/>
      <c r="I7" s="420"/>
      <c r="J7" s="420"/>
      <c r="K7" s="420"/>
      <c r="L7" s="420"/>
      <c r="M7" s="420"/>
      <c r="N7" s="420"/>
      <c r="O7" s="420"/>
      <c r="P7" s="420"/>
      <c r="Q7" s="420"/>
      <c r="R7" s="426"/>
      <c r="S7" s="426"/>
      <c r="T7" s="426"/>
      <c r="U7" s="426"/>
      <c r="V7" s="427"/>
      <c r="W7" s="430"/>
      <c r="X7" s="431"/>
      <c r="Y7" s="431"/>
      <c r="Z7" s="431"/>
      <c r="AA7" s="431"/>
      <c r="AB7" s="419"/>
      <c r="AC7" s="465"/>
      <c r="AD7" s="466"/>
      <c r="AE7" s="466"/>
      <c r="AF7" s="466"/>
      <c r="AG7" s="466"/>
      <c r="AH7" s="466"/>
      <c r="AI7" s="466"/>
      <c r="AJ7" s="466"/>
      <c r="AK7" s="466"/>
      <c r="AL7" s="467"/>
      <c r="AM7" s="471" t="s">
        <v>101</v>
      </c>
      <c r="AN7" s="472"/>
      <c r="AO7" s="472"/>
      <c r="AP7" s="472"/>
      <c r="AQ7" s="472"/>
      <c r="AR7" s="472"/>
      <c r="AS7" s="472"/>
      <c r="AT7" s="473"/>
      <c r="AU7" s="474" t="s">
        <v>91</v>
      </c>
      <c r="AV7" s="475"/>
      <c r="AW7" s="475"/>
      <c r="AX7" s="475"/>
      <c r="AY7" s="476" t="s">
        <v>102</v>
      </c>
      <c r="AZ7" s="477"/>
      <c r="BA7" s="477"/>
      <c r="BB7" s="477"/>
      <c r="BC7" s="477"/>
      <c r="BD7" s="477"/>
      <c r="BE7" s="477"/>
      <c r="BF7" s="477"/>
      <c r="BG7" s="477"/>
      <c r="BH7" s="477"/>
      <c r="BI7" s="477"/>
      <c r="BJ7" s="477"/>
      <c r="BK7" s="477"/>
      <c r="BL7" s="477"/>
      <c r="BM7" s="478"/>
      <c r="BN7" s="442">
        <v>20104</v>
      </c>
      <c r="BO7" s="443"/>
      <c r="BP7" s="443"/>
      <c r="BQ7" s="443"/>
      <c r="BR7" s="443"/>
      <c r="BS7" s="443"/>
      <c r="BT7" s="443"/>
      <c r="BU7" s="444"/>
      <c r="BV7" s="442">
        <v>53776</v>
      </c>
      <c r="BW7" s="443"/>
      <c r="BX7" s="443"/>
      <c r="BY7" s="443"/>
      <c r="BZ7" s="443"/>
      <c r="CA7" s="443"/>
      <c r="CB7" s="443"/>
      <c r="CC7" s="444"/>
      <c r="CD7" s="445" t="s">
        <v>103</v>
      </c>
      <c r="CE7" s="446"/>
      <c r="CF7" s="446"/>
      <c r="CG7" s="446"/>
      <c r="CH7" s="446"/>
      <c r="CI7" s="446"/>
      <c r="CJ7" s="446"/>
      <c r="CK7" s="446"/>
      <c r="CL7" s="446"/>
      <c r="CM7" s="446"/>
      <c r="CN7" s="446"/>
      <c r="CO7" s="446"/>
      <c r="CP7" s="446"/>
      <c r="CQ7" s="446"/>
      <c r="CR7" s="446"/>
      <c r="CS7" s="447"/>
      <c r="CT7" s="442">
        <v>3907891</v>
      </c>
      <c r="CU7" s="443"/>
      <c r="CV7" s="443"/>
      <c r="CW7" s="443"/>
      <c r="CX7" s="443"/>
      <c r="CY7" s="443"/>
      <c r="CZ7" s="443"/>
      <c r="DA7" s="444"/>
      <c r="DB7" s="442">
        <v>3815845</v>
      </c>
      <c r="DC7" s="443"/>
      <c r="DD7" s="443"/>
      <c r="DE7" s="443"/>
      <c r="DF7" s="443"/>
      <c r="DG7" s="443"/>
      <c r="DH7" s="443"/>
      <c r="DI7" s="444"/>
    </row>
    <row r="8" spans="1:119" ht="18.75" customHeight="1" thickBot="1" x14ac:dyDescent="0.25">
      <c r="A8" s="163"/>
      <c r="B8" s="451"/>
      <c r="C8" s="452"/>
      <c r="D8" s="452"/>
      <c r="E8" s="453"/>
      <c r="F8" s="453"/>
      <c r="G8" s="453"/>
      <c r="H8" s="453"/>
      <c r="I8" s="453"/>
      <c r="J8" s="453"/>
      <c r="K8" s="453"/>
      <c r="L8" s="453"/>
      <c r="M8" s="453"/>
      <c r="N8" s="453"/>
      <c r="O8" s="453"/>
      <c r="P8" s="453"/>
      <c r="Q8" s="453"/>
      <c r="R8" s="456"/>
      <c r="S8" s="456"/>
      <c r="T8" s="456"/>
      <c r="U8" s="456"/>
      <c r="V8" s="457"/>
      <c r="W8" s="460"/>
      <c r="X8" s="461"/>
      <c r="Y8" s="461"/>
      <c r="Z8" s="461"/>
      <c r="AA8" s="461"/>
      <c r="AB8" s="452"/>
      <c r="AC8" s="468"/>
      <c r="AD8" s="469"/>
      <c r="AE8" s="469"/>
      <c r="AF8" s="469"/>
      <c r="AG8" s="469"/>
      <c r="AH8" s="469"/>
      <c r="AI8" s="469"/>
      <c r="AJ8" s="469"/>
      <c r="AK8" s="469"/>
      <c r="AL8" s="470"/>
      <c r="AM8" s="471" t="s">
        <v>104</v>
      </c>
      <c r="AN8" s="472"/>
      <c r="AO8" s="472"/>
      <c r="AP8" s="472"/>
      <c r="AQ8" s="472"/>
      <c r="AR8" s="472"/>
      <c r="AS8" s="472"/>
      <c r="AT8" s="473"/>
      <c r="AU8" s="474" t="s">
        <v>91</v>
      </c>
      <c r="AV8" s="475"/>
      <c r="AW8" s="475"/>
      <c r="AX8" s="475"/>
      <c r="AY8" s="476" t="s">
        <v>105</v>
      </c>
      <c r="AZ8" s="477"/>
      <c r="BA8" s="477"/>
      <c r="BB8" s="477"/>
      <c r="BC8" s="477"/>
      <c r="BD8" s="477"/>
      <c r="BE8" s="477"/>
      <c r="BF8" s="477"/>
      <c r="BG8" s="477"/>
      <c r="BH8" s="477"/>
      <c r="BI8" s="477"/>
      <c r="BJ8" s="477"/>
      <c r="BK8" s="477"/>
      <c r="BL8" s="477"/>
      <c r="BM8" s="478"/>
      <c r="BN8" s="442">
        <v>255613</v>
      </c>
      <c r="BO8" s="443"/>
      <c r="BP8" s="443"/>
      <c r="BQ8" s="443"/>
      <c r="BR8" s="443"/>
      <c r="BS8" s="443"/>
      <c r="BT8" s="443"/>
      <c r="BU8" s="444"/>
      <c r="BV8" s="442">
        <v>151712</v>
      </c>
      <c r="BW8" s="443"/>
      <c r="BX8" s="443"/>
      <c r="BY8" s="443"/>
      <c r="BZ8" s="443"/>
      <c r="CA8" s="443"/>
      <c r="CB8" s="443"/>
      <c r="CC8" s="444"/>
      <c r="CD8" s="445" t="s">
        <v>106</v>
      </c>
      <c r="CE8" s="446"/>
      <c r="CF8" s="446"/>
      <c r="CG8" s="446"/>
      <c r="CH8" s="446"/>
      <c r="CI8" s="446"/>
      <c r="CJ8" s="446"/>
      <c r="CK8" s="446"/>
      <c r="CL8" s="446"/>
      <c r="CM8" s="446"/>
      <c r="CN8" s="446"/>
      <c r="CO8" s="446"/>
      <c r="CP8" s="446"/>
      <c r="CQ8" s="446"/>
      <c r="CR8" s="446"/>
      <c r="CS8" s="447"/>
      <c r="CT8" s="482">
        <v>0.42</v>
      </c>
      <c r="CU8" s="483"/>
      <c r="CV8" s="483"/>
      <c r="CW8" s="483"/>
      <c r="CX8" s="483"/>
      <c r="CY8" s="483"/>
      <c r="CZ8" s="483"/>
      <c r="DA8" s="484"/>
      <c r="DB8" s="482">
        <v>0.42</v>
      </c>
      <c r="DC8" s="483"/>
      <c r="DD8" s="483"/>
      <c r="DE8" s="483"/>
      <c r="DF8" s="483"/>
      <c r="DG8" s="483"/>
      <c r="DH8" s="483"/>
      <c r="DI8" s="484"/>
    </row>
    <row r="9" spans="1:119" ht="18.75" customHeight="1" thickBot="1" x14ac:dyDescent="0.25">
      <c r="A9" s="163"/>
      <c r="B9" s="436" t="s">
        <v>107</v>
      </c>
      <c r="C9" s="437"/>
      <c r="D9" s="437"/>
      <c r="E9" s="437"/>
      <c r="F9" s="437"/>
      <c r="G9" s="437"/>
      <c r="H9" s="437"/>
      <c r="I9" s="437"/>
      <c r="J9" s="437"/>
      <c r="K9" s="485"/>
      <c r="L9" s="486" t="s">
        <v>108</v>
      </c>
      <c r="M9" s="487"/>
      <c r="N9" s="487"/>
      <c r="O9" s="487"/>
      <c r="P9" s="487"/>
      <c r="Q9" s="488"/>
      <c r="R9" s="489">
        <v>11459</v>
      </c>
      <c r="S9" s="490"/>
      <c r="T9" s="490"/>
      <c r="U9" s="490"/>
      <c r="V9" s="491"/>
      <c r="W9" s="399" t="s">
        <v>109</v>
      </c>
      <c r="X9" s="400"/>
      <c r="Y9" s="400"/>
      <c r="Z9" s="400"/>
      <c r="AA9" s="400"/>
      <c r="AB9" s="400"/>
      <c r="AC9" s="400"/>
      <c r="AD9" s="400"/>
      <c r="AE9" s="400"/>
      <c r="AF9" s="400"/>
      <c r="AG9" s="400"/>
      <c r="AH9" s="400"/>
      <c r="AI9" s="400"/>
      <c r="AJ9" s="400"/>
      <c r="AK9" s="400"/>
      <c r="AL9" s="401"/>
      <c r="AM9" s="471" t="s">
        <v>110</v>
      </c>
      <c r="AN9" s="472"/>
      <c r="AO9" s="472"/>
      <c r="AP9" s="472"/>
      <c r="AQ9" s="472"/>
      <c r="AR9" s="472"/>
      <c r="AS9" s="472"/>
      <c r="AT9" s="473"/>
      <c r="AU9" s="474" t="s">
        <v>91</v>
      </c>
      <c r="AV9" s="475"/>
      <c r="AW9" s="475"/>
      <c r="AX9" s="475"/>
      <c r="AY9" s="476" t="s">
        <v>111</v>
      </c>
      <c r="AZ9" s="477"/>
      <c r="BA9" s="477"/>
      <c r="BB9" s="477"/>
      <c r="BC9" s="477"/>
      <c r="BD9" s="477"/>
      <c r="BE9" s="477"/>
      <c r="BF9" s="477"/>
      <c r="BG9" s="477"/>
      <c r="BH9" s="477"/>
      <c r="BI9" s="477"/>
      <c r="BJ9" s="477"/>
      <c r="BK9" s="477"/>
      <c r="BL9" s="477"/>
      <c r="BM9" s="478"/>
      <c r="BN9" s="442">
        <v>103901</v>
      </c>
      <c r="BO9" s="443"/>
      <c r="BP9" s="443"/>
      <c r="BQ9" s="443"/>
      <c r="BR9" s="443"/>
      <c r="BS9" s="443"/>
      <c r="BT9" s="443"/>
      <c r="BU9" s="444"/>
      <c r="BV9" s="442">
        <v>-282149</v>
      </c>
      <c r="BW9" s="443"/>
      <c r="BX9" s="443"/>
      <c r="BY9" s="443"/>
      <c r="BZ9" s="443"/>
      <c r="CA9" s="443"/>
      <c r="CB9" s="443"/>
      <c r="CC9" s="444"/>
      <c r="CD9" s="445" t="s">
        <v>112</v>
      </c>
      <c r="CE9" s="446"/>
      <c r="CF9" s="446"/>
      <c r="CG9" s="446"/>
      <c r="CH9" s="446"/>
      <c r="CI9" s="446"/>
      <c r="CJ9" s="446"/>
      <c r="CK9" s="446"/>
      <c r="CL9" s="446"/>
      <c r="CM9" s="446"/>
      <c r="CN9" s="446"/>
      <c r="CO9" s="446"/>
      <c r="CP9" s="446"/>
      <c r="CQ9" s="446"/>
      <c r="CR9" s="446"/>
      <c r="CS9" s="447"/>
      <c r="CT9" s="439">
        <v>8.9</v>
      </c>
      <c r="CU9" s="440"/>
      <c r="CV9" s="440"/>
      <c r="CW9" s="440"/>
      <c r="CX9" s="440"/>
      <c r="CY9" s="440"/>
      <c r="CZ9" s="440"/>
      <c r="DA9" s="441"/>
      <c r="DB9" s="439">
        <v>9.6</v>
      </c>
      <c r="DC9" s="440"/>
      <c r="DD9" s="440"/>
      <c r="DE9" s="440"/>
      <c r="DF9" s="440"/>
      <c r="DG9" s="440"/>
      <c r="DH9" s="440"/>
      <c r="DI9" s="441"/>
    </row>
    <row r="10" spans="1:119" ht="18.75" customHeight="1" thickBot="1" x14ac:dyDescent="0.25">
      <c r="A10" s="163"/>
      <c r="B10" s="436"/>
      <c r="C10" s="437"/>
      <c r="D10" s="437"/>
      <c r="E10" s="437"/>
      <c r="F10" s="437"/>
      <c r="G10" s="437"/>
      <c r="H10" s="437"/>
      <c r="I10" s="437"/>
      <c r="J10" s="437"/>
      <c r="K10" s="485"/>
      <c r="L10" s="492" t="s">
        <v>113</v>
      </c>
      <c r="M10" s="472"/>
      <c r="N10" s="472"/>
      <c r="O10" s="472"/>
      <c r="P10" s="472"/>
      <c r="Q10" s="473"/>
      <c r="R10" s="493">
        <v>12271</v>
      </c>
      <c r="S10" s="494"/>
      <c r="T10" s="494"/>
      <c r="U10" s="494"/>
      <c r="V10" s="495"/>
      <c r="W10" s="430"/>
      <c r="X10" s="431"/>
      <c r="Y10" s="431"/>
      <c r="Z10" s="431"/>
      <c r="AA10" s="431"/>
      <c r="AB10" s="431"/>
      <c r="AC10" s="431"/>
      <c r="AD10" s="431"/>
      <c r="AE10" s="431"/>
      <c r="AF10" s="431"/>
      <c r="AG10" s="431"/>
      <c r="AH10" s="431"/>
      <c r="AI10" s="431"/>
      <c r="AJ10" s="431"/>
      <c r="AK10" s="431"/>
      <c r="AL10" s="434"/>
      <c r="AM10" s="471" t="s">
        <v>114</v>
      </c>
      <c r="AN10" s="472"/>
      <c r="AO10" s="472"/>
      <c r="AP10" s="472"/>
      <c r="AQ10" s="472"/>
      <c r="AR10" s="472"/>
      <c r="AS10" s="472"/>
      <c r="AT10" s="473"/>
      <c r="AU10" s="474" t="s">
        <v>91</v>
      </c>
      <c r="AV10" s="475"/>
      <c r="AW10" s="475"/>
      <c r="AX10" s="475"/>
      <c r="AY10" s="476" t="s">
        <v>115</v>
      </c>
      <c r="AZ10" s="477"/>
      <c r="BA10" s="477"/>
      <c r="BB10" s="477"/>
      <c r="BC10" s="477"/>
      <c r="BD10" s="477"/>
      <c r="BE10" s="477"/>
      <c r="BF10" s="477"/>
      <c r="BG10" s="477"/>
      <c r="BH10" s="477"/>
      <c r="BI10" s="477"/>
      <c r="BJ10" s="477"/>
      <c r="BK10" s="477"/>
      <c r="BL10" s="477"/>
      <c r="BM10" s="478"/>
      <c r="BN10" s="442">
        <v>1245</v>
      </c>
      <c r="BO10" s="443"/>
      <c r="BP10" s="443"/>
      <c r="BQ10" s="443"/>
      <c r="BR10" s="443"/>
      <c r="BS10" s="443"/>
      <c r="BT10" s="443"/>
      <c r="BU10" s="444"/>
      <c r="BV10" s="442">
        <v>1245</v>
      </c>
      <c r="BW10" s="443"/>
      <c r="BX10" s="443"/>
      <c r="BY10" s="443"/>
      <c r="BZ10" s="443"/>
      <c r="CA10" s="443"/>
      <c r="CB10" s="443"/>
      <c r="CC10" s="444"/>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436"/>
      <c r="C11" s="437"/>
      <c r="D11" s="437"/>
      <c r="E11" s="437"/>
      <c r="F11" s="437"/>
      <c r="G11" s="437"/>
      <c r="H11" s="437"/>
      <c r="I11" s="437"/>
      <c r="J11" s="437"/>
      <c r="K11" s="485"/>
      <c r="L11" s="496" t="s">
        <v>117</v>
      </c>
      <c r="M11" s="497"/>
      <c r="N11" s="497"/>
      <c r="O11" s="497"/>
      <c r="P11" s="497"/>
      <c r="Q11" s="498"/>
      <c r="R11" s="499" t="s">
        <v>118</v>
      </c>
      <c r="S11" s="500"/>
      <c r="T11" s="500"/>
      <c r="U11" s="500"/>
      <c r="V11" s="501"/>
      <c r="W11" s="430"/>
      <c r="X11" s="431"/>
      <c r="Y11" s="431"/>
      <c r="Z11" s="431"/>
      <c r="AA11" s="431"/>
      <c r="AB11" s="431"/>
      <c r="AC11" s="431"/>
      <c r="AD11" s="431"/>
      <c r="AE11" s="431"/>
      <c r="AF11" s="431"/>
      <c r="AG11" s="431"/>
      <c r="AH11" s="431"/>
      <c r="AI11" s="431"/>
      <c r="AJ11" s="431"/>
      <c r="AK11" s="431"/>
      <c r="AL11" s="434"/>
      <c r="AM11" s="471" t="s">
        <v>119</v>
      </c>
      <c r="AN11" s="472"/>
      <c r="AO11" s="472"/>
      <c r="AP11" s="472"/>
      <c r="AQ11" s="472"/>
      <c r="AR11" s="472"/>
      <c r="AS11" s="472"/>
      <c r="AT11" s="473"/>
      <c r="AU11" s="474" t="s">
        <v>91</v>
      </c>
      <c r="AV11" s="475"/>
      <c r="AW11" s="475"/>
      <c r="AX11" s="475"/>
      <c r="AY11" s="476" t="s">
        <v>120</v>
      </c>
      <c r="AZ11" s="477"/>
      <c r="BA11" s="477"/>
      <c r="BB11" s="477"/>
      <c r="BC11" s="477"/>
      <c r="BD11" s="477"/>
      <c r="BE11" s="477"/>
      <c r="BF11" s="477"/>
      <c r="BG11" s="477"/>
      <c r="BH11" s="477"/>
      <c r="BI11" s="477"/>
      <c r="BJ11" s="477"/>
      <c r="BK11" s="477"/>
      <c r="BL11" s="477"/>
      <c r="BM11" s="478"/>
      <c r="BN11" s="442">
        <v>0</v>
      </c>
      <c r="BO11" s="443"/>
      <c r="BP11" s="443"/>
      <c r="BQ11" s="443"/>
      <c r="BR11" s="443"/>
      <c r="BS11" s="443"/>
      <c r="BT11" s="443"/>
      <c r="BU11" s="444"/>
      <c r="BV11" s="442">
        <v>0</v>
      </c>
      <c r="BW11" s="443"/>
      <c r="BX11" s="443"/>
      <c r="BY11" s="443"/>
      <c r="BZ11" s="443"/>
      <c r="CA11" s="443"/>
      <c r="CB11" s="443"/>
      <c r="CC11" s="444"/>
      <c r="CD11" s="445" t="s">
        <v>121</v>
      </c>
      <c r="CE11" s="446"/>
      <c r="CF11" s="446"/>
      <c r="CG11" s="446"/>
      <c r="CH11" s="446"/>
      <c r="CI11" s="446"/>
      <c r="CJ11" s="446"/>
      <c r="CK11" s="446"/>
      <c r="CL11" s="446"/>
      <c r="CM11" s="446"/>
      <c r="CN11" s="446"/>
      <c r="CO11" s="446"/>
      <c r="CP11" s="446"/>
      <c r="CQ11" s="446"/>
      <c r="CR11" s="446"/>
      <c r="CS11" s="447"/>
      <c r="CT11" s="482" t="s">
        <v>122</v>
      </c>
      <c r="CU11" s="483"/>
      <c r="CV11" s="483"/>
      <c r="CW11" s="483"/>
      <c r="CX11" s="483"/>
      <c r="CY11" s="483"/>
      <c r="CZ11" s="483"/>
      <c r="DA11" s="484"/>
      <c r="DB11" s="482" t="s">
        <v>122</v>
      </c>
      <c r="DC11" s="483"/>
      <c r="DD11" s="483"/>
      <c r="DE11" s="483"/>
      <c r="DF11" s="483"/>
      <c r="DG11" s="483"/>
      <c r="DH11" s="483"/>
      <c r="DI11" s="484"/>
    </row>
    <row r="12" spans="1:119" ht="18.75" customHeight="1" x14ac:dyDescent="0.2">
      <c r="A12" s="163"/>
      <c r="B12" s="502" t="s">
        <v>123</v>
      </c>
      <c r="C12" s="503"/>
      <c r="D12" s="503"/>
      <c r="E12" s="503"/>
      <c r="F12" s="503"/>
      <c r="G12" s="503"/>
      <c r="H12" s="503"/>
      <c r="I12" s="503"/>
      <c r="J12" s="503"/>
      <c r="K12" s="504"/>
      <c r="L12" s="511" t="s">
        <v>124</v>
      </c>
      <c r="M12" s="512"/>
      <c r="N12" s="512"/>
      <c r="O12" s="512"/>
      <c r="P12" s="512"/>
      <c r="Q12" s="513"/>
      <c r="R12" s="514">
        <v>10951</v>
      </c>
      <c r="S12" s="515"/>
      <c r="T12" s="515"/>
      <c r="U12" s="515"/>
      <c r="V12" s="516"/>
      <c r="W12" s="517" t="s">
        <v>1</v>
      </c>
      <c r="X12" s="475"/>
      <c r="Y12" s="475"/>
      <c r="Z12" s="475"/>
      <c r="AA12" s="475"/>
      <c r="AB12" s="518"/>
      <c r="AC12" s="519" t="s">
        <v>125</v>
      </c>
      <c r="AD12" s="520"/>
      <c r="AE12" s="520"/>
      <c r="AF12" s="520"/>
      <c r="AG12" s="521"/>
      <c r="AH12" s="519" t="s">
        <v>126</v>
      </c>
      <c r="AI12" s="520"/>
      <c r="AJ12" s="520"/>
      <c r="AK12" s="520"/>
      <c r="AL12" s="522"/>
      <c r="AM12" s="471" t="s">
        <v>127</v>
      </c>
      <c r="AN12" s="472"/>
      <c r="AO12" s="472"/>
      <c r="AP12" s="472"/>
      <c r="AQ12" s="472"/>
      <c r="AR12" s="472"/>
      <c r="AS12" s="472"/>
      <c r="AT12" s="473"/>
      <c r="AU12" s="474" t="s">
        <v>91</v>
      </c>
      <c r="AV12" s="475"/>
      <c r="AW12" s="475"/>
      <c r="AX12" s="475"/>
      <c r="AY12" s="476" t="s">
        <v>128</v>
      </c>
      <c r="AZ12" s="477"/>
      <c r="BA12" s="477"/>
      <c r="BB12" s="477"/>
      <c r="BC12" s="477"/>
      <c r="BD12" s="477"/>
      <c r="BE12" s="477"/>
      <c r="BF12" s="477"/>
      <c r="BG12" s="477"/>
      <c r="BH12" s="477"/>
      <c r="BI12" s="477"/>
      <c r="BJ12" s="477"/>
      <c r="BK12" s="477"/>
      <c r="BL12" s="477"/>
      <c r="BM12" s="478"/>
      <c r="BN12" s="442">
        <v>0</v>
      </c>
      <c r="BO12" s="443"/>
      <c r="BP12" s="443"/>
      <c r="BQ12" s="443"/>
      <c r="BR12" s="443"/>
      <c r="BS12" s="443"/>
      <c r="BT12" s="443"/>
      <c r="BU12" s="444"/>
      <c r="BV12" s="442">
        <v>0</v>
      </c>
      <c r="BW12" s="443"/>
      <c r="BX12" s="443"/>
      <c r="BY12" s="443"/>
      <c r="BZ12" s="443"/>
      <c r="CA12" s="443"/>
      <c r="CB12" s="443"/>
      <c r="CC12" s="444"/>
      <c r="CD12" s="445" t="s">
        <v>129</v>
      </c>
      <c r="CE12" s="446"/>
      <c r="CF12" s="446"/>
      <c r="CG12" s="446"/>
      <c r="CH12" s="446"/>
      <c r="CI12" s="446"/>
      <c r="CJ12" s="446"/>
      <c r="CK12" s="446"/>
      <c r="CL12" s="446"/>
      <c r="CM12" s="446"/>
      <c r="CN12" s="446"/>
      <c r="CO12" s="446"/>
      <c r="CP12" s="446"/>
      <c r="CQ12" s="446"/>
      <c r="CR12" s="446"/>
      <c r="CS12" s="447"/>
      <c r="CT12" s="482" t="s">
        <v>122</v>
      </c>
      <c r="CU12" s="483"/>
      <c r="CV12" s="483"/>
      <c r="CW12" s="483"/>
      <c r="CX12" s="483"/>
      <c r="CY12" s="483"/>
      <c r="CZ12" s="483"/>
      <c r="DA12" s="484"/>
      <c r="DB12" s="482" t="s">
        <v>122</v>
      </c>
      <c r="DC12" s="483"/>
      <c r="DD12" s="483"/>
      <c r="DE12" s="483"/>
      <c r="DF12" s="483"/>
      <c r="DG12" s="483"/>
      <c r="DH12" s="483"/>
      <c r="DI12" s="484"/>
    </row>
    <row r="13" spans="1:119" ht="18.75" customHeight="1" x14ac:dyDescent="0.2">
      <c r="A13" s="163"/>
      <c r="B13" s="505"/>
      <c r="C13" s="506"/>
      <c r="D13" s="506"/>
      <c r="E13" s="506"/>
      <c r="F13" s="506"/>
      <c r="G13" s="506"/>
      <c r="H13" s="506"/>
      <c r="I13" s="506"/>
      <c r="J13" s="506"/>
      <c r="K13" s="507"/>
      <c r="L13" s="178"/>
      <c r="M13" s="533" t="s">
        <v>130</v>
      </c>
      <c r="N13" s="534"/>
      <c r="O13" s="534"/>
      <c r="P13" s="534"/>
      <c r="Q13" s="535"/>
      <c r="R13" s="526">
        <v>10890</v>
      </c>
      <c r="S13" s="527"/>
      <c r="T13" s="527"/>
      <c r="U13" s="527"/>
      <c r="V13" s="528"/>
      <c r="W13" s="458" t="s">
        <v>131</v>
      </c>
      <c r="X13" s="459"/>
      <c r="Y13" s="459"/>
      <c r="Z13" s="459"/>
      <c r="AA13" s="459"/>
      <c r="AB13" s="449"/>
      <c r="AC13" s="493">
        <v>733</v>
      </c>
      <c r="AD13" s="494"/>
      <c r="AE13" s="494"/>
      <c r="AF13" s="494"/>
      <c r="AG13" s="536"/>
      <c r="AH13" s="493">
        <v>809</v>
      </c>
      <c r="AI13" s="494"/>
      <c r="AJ13" s="494"/>
      <c r="AK13" s="494"/>
      <c r="AL13" s="495"/>
      <c r="AM13" s="471" t="s">
        <v>132</v>
      </c>
      <c r="AN13" s="472"/>
      <c r="AO13" s="472"/>
      <c r="AP13" s="472"/>
      <c r="AQ13" s="472"/>
      <c r="AR13" s="472"/>
      <c r="AS13" s="472"/>
      <c r="AT13" s="473"/>
      <c r="AU13" s="474" t="s">
        <v>133</v>
      </c>
      <c r="AV13" s="475"/>
      <c r="AW13" s="475"/>
      <c r="AX13" s="475"/>
      <c r="AY13" s="476" t="s">
        <v>134</v>
      </c>
      <c r="AZ13" s="477"/>
      <c r="BA13" s="477"/>
      <c r="BB13" s="477"/>
      <c r="BC13" s="477"/>
      <c r="BD13" s="477"/>
      <c r="BE13" s="477"/>
      <c r="BF13" s="477"/>
      <c r="BG13" s="477"/>
      <c r="BH13" s="477"/>
      <c r="BI13" s="477"/>
      <c r="BJ13" s="477"/>
      <c r="BK13" s="477"/>
      <c r="BL13" s="477"/>
      <c r="BM13" s="478"/>
      <c r="BN13" s="442">
        <v>105146</v>
      </c>
      <c r="BO13" s="443"/>
      <c r="BP13" s="443"/>
      <c r="BQ13" s="443"/>
      <c r="BR13" s="443"/>
      <c r="BS13" s="443"/>
      <c r="BT13" s="443"/>
      <c r="BU13" s="444"/>
      <c r="BV13" s="442">
        <v>-280904</v>
      </c>
      <c r="BW13" s="443"/>
      <c r="BX13" s="443"/>
      <c r="BY13" s="443"/>
      <c r="BZ13" s="443"/>
      <c r="CA13" s="443"/>
      <c r="CB13" s="443"/>
      <c r="CC13" s="444"/>
      <c r="CD13" s="445" t="s">
        <v>135</v>
      </c>
      <c r="CE13" s="446"/>
      <c r="CF13" s="446"/>
      <c r="CG13" s="446"/>
      <c r="CH13" s="446"/>
      <c r="CI13" s="446"/>
      <c r="CJ13" s="446"/>
      <c r="CK13" s="446"/>
      <c r="CL13" s="446"/>
      <c r="CM13" s="446"/>
      <c r="CN13" s="446"/>
      <c r="CO13" s="446"/>
      <c r="CP13" s="446"/>
      <c r="CQ13" s="446"/>
      <c r="CR13" s="446"/>
      <c r="CS13" s="447"/>
      <c r="CT13" s="439">
        <v>8.8000000000000007</v>
      </c>
      <c r="CU13" s="440"/>
      <c r="CV13" s="440"/>
      <c r="CW13" s="440"/>
      <c r="CX13" s="440"/>
      <c r="CY13" s="440"/>
      <c r="CZ13" s="440"/>
      <c r="DA13" s="441"/>
      <c r="DB13" s="439">
        <v>9.4</v>
      </c>
      <c r="DC13" s="440"/>
      <c r="DD13" s="440"/>
      <c r="DE13" s="440"/>
      <c r="DF13" s="440"/>
      <c r="DG13" s="440"/>
      <c r="DH13" s="440"/>
      <c r="DI13" s="441"/>
    </row>
    <row r="14" spans="1:119" ht="18.75" customHeight="1" thickBot="1" x14ac:dyDescent="0.25">
      <c r="A14" s="163"/>
      <c r="B14" s="505"/>
      <c r="C14" s="506"/>
      <c r="D14" s="506"/>
      <c r="E14" s="506"/>
      <c r="F14" s="506"/>
      <c r="G14" s="506"/>
      <c r="H14" s="506"/>
      <c r="I14" s="506"/>
      <c r="J14" s="506"/>
      <c r="K14" s="507"/>
      <c r="L14" s="523" t="s">
        <v>136</v>
      </c>
      <c r="M14" s="524"/>
      <c r="N14" s="524"/>
      <c r="O14" s="524"/>
      <c r="P14" s="524"/>
      <c r="Q14" s="525"/>
      <c r="R14" s="526">
        <v>11050</v>
      </c>
      <c r="S14" s="527"/>
      <c r="T14" s="527"/>
      <c r="U14" s="527"/>
      <c r="V14" s="528"/>
      <c r="W14" s="432"/>
      <c r="X14" s="433"/>
      <c r="Y14" s="433"/>
      <c r="Z14" s="433"/>
      <c r="AA14" s="433"/>
      <c r="AB14" s="422"/>
      <c r="AC14" s="529">
        <v>13</v>
      </c>
      <c r="AD14" s="530"/>
      <c r="AE14" s="530"/>
      <c r="AF14" s="530"/>
      <c r="AG14" s="531"/>
      <c r="AH14" s="529">
        <v>13.3</v>
      </c>
      <c r="AI14" s="530"/>
      <c r="AJ14" s="530"/>
      <c r="AK14" s="530"/>
      <c r="AL14" s="532"/>
      <c r="AM14" s="471"/>
      <c r="AN14" s="472"/>
      <c r="AO14" s="472"/>
      <c r="AP14" s="472"/>
      <c r="AQ14" s="472"/>
      <c r="AR14" s="472"/>
      <c r="AS14" s="472"/>
      <c r="AT14" s="473"/>
      <c r="AU14" s="474"/>
      <c r="AV14" s="475"/>
      <c r="AW14" s="475"/>
      <c r="AX14" s="475"/>
      <c r="AY14" s="476"/>
      <c r="AZ14" s="477"/>
      <c r="BA14" s="477"/>
      <c r="BB14" s="477"/>
      <c r="BC14" s="477"/>
      <c r="BD14" s="477"/>
      <c r="BE14" s="477"/>
      <c r="BF14" s="477"/>
      <c r="BG14" s="477"/>
      <c r="BH14" s="477"/>
      <c r="BI14" s="477"/>
      <c r="BJ14" s="477"/>
      <c r="BK14" s="477"/>
      <c r="BL14" s="477"/>
      <c r="BM14" s="478"/>
      <c r="BN14" s="442"/>
      <c r="BO14" s="443"/>
      <c r="BP14" s="443"/>
      <c r="BQ14" s="443"/>
      <c r="BR14" s="443"/>
      <c r="BS14" s="443"/>
      <c r="BT14" s="443"/>
      <c r="BU14" s="444"/>
      <c r="BV14" s="442"/>
      <c r="BW14" s="443"/>
      <c r="BX14" s="443"/>
      <c r="BY14" s="443"/>
      <c r="BZ14" s="443"/>
      <c r="CA14" s="443"/>
      <c r="CB14" s="443"/>
      <c r="CC14" s="444"/>
      <c r="CD14" s="537" t="s">
        <v>137</v>
      </c>
      <c r="CE14" s="538"/>
      <c r="CF14" s="538"/>
      <c r="CG14" s="538"/>
      <c r="CH14" s="538"/>
      <c r="CI14" s="538"/>
      <c r="CJ14" s="538"/>
      <c r="CK14" s="538"/>
      <c r="CL14" s="538"/>
      <c r="CM14" s="538"/>
      <c r="CN14" s="538"/>
      <c r="CO14" s="538"/>
      <c r="CP14" s="538"/>
      <c r="CQ14" s="538"/>
      <c r="CR14" s="538"/>
      <c r="CS14" s="539"/>
      <c r="CT14" s="540" t="s">
        <v>122</v>
      </c>
      <c r="CU14" s="541"/>
      <c r="CV14" s="541"/>
      <c r="CW14" s="541"/>
      <c r="CX14" s="541"/>
      <c r="CY14" s="541"/>
      <c r="CZ14" s="541"/>
      <c r="DA14" s="542"/>
      <c r="DB14" s="540" t="s">
        <v>122</v>
      </c>
      <c r="DC14" s="541"/>
      <c r="DD14" s="541"/>
      <c r="DE14" s="541"/>
      <c r="DF14" s="541"/>
      <c r="DG14" s="541"/>
      <c r="DH14" s="541"/>
      <c r="DI14" s="542"/>
    </row>
    <row r="15" spans="1:119" ht="18.75" customHeight="1" x14ac:dyDescent="0.2">
      <c r="A15" s="163"/>
      <c r="B15" s="505"/>
      <c r="C15" s="506"/>
      <c r="D15" s="506"/>
      <c r="E15" s="506"/>
      <c r="F15" s="506"/>
      <c r="G15" s="506"/>
      <c r="H15" s="506"/>
      <c r="I15" s="506"/>
      <c r="J15" s="506"/>
      <c r="K15" s="507"/>
      <c r="L15" s="178"/>
      <c r="M15" s="533" t="s">
        <v>130</v>
      </c>
      <c r="N15" s="534"/>
      <c r="O15" s="534"/>
      <c r="P15" s="534"/>
      <c r="Q15" s="535"/>
      <c r="R15" s="526">
        <v>11008</v>
      </c>
      <c r="S15" s="527"/>
      <c r="T15" s="527"/>
      <c r="U15" s="527"/>
      <c r="V15" s="528"/>
      <c r="W15" s="458" t="s">
        <v>138</v>
      </c>
      <c r="X15" s="459"/>
      <c r="Y15" s="459"/>
      <c r="Z15" s="459"/>
      <c r="AA15" s="459"/>
      <c r="AB15" s="449"/>
      <c r="AC15" s="493">
        <v>1581</v>
      </c>
      <c r="AD15" s="494"/>
      <c r="AE15" s="494"/>
      <c r="AF15" s="494"/>
      <c r="AG15" s="536"/>
      <c r="AH15" s="493">
        <v>1757</v>
      </c>
      <c r="AI15" s="494"/>
      <c r="AJ15" s="494"/>
      <c r="AK15" s="494"/>
      <c r="AL15" s="495"/>
      <c r="AM15" s="471"/>
      <c r="AN15" s="472"/>
      <c r="AO15" s="472"/>
      <c r="AP15" s="472"/>
      <c r="AQ15" s="472"/>
      <c r="AR15" s="472"/>
      <c r="AS15" s="472"/>
      <c r="AT15" s="473"/>
      <c r="AU15" s="474"/>
      <c r="AV15" s="475"/>
      <c r="AW15" s="475"/>
      <c r="AX15" s="475"/>
      <c r="AY15" s="402" t="s">
        <v>139</v>
      </c>
      <c r="AZ15" s="403"/>
      <c r="BA15" s="403"/>
      <c r="BB15" s="403"/>
      <c r="BC15" s="403"/>
      <c r="BD15" s="403"/>
      <c r="BE15" s="403"/>
      <c r="BF15" s="403"/>
      <c r="BG15" s="403"/>
      <c r="BH15" s="403"/>
      <c r="BI15" s="403"/>
      <c r="BJ15" s="403"/>
      <c r="BK15" s="403"/>
      <c r="BL15" s="403"/>
      <c r="BM15" s="404"/>
      <c r="BN15" s="405">
        <v>1493487</v>
      </c>
      <c r="BO15" s="406"/>
      <c r="BP15" s="406"/>
      <c r="BQ15" s="406"/>
      <c r="BR15" s="406"/>
      <c r="BS15" s="406"/>
      <c r="BT15" s="406"/>
      <c r="BU15" s="407"/>
      <c r="BV15" s="405">
        <v>1444656</v>
      </c>
      <c r="BW15" s="406"/>
      <c r="BX15" s="406"/>
      <c r="BY15" s="406"/>
      <c r="BZ15" s="406"/>
      <c r="CA15" s="406"/>
      <c r="CB15" s="406"/>
      <c r="CC15" s="407"/>
      <c r="CD15" s="543" t="s">
        <v>140</v>
      </c>
      <c r="CE15" s="544"/>
      <c r="CF15" s="544"/>
      <c r="CG15" s="544"/>
      <c r="CH15" s="544"/>
      <c r="CI15" s="544"/>
      <c r="CJ15" s="544"/>
      <c r="CK15" s="544"/>
      <c r="CL15" s="544"/>
      <c r="CM15" s="544"/>
      <c r="CN15" s="544"/>
      <c r="CO15" s="544"/>
      <c r="CP15" s="544"/>
      <c r="CQ15" s="544"/>
      <c r="CR15" s="544"/>
      <c r="CS15" s="545"/>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505"/>
      <c r="C16" s="506"/>
      <c r="D16" s="506"/>
      <c r="E16" s="506"/>
      <c r="F16" s="506"/>
      <c r="G16" s="506"/>
      <c r="H16" s="506"/>
      <c r="I16" s="506"/>
      <c r="J16" s="506"/>
      <c r="K16" s="507"/>
      <c r="L16" s="523" t="s">
        <v>141</v>
      </c>
      <c r="M16" s="546"/>
      <c r="N16" s="546"/>
      <c r="O16" s="546"/>
      <c r="P16" s="546"/>
      <c r="Q16" s="547"/>
      <c r="R16" s="548" t="s">
        <v>142</v>
      </c>
      <c r="S16" s="549"/>
      <c r="T16" s="549"/>
      <c r="U16" s="549"/>
      <c r="V16" s="550"/>
      <c r="W16" s="432"/>
      <c r="X16" s="433"/>
      <c r="Y16" s="433"/>
      <c r="Z16" s="433"/>
      <c r="AA16" s="433"/>
      <c r="AB16" s="422"/>
      <c r="AC16" s="529">
        <v>28</v>
      </c>
      <c r="AD16" s="530"/>
      <c r="AE16" s="530"/>
      <c r="AF16" s="530"/>
      <c r="AG16" s="531"/>
      <c r="AH16" s="529">
        <v>28.9</v>
      </c>
      <c r="AI16" s="530"/>
      <c r="AJ16" s="530"/>
      <c r="AK16" s="530"/>
      <c r="AL16" s="532"/>
      <c r="AM16" s="471"/>
      <c r="AN16" s="472"/>
      <c r="AO16" s="472"/>
      <c r="AP16" s="472"/>
      <c r="AQ16" s="472"/>
      <c r="AR16" s="472"/>
      <c r="AS16" s="472"/>
      <c r="AT16" s="473"/>
      <c r="AU16" s="474"/>
      <c r="AV16" s="475"/>
      <c r="AW16" s="475"/>
      <c r="AX16" s="475"/>
      <c r="AY16" s="476" t="s">
        <v>143</v>
      </c>
      <c r="AZ16" s="477"/>
      <c r="BA16" s="477"/>
      <c r="BB16" s="477"/>
      <c r="BC16" s="477"/>
      <c r="BD16" s="477"/>
      <c r="BE16" s="477"/>
      <c r="BF16" s="477"/>
      <c r="BG16" s="477"/>
      <c r="BH16" s="477"/>
      <c r="BI16" s="477"/>
      <c r="BJ16" s="477"/>
      <c r="BK16" s="477"/>
      <c r="BL16" s="477"/>
      <c r="BM16" s="478"/>
      <c r="BN16" s="442">
        <v>3514596</v>
      </c>
      <c r="BO16" s="443"/>
      <c r="BP16" s="443"/>
      <c r="BQ16" s="443"/>
      <c r="BR16" s="443"/>
      <c r="BS16" s="443"/>
      <c r="BT16" s="443"/>
      <c r="BU16" s="444"/>
      <c r="BV16" s="442">
        <v>3427334</v>
      </c>
      <c r="BW16" s="443"/>
      <c r="BX16" s="443"/>
      <c r="BY16" s="443"/>
      <c r="BZ16" s="443"/>
      <c r="CA16" s="443"/>
      <c r="CB16" s="443"/>
      <c r="CC16" s="444"/>
      <c r="CD16" s="172"/>
      <c r="CE16" s="556"/>
      <c r="CF16" s="556"/>
      <c r="CG16" s="556"/>
      <c r="CH16" s="556"/>
      <c r="CI16" s="556"/>
      <c r="CJ16" s="556"/>
      <c r="CK16" s="556"/>
      <c r="CL16" s="556"/>
      <c r="CM16" s="556"/>
      <c r="CN16" s="556"/>
      <c r="CO16" s="556"/>
      <c r="CP16" s="556"/>
      <c r="CQ16" s="556"/>
      <c r="CR16" s="556"/>
      <c r="CS16" s="557"/>
      <c r="CT16" s="439"/>
      <c r="CU16" s="440"/>
      <c r="CV16" s="440"/>
      <c r="CW16" s="440"/>
      <c r="CX16" s="440"/>
      <c r="CY16" s="440"/>
      <c r="CZ16" s="440"/>
      <c r="DA16" s="441"/>
      <c r="DB16" s="439"/>
      <c r="DC16" s="440"/>
      <c r="DD16" s="440"/>
      <c r="DE16" s="440"/>
      <c r="DF16" s="440"/>
      <c r="DG16" s="440"/>
      <c r="DH16" s="440"/>
      <c r="DI16" s="441"/>
    </row>
    <row r="17" spans="1:113" ht="18.75" customHeight="1" thickBot="1" x14ac:dyDescent="0.25">
      <c r="A17" s="163"/>
      <c r="B17" s="508"/>
      <c r="C17" s="509"/>
      <c r="D17" s="509"/>
      <c r="E17" s="509"/>
      <c r="F17" s="509"/>
      <c r="G17" s="509"/>
      <c r="H17" s="509"/>
      <c r="I17" s="509"/>
      <c r="J17" s="509"/>
      <c r="K17" s="510"/>
      <c r="L17" s="182"/>
      <c r="M17" s="553" t="s">
        <v>144</v>
      </c>
      <c r="N17" s="554"/>
      <c r="O17" s="554"/>
      <c r="P17" s="554"/>
      <c r="Q17" s="555"/>
      <c r="R17" s="548" t="s">
        <v>145</v>
      </c>
      <c r="S17" s="549"/>
      <c r="T17" s="549"/>
      <c r="U17" s="549"/>
      <c r="V17" s="550"/>
      <c r="W17" s="458" t="s">
        <v>146</v>
      </c>
      <c r="X17" s="459"/>
      <c r="Y17" s="459"/>
      <c r="Z17" s="459"/>
      <c r="AA17" s="459"/>
      <c r="AB17" s="449"/>
      <c r="AC17" s="493">
        <v>3326</v>
      </c>
      <c r="AD17" s="494"/>
      <c r="AE17" s="494"/>
      <c r="AF17" s="494"/>
      <c r="AG17" s="536"/>
      <c r="AH17" s="493">
        <v>3506</v>
      </c>
      <c r="AI17" s="494"/>
      <c r="AJ17" s="494"/>
      <c r="AK17" s="494"/>
      <c r="AL17" s="495"/>
      <c r="AM17" s="471"/>
      <c r="AN17" s="472"/>
      <c r="AO17" s="472"/>
      <c r="AP17" s="472"/>
      <c r="AQ17" s="472"/>
      <c r="AR17" s="472"/>
      <c r="AS17" s="472"/>
      <c r="AT17" s="473"/>
      <c r="AU17" s="474"/>
      <c r="AV17" s="475"/>
      <c r="AW17" s="475"/>
      <c r="AX17" s="475"/>
      <c r="AY17" s="476" t="s">
        <v>147</v>
      </c>
      <c r="AZ17" s="477"/>
      <c r="BA17" s="477"/>
      <c r="BB17" s="477"/>
      <c r="BC17" s="477"/>
      <c r="BD17" s="477"/>
      <c r="BE17" s="477"/>
      <c r="BF17" s="477"/>
      <c r="BG17" s="477"/>
      <c r="BH17" s="477"/>
      <c r="BI17" s="477"/>
      <c r="BJ17" s="477"/>
      <c r="BK17" s="477"/>
      <c r="BL17" s="477"/>
      <c r="BM17" s="478"/>
      <c r="BN17" s="442">
        <v>1874721</v>
      </c>
      <c r="BO17" s="443"/>
      <c r="BP17" s="443"/>
      <c r="BQ17" s="443"/>
      <c r="BR17" s="443"/>
      <c r="BS17" s="443"/>
      <c r="BT17" s="443"/>
      <c r="BU17" s="444"/>
      <c r="BV17" s="442">
        <v>1807331</v>
      </c>
      <c r="BW17" s="443"/>
      <c r="BX17" s="443"/>
      <c r="BY17" s="443"/>
      <c r="BZ17" s="443"/>
      <c r="CA17" s="443"/>
      <c r="CB17" s="443"/>
      <c r="CC17" s="444"/>
      <c r="CD17" s="172"/>
      <c r="CE17" s="556"/>
      <c r="CF17" s="556"/>
      <c r="CG17" s="556"/>
      <c r="CH17" s="556"/>
      <c r="CI17" s="556"/>
      <c r="CJ17" s="556"/>
      <c r="CK17" s="556"/>
      <c r="CL17" s="556"/>
      <c r="CM17" s="556"/>
      <c r="CN17" s="556"/>
      <c r="CO17" s="556"/>
      <c r="CP17" s="556"/>
      <c r="CQ17" s="556"/>
      <c r="CR17" s="556"/>
      <c r="CS17" s="557"/>
      <c r="CT17" s="439"/>
      <c r="CU17" s="440"/>
      <c r="CV17" s="440"/>
      <c r="CW17" s="440"/>
      <c r="CX17" s="440"/>
      <c r="CY17" s="440"/>
      <c r="CZ17" s="440"/>
      <c r="DA17" s="441"/>
      <c r="DB17" s="439"/>
      <c r="DC17" s="440"/>
      <c r="DD17" s="440"/>
      <c r="DE17" s="440"/>
      <c r="DF17" s="440"/>
      <c r="DG17" s="440"/>
      <c r="DH17" s="440"/>
      <c r="DI17" s="441"/>
    </row>
    <row r="18" spans="1:113" ht="18.75" customHeight="1" thickBot="1" x14ac:dyDescent="0.25">
      <c r="A18" s="163"/>
      <c r="B18" s="564" t="s">
        <v>148</v>
      </c>
      <c r="C18" s="485"/>
      <c r="D18" s="485"/>
      <c r="E18" s="565"/>
      <c r="F18" s="565"/>
      <c r="G18" s="565"/>
      <c r="H18" s="565"/>
      <c r="I18" s="565"/>
      <c r="J18" s="565"/>
      <c r="K18" s="565"/>
      <c r="L18" s="566">
        <v>42.97</v>
      </c>
      <c r="M18" s="566"/>
      <c r="N18" s="566"/>
      <c r="O18" s="566"/>
      <c r="P18" s="566"/>
      <c r="Q18" s="566"/>
      <c r="R18" s="567"/>
      <c r="S18" s="567"/>
      <c r="T18" s="567"/>
      <c r="U18" s="567"/>
      <c r="V18" s="568"/>
      <c r="W18" s="460"/>
      <c r="X18" s="461"/>
      <c r="Y18" s="461"/>
      <c r="Z18" s="461"/>
      <c r="AA18" s="461"/>
      <c r="AB18" s="452"/>
      <c r="AC18" s="569">
        <v>59</v>
      </c>
      <c r="AD18" s="570"/>
      <c r="AE18" s="570"/>
      <c r="AF18" s="570"/>
      <c r="AG18" s="571"/>
      <c r="AH18" s="569">
        <v>57.7</v>
      </c>
      <c r="AI18" s="570"/>
      <c r="AJ18" s="570"/>
      <c r="AK18" s="570"/>
      <c r="AL18" s="572"/>
      <c r="AM18" s="471"/>
      <c r="AN18" s="472"/>
      <c r="AO18" s="472"/>
      <c r="AP18" s="472"/>
      <c r="AQ18" s="472"/>
      <c r="AR18" s="472"/>
      <c r="AS18" s="472"/>
      <c r="AT18" s="473"/>
      <c r="AU18" s="474"/>
      <c r="AV18" s="475"/>
      <c r="AW18" s="475"/>
      <c r="AX18" s="475"/>
      <c r="AY18" s="476" t="s">
        <v>149</v>
      </c>
      <c r="AZ18" s="477"/>
      <c r="BA18" s="477"/>
      <c r="BB18" s="477"/>
      <c r="BC18" s="477"/>
      <c r="BD18" s="477"/>
      <c r="BE18" s="477"/>
      <c r="BF18" s="477"/>
      <c r="BG18" s="477"/>
      <c r="BH18" s="477"/>
      <c r="BI18" s="477"/>
      <c r="BJ18" s="477"/>
      <c r="BK18" s="477"/>
      <c r="BL18" s="477"/>
      <c r="BM18" s="478"/>
      <c r="BN18" s="442">
        <v>3487795</v>
      </c>
      <c r="BO18" s="443"/>
      <c r="BP18" s="443"/>
      <c r="BQ18" s="443"/>
      <c r="BR18" s="443"/>
      <c r="BS18" s="443"/>
      <c r="BT18" s="443"/>
      <c r="BU18" s="444"/>
      <c r="BV18" s="442">
        <v>3427084</v>
      </c>
      <c r="BW18" s="443"/>
      <c r="BX18" s="443"/>
      <c r="BY18" s="443"/>
      <c r="BZ18" s="443"/>
      <c r="CA18" s="443"/>
      <c r="CB18" s="443"/>
      <c r="CC18" s="444"/>
      <c r="CD18" s="172"/>
      <c r="CE18" s="556"/>
      <c r="CF18" s="556"/>
      <c r="CG18" s="556"/>
      <c r="CH18" s="556"/>
      <c r="CI18" s="556"/>
      <c r="CJ18" s="556"/>
      <c r="CK18" s="556"/>
      <c r="CL18" s="556"/>
      <c r="CM18" s="556"/>
      <c r="CN18" s="556"/>
      <c r="CO18" s="556"/>
      <c r="CP18" s="556"/>
      <c r="CQ18" s="556"/>
      <c r="CR18" s="556"/>
      <c r="CS18" s="557"/>
      <c r="CT18" s="439"/>
      <c r="CU18" s="440"/>
      <c r="CV18" s="440"/>
      <c r="CW18" s="440"/>
      <c r="CX18" s="440"/>
      <c r="CY18" s="440"/>
      <c r="CZ18" s="440"/>
      <c r="DA18" s="441"/>
      <c r="DB18" s="439"/>
      <c r="DC18" s="440"/>
      <c r="DD18" s="440"/>
      <c r="DE18" s="440"/>
      <c r="DF18" s="440"/>
      <c r="DG18" s="440"/>
      <c r="DH18" s="440"/>
      <c r="DI18" s="441"/>
    </row>
    <row r="19" spans="1:113" ht="18.75" customHeight="1" thickBot="1" x14ac:dyDescent="0.25">
      <c r="A19" s="163"/>
      <c r="B19" s="564" t="s">
        <v>150</v>
      </c>
      <c r="C19" s="485"/>
      <c r="D19" s="485"/>
      <c r="E19" s="565"/>
      <c r="F19" s="565"/>
      <c r="G19" s="565"/>
      <c r="H19" s="565"/>
      <c r="I19" s="565"/>
      <c r="J19" s="565"/>
      <c r="K19" s="565"/>
      <c r="L19" s="573">
        <v>267</v>
      </c>
      <c r="M19" s="573"/>
      <c r="N19" s="573"/>
      <c r="O19" s="573"/>
      <c r="P19" s="573"/>
      <c r="Q19" s="573"/>
      <c r="R19" s="574"/>
      <c r="S19" s="574"/>
      <c r="T19" s="574"/>
      <c r="U19" s="574"/>
      <c r="V19" s="575"/>
      <c r="W19" s="399"/>
      <c r="X19" s="400"/>
      <c r="Y19" s="400"/>
      <c r="Z19" s="400"/>
      <c r="AA19" s="400"/>
      <c r="AB19" s="400"/>
      <c r="AC19" s="551"/>
      <c r="AD19" s="551"/>
      <c r="AE19" s="551"/>
      <c r="AF19" s="551"/>
      <c r="AG19" s="551"/>
      <c r="AH19" s="551"/>
      <c r="AI19" s="551"/>
      <c r="AJ19" s="551"/>
      <c r="AK19" s="551"/>
      <c r="AL19" s="552"/>
      <c r="AM19" s="471"/>
      <c r="AN19" s="472"/>
      <c r="AO19" s="472"/>
      <c r="AP19" s="472"/>
      <c r="AQ19" s="472"/>
      <c r="AR19" s="472"/>
      <c r="AS19" s="472"/>
      <c r="AT19" s="473"/>
      <c r="AU19" s="474"/>
      <c r="AV19" s="475"/>
      <c r="AW19" s="475"/>
      <c r="AX19" s="475"/>
      <c r="AY19" s="476" t="s">
        <v>151</v>
      </c>
      <c r="AZ19" s="477"/>
      <c r="BA19" s="477"/>
      <c r="BB19" s="477"/>
      <c r="BC19" s="477"/>
      <c r="BD19" s="477"/>
      <c r="BE19" s="477"/>
      <c r="BF19" s="477"/>
      <c r="BG19" s="477"/>
      <c r="BH19" s="477"/>
      <c r="BI19" s="477"/>
      <c r="BJ19" s="477"/>
      <c r="BK19" s="477"/>
      <c r="BL19" s="477"/>
      <c r="BM19" s="478"/>
      <c r="BN19" s="442">
        <v>4750865</v>
      </c>
      <c r="BO19" s="443"/>
      <c r="BP19" s="443"/>
      <c r="BQ19" s="443"/>
      <c r="BR19" s="443"/>
      <c r="BS19" s="443"/>
      <c r="BT19" s="443"/>
      <c r="BU19" s="444"/>
      <c r="BV19" s="442">
        <v>4815965</v>
      </c>
      <c r="BW19" s="443"/>
      <c r="BX19" s="443"/>
      <c r="BY19" s="443"/>
      <c r="BZ19" s="443"/>
      <c r="CA19" s="443"/>
      <c r="CB19" s="443"/>
      <c r="CC19" s="444"/>
      <c r="CD19" s="172"/>
      <c r="CE19" s="556"/>
      <c r="CF19" s="556"/>
      <c r="CG19" s="556"/>
      <c r="CH19" s="556"/>
      <c r="CI19" s="556"/>
      <c r="CJ19" s="556"/>
      <c r="CK19" s="556"/>
      <c r="CL19" s="556"/>
      <c r="CM19" s="556"/>
      <c r="CN19" s="556"/>
      <c r="CO19" s="556"/>
      <c r="CP19" s="556"/>
      <c r="CQ19" s="556"/>
      <c r="CR19" s="556"/>
      <c r="CS19" s="557"/>
      <c r="CT19" s="439"/>
      <c r="CU19" s="440"/>
      <c r="CV19" s="440"/>
      <c r="CW19" s="440"/>
      <c r="CX19" s="440"/>
      <c r="CY19" s="440"/>
      <c r="CZ19" s="440"/>
      <c r="DA19" s="441"/>
      <c r="DB19" s="439"/>
      <c r="DC19" s="440"/>
      <c r="DD19" s="440"/>
      <c r="DE19" s="440"/>
      <c r="DF19" s="440"/>
      <c r="DG19" s="440"/>
      <c r="DH19" s="440"/>
      <c r="DI19" s="441"/>
    </row>
    <row r="20" spans="1:113" ht="18.75" customHeight="1" thickBot="1" x14ac:dyDescent="0.25">
      <c r="A20" s="163"/>
      <c r="B20" s="564" t="s">
        <v>152</v>
      </c>
      <c r="C20" s="485"/>
      <c r="D20" s="485"/>
      <c r="E20" s="565"/>
      <c r="F20" s="565"/>
      <c r="G20" s="565"/>
      <c r="H20" s="565"/>
      <c r="I20" s="565"/>
      <c r="J20" s="565"/>
      <c r="K20" s="565"/>
      <c r="L20" s="573">
        <v>4194</v>
      </c>
      <c r="M20" s="573"/>
      <c r="N20" s="573"/>
      <c r="O20" s="573"/>
      <c r="P20" s="573"/>
      <c r="Q20" s="573"/>
      <c r="R20" s="574"/>
      <c r="S20" s="574"/>
      <c r="T20" s="574"/>
      <c r="U20" s="574"/>
      <c r="V20" s="575"/>
      <c r="W20" s="460"/>
      <c r="X20" s="461"/>
      <c r="Y20" s="461"/>
      <c r="Z20" s="461"/>
      <c r="AA20" s="461"/>
      <c r="AB20" s="461"/>
      <c r="AC20" s="576"/>
      <c r="AD20" s="576"/>
      <c r="AE20" s="576"/>
      <c r="AF20" s="576"/>
      <c r="AG20" s="576"/>
      <c r="AH20" s="576"/>
      <c r="AI20" s="576"/>
      <c r="AJ20" s="576"/>
      <c r="AK20" s="576"/>
      <c r="AL20" s="577"/>
      <c r="AM20" s="578"/>
      <c r="AN20" s="497"/>
      <c r="AO20" s="497"/>
      <c r="AP20" s="497"/>
      <c r="AQ20" s="497"/>
      <c r="AR20" s="497"/>
      <c r="AS20" s="497"/>
      <c r="AT20" s="498"/>
      <c r="AU20" s="579"/>
      <c r="AV20" s="580"/>
      <c r="AW20" s="580"/>
      <c r="AX20" s="581"/>
      <c r="AY20" s="476"/>
      <c r="AZ20" s="477"/>
      <c r="BA20" s="477"/>
      <c r="BB20" s="477"/>
      <c r="BC20" s="477"/>
      <c r="BD20" s="477"/>
      <c r="BE20" s="477"/>
      <c r="BF20" s="477"/>
      <c r="BG20" s="477"/>
      <c r="BH20" s="477"/>
      <c r="BI20" s="477"/>
      <c r="BJ20" s="477"/>
      <c r="BK20" s="477"/>
      <c r="BL20" s="477"/>
      <c r="BM20" s="478"/>
      <c r="BN20" s="442"/>
      <c r="BO20" s="443"/>
      <c r="BP20" s="443"/>
      <c r="BQ20" s="443"/>
      <c r="BR20" s="443"/>
      <c r="BS20" s="443"/>
      <c r="BT20" s="443"/>
      <c r="BU20" s="444"/>
      <c r="BV20" s="442"/>
      <c r="BW20" s="443"/>
      <c r="BX20" s="443"/>
      <c r="BY20" s="443"/>
      <c r="BZ20" s="443"/>
      <c r="CA20" s="443"/>
      <c r="CB20" s="443"/>
      <c r="CC20" s="444"/>
      <c r="CD20" s="172"/>
      <c r="CE20" s="556"/>
      <c r="CF20" s="556"/>
      <c r="CG20" s="556"/>
      <c r="CH20" s="556"/>
      <c r="CI20" s="556"/>
      <c r="CJ20" s="556"/>
      <c r="CK20" s="556"/>
      <c r="CL20" s="556"/>
      <c r="CM20" s="556"/>
      <c r="CN20" s="556"/>
      <c r="CO20" s="556"/>
      <c r="CP20" s="556"/>
      <c r="CQ20" s="556"/>
      <c r="CR20" s="556"/>
      <c r="CS20" s="557"/>
      <c r="CT20" s="439"/>
      <c r="CU20" s="440"/>
      <c r="CV20" s="440"/>
      <c r="CW20" s="440"/>
      <c r="CX20" s="440"/>
      <c r="CY20" s="440"/>
      <c r="CZ20" s="440"/>
      <c r="DA20" s="441"/>
      <c r="DB20" s="439"/>
      <c r="DC20" s="440"/>
      <c r="DD20" s="440"/>
      <c r="DE20" s="440"/>
      <c r="DF20" s="440"/>
      <c r="DG20" s="440"/>
      <c r="DH20" s="440"/>
      <c r="DI20" s="441"/>
    </row>
    <row r="21" spans="1:113" ht="18.75" customHeight="1" thickBot="1" x14ac:dyDescent="0.25">
      <c r="A21" s="163"/>
      <c r="B21" s="582" t="s">
        <v>153</v>
      </c>
      <c r="C21" s="583"/>
      <c r="D21" s="583"/>
      <c r="E21" s="583"/>
      <c r="F21" s="583"/>
      <c r="G21" s="583"/>
      <c r="H21" s="583"/>
      <c r="I21" s="583"/>
      <c r="J21" s="583"/>
      <c r="K21" s="583"/>
      <c r="L21" s="583"/>
      <c r="M21" s="583"/>
      <c r="N21" s="583"/>
      <c r="O21" s="583"/>
      <c r="P21" s="583"/>
      <c r="Q21" s="583"/>
      <c r="R21" s="583"/>
      <c r="S21" s="583"/>
      <c r="T21" s="583"/>
      <c r="U21" s="583"/>
      <c r="V21" s="583"/>
      <c r="W21" s="583"/>
      <c r="X21" s="583"/>
      <c r="Y21" s="583"/>
      <c r="Z21" s="583"/>
      <c r="AA21" s="583"/>
      <c r="AB21" s="583"/>
      <c r="AC21" s="583"/>
      <c r="AD21" s="583"/>
      <c r="AE21" s="583"/>
      <c r="AF21" s="583"/>
      <c r="AG21" s="583"/>
      <c r="AH21" s="583"/>
      <c r="AI21" s="583"/>
      <c r="AJ21" s="583"/>
      <c r="AK21" s="583"/>
      <c r="AL21" s="583"/>
      <c r="AM21" s="583"/>
      <c r="AN21" s="583"/>
      <c r="AO21" s="583"/>
      <c r="AP21" s="583"/>
      <c r="AQ21" s="583"/>
      <c r="AR21" s="583"/>
      <c r="AS21" s="583"/>
      <c r="AT21" s="583"/>
      <c r="AU21" s="583"/>
      <c r="AV21" s="583"/>
      <c r="AW21" s="583"/>
      <c r="AX21" s="584"/>
      <c r="AY21" s="558"/>
      <c r="AZ21" s="559"/>
      <c r="BA21" s="559"/>
      <c r="BB21" s="559"/>
      <c r="BC21" s="559"/>
      <c r="BD21" s="559"/>
      <c r="BE21" s="559"/>
      <c r="BF21" s="559"/>
      <c r="BG21" s="559"/>
      <c r="BH21" s="559"/>
      <c r="BI21" s="559"/>
      <c r="BJ21" s="559"/>
      <c r="BK21" s="559"/>
      <c r="BL21" s="559"/>
      <c r="BM21" s="560"/>
      <c r="BN21" s="561"/>
      <c r="BO21" s="562"/>
      <c r="BP21" s="562"/>
      <c r="BQ21" s="562"/>
      <c r="BR21" s="562"/>
      <c r="BS21" s="562"/>
      <c r="BT21" s="562"/>
      <c r="BU21" s="563"/>
      <c r="BV21" s="561"/>
      <c r="BW21" s="562"/>
      <c r="BX21" s="562"/>
      <c r="BY21" s="562"/>
      <c r="BZ21" s="562"/>
      <c r="CA21" s="562"/>
      <c r="CB21" s="562"/>
      <c r="CC21" s="563"/>
      <c r="CD21" s="172"/>
      <c r="CE21" s="556"/>
      <c r="CF21" s="556"/>
      <c r="CG21" s="556"/>
      <c r="CH21" s="556"/>
      <c r="CI21" s="556"/>
      <c r="CJ21" s="556"/>
      <c r="CK21" s="556"/>
      <c r="CL21" s="556"/>
      <c r="CM21" s="556"/>
      <c r="CN21" s="556"/>
      <c r="CO21" s="556"/>
      <c r="CP21" s="556"/>
      <c r="CQ21" s="556"/>
      <c r="CR21" s="556"/>
      <c r="CS21" s="557"/>
      <c r="CT21" s="439"/>
      <c r="CU21" s="440"/>
      <c r="CV21" s="440"/>
      <c r="CW21" s="440"/>
      <c r="CX21" s="440"/>
      <c r="CY21" s="440"/>
      <c r="CZ21" s="440"/>
      <c r="DA21" s="441"/>
      <c r="DB21" s="439"/>
      <c r="DC21" s="440"/>
      <c r="DD21" s="440"/>
      <c r="DE21" s="440"/>
      <c r="DF21" s="440"/>
      <c r="DG21" s="440"/>
      <c r="DH21" s="440"/>
      <c r="DI21" s="441"/>
    </row>
    <row r="22" spans="1:113" ht="18.75" customHeight="1" x14ac:dyDescent="0.2">
      <c r="A22" s="163"/>
      <c r="B22" s="612" t="s">
        <v>154</v>
      </c>
      <c r="C22" s="586"/>
      <c r="D22" s="587"/>
      <c r="E22" s="454" t="s">
        <v>1</v>
      </c>
      <c r="F22" s="459"/>
      <c r="G22" s="459"/>
      <c r="H22" s="459"/>
      <c r="I22" s="459"/>
      <c r="J22" s="459"/>
      <c r="K22" s="449"/>
      <c r="L22" s="454" t="s">
        <v>155</v>
      </c>
      <c r="M22" s="459"/>
      <c r="N22" s="459"/>
      <c r="O22" s="459"/>
      <c r="P22" s="449"/>
      <c r="Q22" s="617" t="s">
        <v>156</v>
      </c>
      <c r="R22" s="618"/>
      <c r="S22" s="618"/>
      <c r="T22" s="618"/>
      <c r="U22" s="618"/>
      <c r="V22" s="619"/>
      <c r="W22" s="585" t="s">
        <v>157</v>
      </c>
      <c r="X22" s="586"/>
      <c r="Y22" s="587"/>
      <c r="Z22" s="454" t="s">
        <v>1</v>
      </c>
      <c r="AA22" s="459"/>
      <c r="AB22" s="459"/>
      <c r="AC22" s="459"/>
      <c r="AD22" s="459"/>
      <c r="AE22" s="459"/>
      <c r="AF22" s="459"/>
      <c r="AG22" s="449"/>
      <c r="AH22" s="623" t="s">
        <v>158</v>
      </c>
      <c r="AI22" s="459"/>
      <c r="AJ22" s="459"/>
      <c r="AK22" s="459"/>
      <c r="AL22" s="449"/>
      <c r="AM22" s="623" t="s">
        <v>159</v>
      </c>
      <c r="AN22" s="624"/>
      <c r="AO22" s="624"/>
      <c r="AP22" s="624"/>
      <c r="AQ22" s="624"/>
      <c r="AR22" s="625"/>
      <c r="AS22" s="617" t="s">
        <v>156</v>
      </c>
      <c r="AT22" s="618"/>
      <c r="AU22" s="618"/>
      <c r="AV22" s="618"/>
      <c r="AW22" s="618"/>
      <c r="AX22" s="629"/>
      <c r="AY22" s="402" t="s">
        <v>160</v>
      </c>
      <c r="AZ22" s="403"/>
      <c r="BA22" s="403"/>
      <c r="BB22" s="403"/>
      <c r="BC22" s="403"/>
      <c r="BD22" s="403"/>
      <c r="BE22" s="403"/>
      <c r="BF22" s="403"/>
      <c r="BG22" s="403"/>
      <c r="BH22" s="403"/>
      <c r="BI22" s="403"/>
      <c r="BJ22" s="403"/>
      <c r="BK22" s="403"/>
      <c r="BL22" s="403"/>
      <c r="BM22" s="404"/>
      <c r="BN22" s="405">
        <v>4085151</v>
      </c>
      <c r="BO22" s="406"/>
      <c r="BP22" s="406"/>
      <c r="BQ22" s="406"/>
      <c r="BR22" s="406"/>
      <c r="BS22" s="406"/>
      <c r="BT22" s="406"/>
      <c r="BU22" s="407"/>
      <c r="BV22" s="405">
        <v>4354276</v>
      </c>
      <c r="BW22" s="406"/>
      <c r="BX22" s="406"/>
      <c r="BY22" s="406"/>
      <c r="BZ22" s="406"/>
      <c r="CA22" s="406"/>
      <c r="CB22" s="406"/>
      <c r="CC22" s="407"/>
      <c r="CD22" s="172"/>
      <c r="CE22" s="556"/>
      <c r="CF22" s="556"/>
      <c r="CG22" s="556"/>
      <c r="CH22" s="556"/>
      <c r="CI22" s="556"/>
      <c r="CJ22" s="556"/>
      <c r="CK22" s="556"/>
      <c r="CL22" s="556"/>
      <c r="CM22" s="556"/>
      <c r="CN22" s="556"/>
      <c r="CO22" s="556"/>
      <c r="CP22" s="556"/>
      <c r="CQ22" s="556"/>
      <c r="CR22" s="556"/>
      <c r="CS22" s="557"/>
      <c r="CT22" s="439"/>
      <c r="CU22" s="440"/>
      <c r="CV22" s="440"/>
      <c r="CW22" s="440"/>
      <c r="CX22" s="440"/>
      <c r="CY22" s="440"/>
      <c r="CZ22" s="440"/>
      <c r="DA22" s="441"/>
      <c r="DB22" s="439"/>
      <c r="DC22" s="440"/>
      <c r="DD22" s="440"/>
      <c r="DE22" s="440"/>
      <c r="DF22" s="440"/>
      <c r="DG22" s="440"/>
      <c r="DH22" s="440"/>
      <c r="DI22" s="441"/>
    </row>
    <row r="23" spans="1:113" ht="18.75" customHeight="1" x14ac:dyDescent="0.2">
      <c r="A23" s="163"/>
      <c r="B23" s="613"/>
      <c r="C23" s="589"/>
      <c r="D23" s="590"/>
      <c r="E23" s="428"/>
      <c r="F23" s="433"/>
      <c r="G23" s="433"/>
      <c r="H23" s="433"/>
      <c r="I23" s="433"/>
      <c r="J23" s="433"/>
      <c r="K23" s="422"/>
      <c r="L23" s="428"/>
      <c r="M23" s="433"/>
      <c r="N23" s="433"/>
      <c r="O23" s="433"/>
      <c r="P23" s="422"/>
      <c r="Q23" s="620"/>
      <c r="R23" s="621"/>
      <c r="S23" s="621"/>
      <c r="T23" s="621"/>
      <c r="U23" s="621"/>
      <c r="V23" s="622"/>
      <c r="W23" s="588"/>
      <c r="X23" s="589"/>
      <c r="Y23" s="590"/>
      <c r="Z23" s="428"/>
      <c r="AA23" s="433"/>
      <c r="AB23" s="433"/>
      <c r="AC23" s="433"/>
      <c r="AD23" s="433"/>
      <c r="AE23" s="433"/>
      <c r="AF23" s="433"/>
      <c r="AG23" s="422"/>
      <c r="AH23" s="428"/>
      <c r="AI23" s="433"/>
      <c r="AJ23" s="433"/>
      <c r="AK23" s="433"/>
      <c r="AL23" s="422"/>
      <c r="AM23" s="626"/>
      <c r="AN23" s="627"/>
      <c r="AO23" s="627"/>
      <c r="AP23" s="627"/>
      <c r="AQ23" s="627"/>
      <c r="AR23" s="628"/>
      <c r="AS23" s="620"/>
      <c r="AT23" s="621"/>
      <c r="AU23" s="621"/>
      <c r="AV23" s="621"/>
      <c r="AW23" s="621"/>
      <c r="AX23" s="630"/>
      <c r="AY23" s="476" t="s">
        <v>161</v>
      </c>
      <c r="AZ23" s="477"/>
      <c r="BA23" s="477"/>
      <c r="BB23" s="477"/>
      <c r="BC23" s="477"/>
      <c r="BD23" s="477"/>
      <c r="BE23" s="477"/>
      <c r="BF23" s="477"/>
      <c r="BG23" s="477"/>
      <c r="BH23" s="477"/>
      <c r="BI23" s="477"/>
      <c r="BJ23" s="477"/>
      <c r="BK23" s="477"/>
      <c r="BL23" s="477"/>
      <c r="BM23" s="478"/>
      <c r="BN23" s="442">
        <v>3528913</v>
      </c>
      <c r="BO23" s="443"/>
      <c r="BP23" s="443"/>
      <c r="BQ23" s="443"/>
      <c r="BR23" s="443"/>
      <c r="BS23" s="443"/>
      <c r="BT23" s="443"/>
      <c r="BU23" s="444"/>
      <c r="BV23" s="442">
        <v>3784387</v>
      </c>
      <c r="BW23" s="443"/>
      <c r="BX23" s="443"/>
      <c r="BY23" s="443"/>
      <c r="BZ23" s="443"/>
      <c r="CA23" s="443"/>
      <c r="CB23" s="443"/>
      <c r="CC23" s="444"/>
      <c r="CD23" s="172"/>
      <c r="CE23" s="556"/>
      <c r="CF23" s="556"/>
      <c r="CG23" s="556"/>
      <c r="CH23" s="556"/>
      <c r="CI23" s="556"/>
      <c r="CJ23" s="556"/>
      <c r="CK23" s="556"/>
      <c r="CL23" s="556"/>
      <c r="CM23" s="556"/>
      <c r="CN23" s="556"/>
      <c r="CO23" s="556"/>
      <c r="CP23" s="556"/>
      <c r="CQ23" s="556"/>
      <c r="CR23" s="556"/>
      <c r="CS23" s="557"/>
      <c r="CT23" s="439"/>
      <c r="CU23" s="440"/>
      <c r="CV23" s="440"/>
      <c r="CW23" s="440"/>
      <c r="CX23" s="440"/>
      <c r="CY23" s="440"/>
      <c r="CZ23" s="440"/>
      <c r="DA23" s="441"/>
      <c r="DB23" s="439"/>
      <c r="DC23" s="440"/>
      <c r="DD23" s="440"/>
      <c r="DE23" s="440"/>
      <c r="DF23" s="440"/>
      <c r="DG23" s="440"/>
      <c r="DH23" s="440"/>
      <c r="DI23" s="441"/>
    </row>
    <row r="24" spans="1:113" ht="18.75" customHeight="1" thickBot="1" x14ac:dyDescent="0.25">
      <c r="A24" s="163"/>
      <c r="B24" s="613"/>
      <c r="C24" s="589"/>
      <c r="D24" s="590"/>
      <c r="E24" s="492" t="s">
        <v>162</v>
      </c>
      <c r="F24" s="472"/>
      <c r="G24" s="472"/>
      <c r="H24" s="472"/>
      <c r="I24" s="472"/>
      <c r="J24" s="472"/>
      <c r="K24" s="473"/>
      <c r="L24" s="493">
        <v>1</v>
      </c>
      <c r="M24" s="494"/>
      <c r="N24" s="494"/>
      <c r="O24" s="494"/>
      <c r="P24" s="536"/>
      <c r="Q24" s="493">
        <v>8460</v>
      </c>
      <c r="R24" s="494"/>
      <c r="S24" s="494"/>
      <c r="T24" s="494"/>
      <c r="U24" s="494"/>
      <c r="V24" s="536"/>
      <c r="W24" s="588"/>
      <c r="X24" s="589"/>
      <c r="Y24" s="590"/>
      <c r="Z24" s="492" t="s">
        <v>163</v>
      </c>
      <c r="AA24" s="472"/>
      <c r="AB24" s="472"/>
      <c r="AC24" s="472"/>
      <c r="AD24" s="472"/>
      <c r="AE24" s="472"/>
      <c r="AF24" s="472"/>
      <c r="AG24" s="473"/>
      <c r="AH24" s="493">
        <v>97</v>
      </c>
      <c r="AI24" s="494"/>
      <c r="AJ24" s="494"/>
      <c r="AK24" s="494"/>
      <c r="AL24" s="536"/>
      <c r="AM24" s="493">
        <v>322331</v>
      </c>
      <c r="AN24" s="494"/>
      <c r="AO24" s="494"/>
      <c r="AP24" s="494"/>
      <c r="AQ24" s="494"/>
      <c r="AR24" s="536"/>
      <c r="AS24" s="493">
        <v>3323</v>
      </c>
      <c r="AT24" s="494"/>
      <c r="AU24" s="494"/>
      <c r="AV24" s="494"/>
      <c r="AW24" s="494"/>
      <c r="AX24" s="495"/>
      <c r="AY24" s="558" t="s">
        <v>164</v>
      </c>
      <c r="AZ24" s="559"/>
      <c r="BA24" s="559"/>
      <c r="BB24" s="559"/>
      <c r="BC24" s="559"/>
      <c r="BD24" s="559"/>
      <c r="BE24" s="559"/>
      <c r="BF24" s="559"/>
      <c r="BG24" s="559"/>
      <c r="BH24" s="559"/>
      <c r="BI24" s="559"/>
      <c r="BJ24" s="559"/>
      <c r="BK24" s="559"/>
      <c r="BL24" s="559"/>
      <c r="BM24" s="560"/>
      <c r="BN24" s="442">
        <v>2398749</v>
      </c>
      <c r="BO24" s="443"/>
      <c r="BP24" s="443"/>
      <c r="BQ24" s="443"/>
      <c r="BR24" s="443"/>
      <c r="BS24" s="443"/>
      <c r="BT24" s="443"/>
      <c r="BU24" s="444"/>
      <c r="BV24" s="442">
        <v>2457716</v>
      </c>
      <c r="BW24" s="443"/>
      <c r="BX24" s="443"/>
      <c r="BY24" s="443"/>
      <c r="BZ24" s="443"/>
      <c r="CA24" s="443"/>
      <c r="CB24" s="443"/>
      <c r="CC24" s="444"/>
      <c r="CD24" s="172"/>
      <c r="CE24" s="556"/>
      <c r="CF24" s="556"/>
      <c r="CG24" s="556"/>
      <c r="CH24" s="556"/>
      <c r="CI24" s="556"/>
      <c r="CJ24" s="556"/>
      <c r="CK24" s="556"/>
      <c r="CL24" s="556"/>
      <c r="CM24" s="556"/>
      <c r="CN24" s="556"/>
      <c r="CO24" s="556"/>
      <c r="CP24" s="556"/>
      <c r="CQ24" s="556"/>
      <c r="CR24" s="556"/>
      <c r="CS24" s="557"/>
      <c r="CT24" s="439"/>
      <c r="CU24" s="440"/>
      <c r="CV24" s="440"/>
      <c r="CW24" s="440"/>
      <c r="CX24" s="440"/>
      <c r="CY24" s="440"/>
      <c r="CZ24" s="440"/>
      <c r="DA24" s="441"/>
      <c r="DB24" s="439"/>
      <c r="DC24" s="440"/>
      <c r="DD24" s="440"/>
      <c r="DE24" s="440"/>
      <c r="DF24" s="440"/>
      <c r="DG24" s="440"/>
      <c r="DH24" s="440"/>
      <c r="DI24" s="441"/>
    </row>
    <row r="25" spans="1:113" ht="18.75" customHeight="1" x14ac:dyDescent="0.2">
      <c r="A25" s="163"/>
      <c r="B25" s="613"/>
      <c r="C25" s="589"/>
      <c r="D25" s="590"/>
      <c r="E25" s="492" t="s">
        <v>165</v>
      </c>
      <c r="F25" s="472"/>
      <c r="G25" s="472"/>
      <c r="H25" s="472"/>
      <c r="I25" s="472"/>
      <c r="J25" s="472"/>
      <c r="K25" s="473"/>
      <c r="L25" s="493">
        <v>1</v>
      </c>
      <c r="M25" s="494"/>
      <c r="N25" s="494"/>
      <c r="O25" s="494"/>
      <c r="P25" s="536"/>
      <c r="Q25" s="493">
        <v>6760</v>
      </c>
      <c r="R25" s="494"/>
      <c r="S25" s="494"/>
      <c r="T25" s="494"/>
      <c r="U25" s="494"/>
      <c r="V25" s="536"/>
      <c r="W25" s="588"/>
      <c r="X25" s="589"/>
      <c r="Y25" s="590"/>
      <c r="Z25" s="492" t="s">
        <v>166</v>
      </c>
      <c r="AA25" s="472"/>
      <c r="AB25" s="472"/>
      <c r="AC25" s="472"/>
      <c r="AD25" s="472"/>
      <c r="AE25" s="472"/>
      <c r="AF25" s="472"/>
      <c r="AG25" s="473"/>
      <c r="AH25" s="493" t="s">
        <v>122</v>
      </c>
      <c r="AI25" s="494"/>
      <c r="AJ25" s="494"/>
      <c r="AK25" s="494"/>
      <c r="AL25" s="536"/>
      <c r="AM25" s="493" t="s">
        <v>122</v>
      </c>
      <c r="AN25" s="494"/>
      <c r="AO25" s="494"/>
      <c r="AP25" s="494"/>
      <c r="AQ25" s="494"/>
      <c r="AR25" s="536"/>
      <c r="AS25" s="493" t="s">
        <v>122</v>
      </c>
      <c r="AT25" s="494"/>
      <c r="AU25" s="494"/>
      <c r="AV25" s="494"/>
      <c r="AW25" s="494"/>
      <c r="AX25" s="495"/>
      <c r="AY25" s="402" t="s">
        <v>167</v>
      </c>
      <c r="AZ25" s="403"/>
      <c r="BA25" s="403"/>
      <c r="BB25" s="403"/>
      <c r="BC25" s="403"/>
      <c r="BD25" s="403"/>
      <c r="BE25" s="403"/>
      <c r="BF25" s="403"/>
      <c r="BG25" s="403"/>
      <c r="BH25" s="403"/>
      <c r="BI25" s="403"/>
      <c r="BJ25" s="403"/>
      <c r="BK25" s="403"/>
      <c r="BL25" s="403"/>
      <c r="BM25" s="404"/>
      <c r="BN25" s="405">
        <v>211425</v>
      </c>
      <c r="BO25" s="406"/>
      <c r="BP25" s="406"/>
      <c r="BQ25" s="406"/>
      <c r="BR25" s="406"/>
      <c r="BS25" s="406"/>
      <c r="BT25" s="406"/>
      <c r="BU25" s="407"/>
      <c r="BV25" s="405">
        <v>166125</v>
      </c>
      <c r="BW25" s="406"/>
      <c r="BX25" s="406"/>
      <c r="BY25" s="406"/>
      <c r="BZ25" s="406"/>
      <c r="CA25" s="406"/>
      <c r="CB25" s="406"/>
      <c r="CC25" s="407"/>
      <c r="CD25" s="172"/>
      <c r="CE25" s="556"/>
      <c r="CF25" s="556"/>
      <c r="CG25" s="556"/>
      <c r="CH25" s="556"/>
      <c r="CI25" s="556"/>
      <c r="CJ25" s="556"/>
      <c r="CK25" s="556"/>
      <c r="CL25" s="556"/>
      <c r="CM25" s="556"/>
      <c r="CN25" s="556"/>
      <c r="CO25" s="556"/>
      <c r="CP25" s="556"/>
      <c r="CQ25" s="556"/>
      <c r="CR25" s="556"/>
      <c r="CS25" s="557"/>
      <c r="CT25" s="439"/>
      <c r="CU25" s="440"/>
      <c r="CV25" s="440"/>
      <c r="CW25" s="440"/>
      <c r="CX25" s="440"/>
      <c r="CY25" s="440"/>
      <c r="CZ25" s="440"/>
      <c r="DA25" s="441"/>
      <c r="DB25" s="439"/>
      <c r="DC25" s="440"/>
      <c r="DD25" s="440"/>
      <c r="DE25" s="440"/>
      <c r="DF25" s="440"/>
      <c r="DG25" s="440"/>
      <c r="DH25" s="440"/>
      <c r="DI25" s="441"/>
    </row>
    <row r="26" spans="1:113" ht="18.75" customHeight="1" x14ac:dyDescent="0.2">
      <c r="A26" s="163"/>
      <c r="B26" s="613"/>
      <c r="C26" s="589"/>
      <c r="D26" s="590"/>
      <c r="E26" s="492" t="s">
        <v>168</v>
      </c>
      <c r="F26" s="472"/>
      <c r="G26" s="472"/>
      <c r="H26" s="472"/>
      <c r="I26" s="472"/>
      <c r="J26" s="472"/>
      <c r="K26" s="473"/>
      <c r="L26" s="493">
        <v>1</v>
      </c>
      <c r="M26" s="494"/>
      <c r="N26" s="494"/>
      <c r="O26" s="494"/>
      <c r="P26" s="536"/>
      <c r="Q26" s="493">
        <v>6350</v>
      </c>
      <c r="R26" s="494"/>
      <c r="S26" s="494"/>
      <c r="T26" s="494"/>
      <c r="U26" s="494"/>
      <c r="V26" s="536"/>
      <c r="W26" s="588"/>
      <c r="X26" s="589"/>
      <c r="Y26" s="590"/>
      <c r="Z26" s="492" t="s">
        <v>169</v>
      </c>
      <c r="AA26" s="594"/>
      <c r="AB26" s="594"/>
      <c r="AC26" s="594"/>
      <c r="AD26" s="594"/>
      <c r="AE26" s="594"/>
      <c r="AF26" s="594"/>
      <c r="AG26" s="595"/>
      <c r="AH26" s="493" t="s">
        <v>122</v>
      </c>
      <c r="AI26" s="494"/>
      <c r="AJ26" s="494"/>
      <c r="AK26" s="494"/>
      <c r="AL26" s="536"/>
      <c r="AM26" s="493" t="s">
        <v>122</v>
      </c>
      <c r="AN26" s="494"/>
      <c r="AO26" s="494"/>
      <c r="AP26" s="494"/>
      <c r="AQ26" s="494"/>
      <c r="AR26" s="536"/>
      <c r="AS26" s="493" t="s">
        <v>122</v>
      </c>
      <c r="AT26" s="494"/>
      <c r="AU26" s="494"/>
      <c r="AV26" s="494"/>
      <c r="AW26" s="494"/>
      <c r="AX26" s="495"/>
      <c r="AY26" s="445" t="s">
        <v>170</v>
      </c>
      <c r="AZ26" s="446"/>
      <c r="BA26" s="446"/>
      <c r="BB26" s="446"/>
      <c r="BC26" s="446"/>
      <c r="BD26" s="446"/>
      <c r="BE26" s="446"/>
      <c r="BF26" s="446"/>
      <c r="BG26" s="446"/>
      <c r="BH26" s="446"/>
      <c r="BI26" s="446"/>
      <c r="BJ26" s="446"/>
      <c r="BK26" s="446"/>
      <c r="BL26" s="446"/>
      <c r="BM26" s="447"/>
      <c r="BN26" s="442" t="s">
        <v>122</v>
      </c>
      <c r="BO26" s="443"/>
      <c r="BP26" s="443"/>
      <c r="BQ26" s="443"/>
      <c r="BR26" s="443"/>
      <c r="BS26" s="443"/>
      <c r="BT26" s="443"/>
      <c r="BU26" s="444"/>
      <c r="BV26" s="442" t="s">
        <v>122</v>
      </c>
      <c r="BW26" s="443"/>
      <c r="BX26" s="443"/>
      <c r="BY26" s="443"/>
      <c r="BZ26" s="443"/>
      <c r="CA26" s="443"/>
      <c r="CB26" s="443"/>
      <c r="CC26" s="444"/>
      <c r="CD26" s="172"/>
      <c r="CE26" s="556"/>
      <c r="CF26" s="556"/>
      <c r="CG26" s="556"/>
      <c r="CH26" s="556"/>
      <c r="CI26" s="556"/>
      <c r="CJ26" s="556"/>
      <c r="CK26" s="556"/>
      <c r="CL26" s="556"/>
      <c r="CM26" s="556"/>
      <c r="CN26" s="556"/>
      <c r="CO26" s="556"/>
      <c r="CP26" s="556"/>
      <c r="CQ26" s="556"/>
      <c r="CR26" s="556"/>
      <c r="CS26" s="557"/>
      <c r="CT26" s="439"/>
      <c r="CU26" s="440"/>
      <c r="CV26" s="440"/>
      <c r="CW26" s="440"/>
      <c r="CX26" s="440"/>
      <c r="CY26" s="440"/>
      <c r="CZ26" s="440"/>
      <c r="DA26" s="441"/>
      <c r="DB26" s="439"/>
      <c r="DC26" s="440"/>
      <c r="DD26" s="440"/>
      <c r="DE26" s="440"/>
      <c r="DF26" s="440"/>
      <c r="DG26" s="440"/>
      <c r="DH26" s="440"/>
      <c r="DI26" s="441"/>
    </row>
    <row r="27" spans="1:113" ht="18.75" customHeight="1" thickBot="1" x14ac:dyDescent="0.25">
      <c r="A27" s="163"/>
      <c r="B27" s="613"/>
      <c r="C27" s="589"/>
      <c r="D27" s="590"/>
      <c r="E27" s="492" t="s">
        <v>171</v>
      </c>
      <c r="F27" s="472"/>
      <c r="G27" s="472"/>
      <c r="H27" s="472"/>
      <c r="I27" s="472"/>
      <c r="J27" s="472"/>
      <c r="K27" s="473"/>
      <c r="L27" s="493">
        <v>1</v>
      </c>
      <c r="M27" s="494"/>
      <c r="N27" s="494"/>
      <c r="O27" s="494"/>
      <c r="P27" s="536"/>
      <c r="Q27" s="493">
        <v>3380</v>
      </c>
      <c r="R27" s="494"/>
      <c r="S27" s="494"/>
      <c r="T27" s="494"/>
      <c r="U27" s="494"/>
      <c r="V27" s="536"/>
      <c r="W27" s="588"/>
      <c r="X27" s="589"/>
      <c r="Y27" s="590"/>
      <c r="Z27" s="492" t="s">
        <v>172</v>
      </c>
      <c r="AA27" s="472"/>
      <c r="AB27" s="472"/>
      <c r="AC27" s="472"/>
      <c r="AD27" s="472"/>
      <c r="AE27" s="472"/>
      <c r="AF27" s="472"/>
      <c r="AG27" s="473"/>
      <c r="AH27" s="493">
        <v>11</v>
      </c>
      <c r="AI27" s="494"/>
      <c r="AJ27" s="494"/>
      <c r="AK27" s="494"/>
      <c r="AL27" s="536"/>
      <c r="AM27" s="493">
        <v>37452</v>
      </c>
      <c r="AN27" s="494"/>
      <c r="AO27" s="494"/>
      <c r="AP27" s="494"/>
      <c r="AQ27" s="494"/>
      <c r="AR27" s="536"/>
      <c r="AS27" s="493">
        <v>3405</v>
      </c>
      <c r="AT27" s="494"/>
      <c r="AU27" s="494"/>
      <c r="AV27" s="494"/>
      <c r="AW27" s="494"/>
      <c r="AX27" s="495"/>
      <c r="AY27" s="537" t="s">
        <v>173</v>
      </c>
      <c r="AZ27" s="538"/>
      <c r="BA27" s="538"/>
      <c r="BB27" s="538"/>
      <c r="BC27" s="538"/>
      <c r="BD27" s="538"/>
      <c r="BE27" s="538"/>
      <c r="BF27" s="538"/>
      <c r="BG27" s="538"/>
      <c r="BH27" s="538"/>
      <c r="BI27" s="538"/>
      <c r="BJ27" s="538"/>
      <c r="BK27" s="538"/>
      <c r="BL27" s="538"/>
      <c r="BM27" s="539"/>
      <c r="BN27" s="561">
        <v>120214</v>
      </c>
      <c r="BO27" s="562"/>
      <c r="BP27" s="562"/>
      <c r="BQ27" s="562"/>
      <c r="BR27" s="562"/>
      <c r="BS27" s="562"/>
      <c r="BT27" s="562"/>
      <c r="BU27" s="563"/>
      <c r="BV27" s="561">
        <v>120212</v>
      </c>
      <c r="BW27" s="562"/>
      <c r="BX27" s="562"/>
      <c r="BY27" s="562"/>
      <c r="BZ27" s="562"/>
      <c r="CA27" s="562"/>
      <c r="CB27" s="562"/>
      <c r="CC27" s="563"/>
      <c r="CD27" s="166"/>
      <c r="CE27" s="556"/>
      <c r="CF27" s="556"/>
      <c r="CG27" s="556"/>
      <c r="CH27" s="556"/>
      <c r="CI27" s="556"/>
      <c r="CJ27" s="556"/>
      <c r="CK27" s="556"/>
      <c r="CL27" s="556"/>
      <c r="CM27" s="556"/>
      <c r="CN27" s="556"/>
      <c r="CO27" s="556"/>
      <c r="CP27" s="556"/>
      <c r="CQ27" s="556"/>
      <c r="CR27" s="556"/>
      <c r="CS27" s="557"/>
      <c r="CT27" s="439"/>
      <c r="CU27" s="440"/>
      <c r="CV27" s="440"/>
      <c r="CW27" s="440"/>
      <c r="CX27" s="440"/>
      <c r="CY27" s="440"/>
      <c r="CZ27" s="440"/>
      <c r="DA27" s="441"/>
      <c r="DB27" s="439"/>
      <c r="DC27" s="440"/>
      <c r="DD27" s="440"/>
      <c r="DE27" s="440"/>
      <c r="DF27" s="440"/>
      <c r="DG27" s="440"/>
      <c r="DH27" s="440"/>
      <c r="DI27" s="441"/>
    </row>
    <row r="28" spans="1:113" ht="18.75" customHeight="1" x14ac:dyDescent="0.2">
      <c r="A28" s="163"/>
      <c r="B28" s="613"/>
      <c r="C28" s="589"/>
      <c r="D28" s="590"/>
      <c r="E28" s="492" t="s">
        <v>174</v>
      </c>
      <c r="F28" s="472"/>
      <c r="G28" s="472"/>
      <c r="H28" s="472"/>
      <c r="I28" s="472"/>
      <c r="J28" s="472"/>
      <c r="K28" s="473"/>
      <c r="L28" s="493">
        <v>1</v>
      </c>
      <c r="M28" s="494"/>
      <c r="N28" s="494"/>
      <c r="O28" s="494"/>
      <c r="P28" s="536"/>
      <c r="Q28" s="493">
        <v>2540</v>
      </c>
      <c r="R28" s="494"/>
      <c r="S28" s="494"/>
      <c r="T28" s="494"/>
      <c r="U28" s="494"/>
      <c r="V28" s="536"/>
      <c r="W28" s="588"/>
      <c r="X28" s="589"/>
      <c r="Y28" s="590"/>
      <c r="Z28" s="492" t="s">
        <v>175</v>
      </c>
      <c r="AA28" s="472"/>
      <c r="AB28" s="472"/>
      <c r="AC28" s="472"/>
      <c r="AD28" s="472"/>
      <c r="AE28" s="472"/>
      <c r="AF28" s="472"/>
      <c r="AG28" s="473"/>
      <c r="AH28" s="493" t="s">
        <v>122</v>
      </c>
      <c r="AI28" s="494"/>
      <c r="AJ28" s="494"/>
      <c r="AK28" s="494"/>
      <c r="AL28" s="536"/>
      <c r="AM28" s="493" t="s">
        <v>122</v>
      </c>
      <c r="AN28" s="494"/>
      <c r="AO28" s="494"/>
      <c r="AP28" s="494"/>
      <c r="AQ28" s="494"/>
      <c r="AR28" s="536"/>
      <c r="AS28" s="493" t="s">
        <v>122</v>
      </c>
      <c r="AT28" s="494"/>
      <c r="AU28" s="494"/>
      <c r="AV28" s="494"/>
      <c r="AW28" s="494"/>
      <c r="AX28" s="495"/>
      <c r="AY28" s="596" t="s">
        <v>176</v>
      </c>
      <c r="AZ28" s="597"/>
      <c r="BA28" s="597"/>
      <c r="BB28" s="598"/>
      <c r="BC28" s="402" t="s">
        <v>46</v>
      </c>
      <c r="BD28" s="403"/>
      <c r="BE28" s="403"/>
      <c r="BF28" s="403"/>
      <c r="BG28" s="403"/>
      <c r="BH28" s="403"/>
      <c r="BI28" s="403"/>
      <c r="BJ28" s="403"/>
      <c r="BK28" s="403"/>
      <c r="BL28" s="403"/>
      <c r="BM28" s="404"/>
      <c r="BN28" s="405">
        <v>1719055</v>
      </c>
      <c r="BO28" s="406"/>
      <c r="BP28" s="406"/>
      <c r="BQ28" s="406"/>
      <c r="BR28" s="406"/>
      <c r="BS28" s="406"/>
      <c r="BT28" s="406"/>
      <c r="BU28" s="407"/>
      <c r="BV28" s="405">
        <v>1641811</v>
      </c>
      <c r="BW28" s="406"/>
      <c r="BX28" s="406"/>
      <c r="BY28" s="406"/>
      <c r="BZ28" s="406"/>
      <c r="CA28" s="406"/>
      <c r="CB28" s="406"/>
      <c r="CC28" s="407"/>
      <c r="CD28" s="172"/>
      <c r="CE28" s="556"/>
      <c r="CF28" s="556"/>
      <c r="CG28" s="556"/>
      <c r="CH28" s="556"/>
      <c r="CI28" s="556"/>
      <c r="CJ28" s="556"/>
      <c r="CK28" s="556"/>
      <c r="CL28" s="556"/>
      <c r="CM28" s="556"/>
      <c r="CN28" s="556"/>
      <c r="CO28" s="556"/>
      <c r="CP28" s="556"/>
      <c r="CQ28" s="556"/>
      <c r="CR28" s="556"/>
      <c r="CS28" s="557"/>
      <c r="CT28" s="439"/>
      <c r="CU28" s="440"/>
      <c r="CV28" s="440"/>
      <c r="CW28" s="440"/>
      <c r="CX28" s="440"/>
      <c r="CY28" s="440"/>
      <c r="CZ28" s="440"/>
      <c r="DA28" s="441"/>
      <c r="DB28" s="439"/>
      <c r="DC28" s="440"/>
      <c r="DD28" s="440"/>
      <c r="DE28" s="440"/>
      <c r="DF28" s="440"/>
      <c r="DG28" s="440"/>
      <c r="DH28" s="440"/>
      <c r="DI28" s="441"/>
    </row>
    <row r="29" spans="1:113" ht="18.75" customHeight="1" x14ac:dyDescent="0.2">
      <c r="A29" s="163"/>
      <c r="B29" s="613"/>
      <c r="C29" s="589"/>
      <c r="D29" s="590"/>
      <c r="E29" s="492" t="s">
        <v>177</v>
      </c>
      <c r="F29" s="472"/>
      <c r="G29" s="472"/>
      <c r="H29" s="472"/>
      <c r="I29" s="472"/>
      <c r="J29" s="472"/>
      <c r="K29" s="473"/>
      <c r="L29" s="493">
        <v>10</v>
      </c>
      <c r="M29" s="494"/>
      <c r="N29" s="494"/>
      <c r="O29" s="494"/>
      <c r="P29" s="536"/>
      <c r="Q29" s="493">
        <v>2280</v>
      </c>
      <c r="R29" s="494"/>
      <c r="S29" s="494"/>
      <c r="T29" s="494"/>
      <c r="U29" s="494"/>
      <c r="V29" s="536"/>
      <c r="W29" s="591"/>
      <c r="X29" s="592"/>
      <c r="Y29" s="593"/>
      <c r="Z29" s="492" t="s">
        <v>178</v>
      </c>
      <c r="AA29" s="472"/>
      <c r="AB29" s="472"/>
      <c r="AC29" s="472"/>
      <c r="AD29" s="472"/>
      <c r="AE29" s="472"/>
      <c r="AF29" s="472"/>
      <c r="AG29" s="473"/>
      <c r="AH29" s="493">
        <v>108</v>
      </c>
      <c r="AI29" s="494"/>
      <c r="AJ29" s="494"/>
      <c r="AK29" s="494"/>
      <c r="AL29" s="536"/>
      <c r="AM29" s="493">
        <v>359783</v>
      </c>
      <c r="AN29" s="494"/>
      <c r="AO29" s="494"/>
      <c r="AP29" s="494"/>
      <c r="AQ29" s="494"/>
      <c r="AR29" s="536"/>
      <c r="AS29" s="493">
        <v>3331</v>
      </c>
      <c r="AT29" s="494"/>
      <c r="AU29" s="494"/>
      <c r="AV29" s="494"/>
      <c r="AW29" s="494"/>
      <c r="AX29" s="495"/>
      <c r="AY29" s="599"/>
      <c r="AZ29" s="600"/>
      <c r="BA29" s="600"/>
      <c r="BB29" s="601"/>
      <c r="BC29" s="476" t="s">
        <v>179</v>
      </c>
      <c r="BD29" s="477"/>
      <c r="BE29" s="477"/>
      <c r="BF29" s="477"/>
      <c r="BG29" s="477"/>
      <c r="BH29" s="477"/>
      <c r="BI29" s="477"/>
      <c r="BJ29" s="477"/>
      <c r="BK29" s="477"/>
      <c r="BL29" s="477"/>
      <c r="BM29" s="478"/>
      <c r="BN29" s="442">
        <v>133756</v>
      </c>
      <c r="BO29" s="443"/>
      <c r="BP29" s="443"/>
      <c r="BQ29" s="443"/>
      <c r="BR29" s="443"/>
      <c r="BS29" s="443"/>
      <c r="BT29" s="443"/>
      <c r="BU29" s="444"/>
      <c r="BV29" s="442">
        <v>133753</v>
      </c>
      <c r="BW29" s="443"/>
      <c r="BX29" s="443"/>
      <c r="BY29" s="443"/>
      <c r="BZ29" s="443"/>
      <c r="CA29" s="443"/>
      <c r="CB29" s="443"/>
      <c r="CC29" s="444"/>
      <c r="CD29" s="166"/>
      <c r="CE29" s="556"/>
      <c r="CF29" s="556"/>
      <c r="CG29" s="556"/>
      <c r="CH29" s="556"/>
      <c r="CI29" s="556"/>
      <c r="CJ29" s="556"/>
      <c r="CK29" s="556"/>
      <c r="CL29" s="556"/>
      <c r="CM29" s="556"/>
      <c r="CN29" s="556"/>
      <c r="CO29" s="556"/>
      <c r="CP29" s="556"/>
      <c r="CQ29" s="556"/>
      <c r="CR29" s="556"/>
      <c r="CS29" s="557"/>
      <c r="CT29" s="439"/>
      <c r="CU29" s="440"/>
      <c r="CV29" s="440"/>
      <c r="CW29" s="440"/>
      <c r="CX29" s="440"/>
      <c r="CY29" s="440"/>
      <c r="CZ29" s="440"/>
      <c r="DA29" s="441"/>
      <c r="DB29" s="439"/>
      <c r="DC29" s="440"/>
      <c r="DD29" s="440"/>
      <c r="DE29" s="440"/>
      <c r="DF29" s="440"/>
      <c r="DG29" s="440"/>
      <c r="DH29" s="440"/>
      <c r="DI29" s="441"/>
    </row>
    <row r="30" spans="1:113" ht="18.75" customHeight="1" thickBot="1" x14ac:dyDescent="0.25">
      <c r="A30" s="163"/>
      <c r="B30" s="614"/>
      <c r="C30" s="615"/>
      <c r="D30" s="616"/>
      <c r="E30" s="496"/>
      <c r="F30" s="497"/>
      <c r="G30" s="497"/>
      <c r="H30" s="497"/>
      <c r="I30" s="497"/>
      <c r="J30" s="497"/>
      <c r="K30" s="498"/>
      <c r="L30" s="606"/>
      <c r="M30" s="607"/>
      <c r="N30" s="607"/>
      <c r="O30" s="607"/>
      <c r="P30" s="608"/>
      <c r="Q30" s="606"/>
      <c r="R30" s="607"/>
      <c r="S30" s="607"/>
      <c r="T30" s="607"/>
      <c r="U30" s="607"/>
      <c r="V30" s="608"/>
      <c r="W30" s="609" t="s">
        <v>180</v>
      </c>
      <c r="X30" s="610"/>
      <c r="Y30" s="610"/>
      <c r="Z30" s="610"/>
      <c r="AA30" s="610"/>
      <c r="AB30" s="610"/>
      <c r="AC30" s="610"/>
      <c r="AD30" s="610"/>
      <c r="AE30" s="610"/>
      <c r="AF30" s="610"/>
      <c r="AG30" s="611"/>
      <c r="AH30" s="569">
        <v>99.3</v>
      </c>
      <c r="AI30" s="570"/>
      <c r="AJ30" s="570"/>
      <c r="AK30" s="570"/>
      <c r="AL30" s="570"/>
      <c r="AM30" s="570"/>
      <c r="AN30" s="570"/>
      <c r="AO30" s="570"/>
      <c r="AP30" s="570"/>
      <c r="AQ30" s="570"/>
      <c r="AR30" s="570"/>
      <c r="AS30" s="570"/>
      <c r="AT30" s="570"/>
      <c r="AU30" s="570"/>
      <c r="AV30" s="570"/>
      <c r="AW30" s="570"/>
      <c r="AX30" s="572"/>
      <c r="AY30" s="602"/>
      <c r="AZ30" s="603"/>
      <c r="BA30" s="603"/>
      <c r="BB30" s="604"/>
      <c r="BC30" s="558" t="s">
        <v>48</v>
      </c>
      <c r="BD30" s="559"/>
      <c r="BE30" s="559"/>
      <c r="BF30" s="559"/>
      <c r="BG30" s="559"/>
      <c r="BH30" s="559"/>
      <c r="BI30" s="559"/>
      <c r="BJ30" s="559"/>
      <c r="BK30" s="559"/>
      <c r="BL30" s="559"/>
      <c r="BM30" s="560"/>
      <c r="BN30" s="561">
        <v>1156143</v>
      </c>
      <c r="BO30" s="562"/>
      <c r="BP30" s="562"/>
      <c r="BQ30" s="562"/>
      <c r="BR30" s="562"/>
      <c r="BS30" s="562"/>
      <c r="BT30" s="562"/>
      <c r="BU30" s="563"/>
      <c r="BV30" s="561">
        <v>1209415</v>
      </c>
      <c r="BW30" s="562"/>
      <c r="BX30" s="562"/>
      <c r="BY30" s="562"/>
      <c r="BZ30" s="562"/>
      <c r="CA30" s="562"/>
      <c r="CB30" s="562"/>
      <c r="CC30" s="563"/>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605" t="s">
        <v>181</v>
      </c>
      <c r="D32" s="605"/>
      <c r="E32" s="605"/>
      <c r="F32" s="605"/>
      <c r="G32" s="605"/>
      <c r="H32" s="605"/>
      <c r="I32" s="605"/>
      <c r="J32" s="605"/>
      <c r="K32" s="605"/>
      <c r="L32" s="605"/>
      <c r="M32" s="605"/>
      <c r="N32" s="605"/>
      <c r="O32" s="605"/>
      <c r="P32" s="605"/>
      <c r="Q32" s="605"/>
      <c r="R32" s="605"/>
      <c r="S32" s="605"/>
      <c r="U32" s="446" t="s">
        <v>182</v>
      </c>
      <c r="V32" s="446"/>
      <c r="W32" s="446"/>
      <c r="X32" s="446"/>
      <c r="Y32" s="446"/>
      <c r="Z32" s="446"/>
      <c r="AA32" s="446"/>
      <c r="AB32" s="446"/>
      <c r="AC32" s="446"/>
      <c r="AD32" s="446"/>
      <c r="AE32" s="446"/>
      <c r="AF32" s="446"/>
      <c r="AG32" s="446"/>
      <c r="AH32" s="446"/>
      <c r="AI32" s="446"/>
      <c r="AJ32" s="446"/>
      <c r="AK32" s="446"/>
      <c r="AM32" s="446" t="s">
        <v>183</v>
      </c>
      <c r="AN32" s="446"/>
      <c r="AO32" s="446"/>
      <c r="AP32" s="446"/>
      <c r="AQ32" s="446"/>
      <c r="AR32" s="446"/>
      <c r="AS32" s="446"/>
      <c r="AT32" s="446"/>
      <c r="AU32" s="446"/>
      <c r="AV32" s="446"/>
      <c r="AW32" s="446"/>
      <c r="AX32" s="446"/>
      <c r="AY32" s="446"/>
      <c r="AZ32" s="446"/>
      <c r="BA32" s="446"/>
      <c r="BB32" s="446"/>
      <c r="BC32" s="446"/>
      <c r="BE32" s="446" t="s">
        <v>184</v>
      </c>
      <c r="BF32" s="446"/>
      <c r="BG32" s="446"/>
      <c r="BH32" s="446"/>
      <c r="BI32" s="446"/>
      <c r="BJ32" s="446"/>
      <c r="BK32" s="446"/>
      <c r="BL32" s="446"/>
      <c r="BM32" s="446"/>
      <c r="BN32" s="446"/>
      <c r="BO32" s="446"/>
      <c r="BP32" s="446"/>
      <c r="BQ32" s="446"/>
      <c r="BR32" s="446"/>
      <c r="BS32" s="446"/>
      <c r="BT32" s="446"/>
      <c r="BU32" s="446"/>
      <c r="BW32" s="446" t="s">
        <v>185</v>
      </c>
      <c r="BX32" s="446"/>
      <c r="BY32" s="446"/>
      <c r="BZ32" s="446"/>
      <c r="CA32" s="446"/>
      <c r="CB32" s="446"/>
      <c r="CC32" s="446"/>
      <c r="CD32" s="446"/>
      <c r="CE32" s="446"/>
      <c r="CF32" s="446"/>
      <c r="CG32" s="446"/>
      <c r="CH32" s="446"/>
      <c r="CI32" s="446"/>
      <c r="CJ32" s="446"/>
      <c r="CK32" s="446"/>
      <c r="CL32" s="446"/>
      <c r="CM32" s="446"/>
      <c r="CO32" s="446" t="s">
        <v>186</v>
      </c>
      <c r="CP32" s="446"/>
      <c r="CQ32" s="446"/>
      <c r="CR32" s="446"/>
      <c r="CS32" s="446"/>
      <c r="CT32" s="446"/>
      <c r="CU32" s="446"/>
      <c r="CV32" s="446"/>
      <c r="CW32" s="446"/>
      <c r="CX32" s="446"/>
      <c r="CY32" s="446"/>
      <c r="CZ32" s="446"/>
      <c r="DA32" s="446"/>
      <c r="DB32" s="446"/>
      <c r="DC32" s="446"/>
      <c r="DD32" s="446"/>
      <c r="DE32" s="446"/>
      <c r="DI32" s="189"/>
    </row>
    <row r="33" spans="1:113" ht="13.5" customHeight="1" x14ac:dyDescent="0.2">
      <c r="A33" s="163"/>
      <c r="B33" s="190"/>
      <c r="C33" s="466" t="s">
        <v>187</v>
      </c>
      <c r="D33" s="466"/>
      <c r="E33" s="431" t="s">
        <v>188</v>
      </c>
      <c r="F33" s="431"/>
      <c r="G33" s="431"/>
      <c r="H33" s="431"/>
      <c r="I33" s="431"/>
      <c r="J33" s="431"/>
      <c r="K33" s="431"/>
      <c r="L33" s="431"/>
      <c r="M33" s="431"/>
      <c r="N33" s="431"/>
      <c r="O33" s="431"/>
      <c r="P33" s="431"/>
      <c r="Q33" s="431"/>
      <c r="R33" s="431"/>
      <c r="S33" s="431"/>
      <c r="T33" s="167"/>
      <c r="U33" s="466" t="s">
        <v>187</v>
      </c>
      <c r="V33" s="466"/>
      <c r="W33" s="431" t="s">
        <v>188</v>
      </c>
      <c r="X33" s="431"/>
      <c r="Y33" s="431"/>
      <c r="Z33" s="431"/>
      <c r="AA33" s="431"/>
      <c r="AB33" s="431"/>
      <c r="AC33" s="431"/>
      <c r="AD33" s="431"/>
      <c r="AE33" s="431"/>
      <c r="AF33" s="431"/>
      <c r="AG33" s="431"/>
      <c r="AH33" s="431"/>
      <c r="AI33" s="431"/>
      <c r="AJ33" s="431"/>
      <c r="AK33" s="431"/>
      <c r="AL33" s="167"/>
      <c r="AM33" s="466" t="s">
        <v>187</v>
      </c>
      <c r="AN33" s="466"/>
      <c r="AO33" s="431" t="s">
        <v>188</v>
      </c>
      <c r="AP33" s="431"/>
      <c r="AQ33" s="431"/>
      <c r="AR33" s="431"/>
      <c r="AS33" s="431"/>
      <c r="AT33" s="431"/>
      <c r="AU33" s="431"/>
      <c r="AV33" s="431"/>
      <c r="AW33" s="431"/>
      <c r="AX33" s="431"/>
      <c r="AY33" s="431"/>
      <c r="AZ33" s="431"/>
      <c r="BA33" s="431"/>
      <c r="BB33" s="431"/>
      <c r="BC33" s="431"/>
      <c r="BD33" s="173"/>
      <c r="BE33" s="431" t="s">
        <v>189</v>
      </c>
      <c r="BF33" s="431"/>
      <c r="BG33" s="431" t="s">
        <v>190</v>
      </c>
      <c r="BH33" s="431"/>
      <c r="BI33" s="431"/>
      <c r="BJ33" s="431"/>
      <c r="BK33" s="431"/>
      <c r="BL33" s="431"/>
      <c r="BM33" s="431"/>
      <c r="BN33" s="431"/>
      <c r="BO33" s="431"/>
      <c r="BP33" s="431"/>
      <c r="BQ33" s="431"/>
      <c r="BR33" s="431"/>
      <c r="BS33" s="431"/>
      <c r="BT33" s="431"/>
      <c r="BU33" s="431"/>
      <c r="BV33" s="173"/>
      <c r="BW33" s="466" t="s">
        <v>189</v>
      </c>
      <c r="BX33" s="466"/>
      <c r="BY33" s="431" t="s">
        <v>191</v>
      </c>
      <c r="BZ33" s="431"/>
      <c r="CA33" s="431"/>
      <c r="CB33" s="431"/>
      <c r="CC33" s="431"/>
      <c r="CD33" s="431"/>
      <c r="CE33" s="431"/>
      <c r="CF33" s="431"/>
      <c r="CG33" s="431"/>
      <c r="CH33" s="431"/>
      <c r="CI33" s="431"/>
      <c r="CJ33" s="431"/>
      <c r="CK33" s="431"/>
      <c r="CL33" s="431"/>
      <c r="CM33" s="431"/>
      <c r="CN33" s="167"/>
      <c r="CO33" s="466" t="s">
        <v>187</v>
      </c>
      <c r="CP33" s="466"/>
      <c r="CQ33" s="431" t="s">
        <v>192</v>
      </c>
      <c r="CR33" s="431"/>
      <c r="CS33" s="431"/>
      <c r="CT33" s="431"/>
      <c r="CU33" s="431"/>
      <c r="CV33" s="431"/>
      <c r="CW33" s="431"/>
      <c r="CX33" s="431"/>
      <c r="CY33" s="431"/>
      <c r="CZ33" s="431"/>
      <c r="DA33" s="431"/>
      <c r="DB33" s="431"/>
      <c r="DC33" s="431"/>
      <c r="DD33" s="431"/>
      <c r="DE33" s="431"/>
      <c r="DF33" s="167"/>
      <c r="DG33" s="631" t="s">
        <v>193</v>
      </c>
      <c r="DH33" s="631"/>
      <c r="DI33" s="168"/>
    </row>
    <row r="34" spans="1:113" ht="32.25" customHeight="1" x14ac:dyDescent="0.2">
      <c r="A34" s="163"/>
      <c r="B34" s="190"/>
      <c r="C34" s="632">
        <f>IF(E34="","",1)</f>
        <v>1</v>
      </c>
      <c r="D34" s="632"/>
      <c r="E34" s="633" t="str">
        <f>IF('各会計、関係団体の財政状況及び健全化判断比率'!B7="","",'各会計、関係団体の財政状況及び健全化判断比率'!B7)</f>
        <v>一般会計</v>
      </c>
      <c r="F34" s="633"/>
      <c r="G34" s="633"/>
      <c r="H34" s="633"/>
      <c r="I34" s="633"/>
      <c r="J34" s="633"/>
      <c r="K34" s="633"/>
      <c r="L34" s="633"/>
      <c r="M34" s="633"/>
      <c r="N34" s="633"/>
      <c r="O34" s="633"/>
      <c r="P34" s="633"/>
      <c r="Q34" s="633"/>
      <c r="R34" s="633"/>
      <c r="S34" s="633"/>
      <c r="T34" s="163"/>
      <c r="U34" s="632">
        <f>IF(W34="","",MAX(C34:D43)+1)</f>
        <v>2</v>
      </c>
      <c r="V34" s="632"/>
      <c r="W34" s="633" t="str">
        <f>IF('各会計、関係団体の財政状況及び健全化判断比率'!B28="","",'各会計、関係団体の財政状況及び健全化判断比率'!B28)</f>
        <v>国民健康保険特別会計（事業勘定）</v>
      </c>
      <c r="X34" s="633"/>
      <c r="Y34" s="633"/>
      <c r="Z34" s="633"/>
      <c r="AA34" s="633"/>
      <c r="AB34" s="633"/>
      <c r="AC34" s="633"/>
      <c r="AD34" s="633"/>
      <c r="AE34" s="633"/>
      <c r="AF34" s="633"/>
      <c r="AG34" s="633"/>
      <c r="AH34" s="633"/>
      <c r="AI34" s="633"/>
      <c r="AJ34" s="633"/>
      <c r="AK34" s="633"/>
      <c r="AL34" s="163"/>
      <c r="AM34" s="632">
        <f>IF(AO34="","",MAX(C34:D43,U34:V43)+1)</f>
        <v>5</v>
      </c>
      <c r="AN34" s="632"/>
      <c r="AO34" s="633" t="str">
        <f>IF('各会計、関係団体の財政状況及び健全化判断比率'!B31="","",'各会計、関係団体の財政状況及び健全化判断比率'!B31)</f>
        <v>水道事業会計</v>
      </c>
      <c r="AP34" s="633"/>
      <c r="AQ34" s="633"/>
      <c r="AR34" s="633"/>
      <c r="AS34" s="633"/>
      <c r="AT34" s="633"/>
      <c r="AU34" s="633"/>
      <c r="AV34" s="633"/>
      <c r="AW34" s="633"/>
      <c r="AX34" s="633"/>
      <c r="AY34" s="633"/>
      <c r="AZ34" s="633"/>
      <c r="BA34" s="633"/>
      <c r="BB34" s="633"/>
      <c r="BC34" s="633"/>
      <c r="BD34" s="163"/>
      <c r="BE34" s="632" t="str">
        <f>IF(BG34="","",MAX(C34:D43,U34:V43,AM34:AN43)+1)</f>
        <v/>
      </c>
      <c r="BF34" s="632"/>
      <c r="BG34" s="633"/>
      <c r="BH34" s="633"/>
      <c r="BI34" s="633"/>
      <c r="BJ34" s="633"/>
      <c r="BK34" s="633"/>
      <c r="BL34" s="633"/>
      <c r="BM34" s="633"/>
      <c r="BN34" s="633"/>
      <c r="BO34" s="633"/>
      <c r="BP34" s="633"/>
      <c r="BQ34" s="633"/>
      <c r="BR34" s="633"/>
      <c r="BS34" s="633"/>
      <c r="BT34" s="633"/>
      <c r="BU34" s="633"/>
      <c r="BV34" s="163"/>
      <c r="BW34" s="632">
        <f>IF(BY34="","",MAX(C34:D43,U34:V43,AM34:AN43,BE34:BF43)+1)</f>
        <v>7</v>
      </c>
      <c r="BX34" s="632"/>
      <c r="BY34" s="633" t="str">
        <f>IF('各会計、関係団体の財政状況及び健全化判断比率'!B68="","",'各会計、関係団体の財政状況及び健全化判断比率'!B68)</f>
        <v>公立藤田病院組合 病院事業会計</v>
      </c>
      <c r="BZ34" s="633"/>
      <c r="CA34" s="633"/>
      <c r="CB34" s="633"/>
      <c r="CC34" s="633"/>
      <c r="CD34" s="633"/>
      <c r="CE34" s="633"/>
      <c r="CF34" s="633"/>
      <c r="CG34" s="633"/>
      <c r="CH34" s="633"/>
      <c r="CI34" s="633"/>
      <c r="CJ34" s="633"/>
      <c r="CK34" s="633"/>
      <c r="CL34" s="633"/>
      <c r="CM34" s="633"/>
      <c r="CN34" s="163"/>
      <c r="CO34" s="632">
        <f>IF(CQ34="","",MAX(C34:D43,U34:V43,AM34:AN43,BE34:BF43,BW34:BX43)+1)</f>
        <v>17</v>
      </c>
      <c r="CP34" s="632"/>
      <c r="CQ34" s="633" t="str">
        <f>IF('各会計、関係団体の財政状況及び健全化判断比率'!BS7="","",'各会計、関係団体の財政状況及び健全化判断比率'!BS7)</f>
        <v>(一財)桑折町振興公社</v>
      </c>
      <c r="CR34" s="633"/>
      <c r="CS34" s="633"/>
      <c r="CT34" s="633"/>
      <c r="CU34" s="633"/>
      <c r="CV34" s="633"/>
      <c r="CW34" s="633"/>
      <c r="CX34" s="633"/>
      <c r="CY34" s="633"/>
      <c r="CZ34" s="633"/>
      <c r="DA34" s="633"/>
      <c r="DB34" s="633"/>
      <c r="DC34" s="633"/>
      <c r="DD34" s="633"/>
      <c r="DE34" s="633"/>
      <c r="DG34" s="634" t="str">
        <f>IF('各会計、関係団体の財政状況及び健全化判断比率'!BR7="","",'各会計、関係団体の財政状況及び健全化判断比率'!BR7)</f>
        <v/>
      </c>
      <c r="DH34" s="634"/>
      <c r="DI34" s="168"/>
    </row>
    <row r="35" spans="1:113" ht="32.25" customHeight="1" x14ac:dyDescent="0.2">
      <c r="A35" s="163"/>
      <c r="B35" s="190"/>
      <c r="C35" s="632" t="str">
        <f>IF(E35="","",C34+1)</f>
        <v/>
      </c>
      <c r="D35" s="632"/>
      <c r="E35" s="633" t="str">
        <f>IF('各会計、関係団体の財政状況及び健全化判断比率'!B8="","",'各会計、関係団体の財政状況及び健全化判断比率'!B8)</f>
        <v/>
      </c>
      <c r="F35" s="633"/>
      <c r="G35" s="633"/>
      <c r="H35" s="633"/>
      <c r="I35" s="633"/>
      <c r="J35" s="633"/>
      <c r="K35" s="633"/>
      <c r="L35" s="633"/>
      <c r="M35" s="633"/>
      <c r="N35" s="633"/>
      <c r="O35" s="633"/>
      <c r="P35" s="633"/>
      <c r="Q35" s="633"/>
      <c r="R35" s="633"/>
      <c r="S35" s="633"/>
      <c r="T35" s="163"/>
      <c r="U35" s="632">
        <f>IF(W35="","",U34+1)</f>
        <v>3</v>
      </c>
      <c r="V35" s="632"/>
      <c r="W35" s="633" t="str">
        <f>IF('各会計、関係団体の財政状況及び健全化判断比率'!B29="","",'各会計、関係団体の財政状況及び健全化判断比率'!B29)</f>
        <v>介護保険特別会計（保険事業勘定）</v>
      </c>
      <c r="X35" s="633"/>
      <c r="Y35" s="633"/>
      <c r="Z35" s="633"/>
      <c r="AA35" s="633"/>
      <c r="AB35" s="633"/>
      <c r="AC35" s="633"/>
      <c r="AD35" s="633"/>
      <c r="AE35" s="633"/>
      <c r="AF35" s="633"/>
      <c r="AG35" s="633"/>
      <c r="AH35" s="633"/>
      <c r="AI35" s="633"/>
      <c r="AJ35" s="633"/>
      <c r="AK35" s="633"/>
      <c r="AL35" s="163"/>
      <c r="AM35" s="632">
        <f t="shared" ref="AM35:AM43" si="0">IF(AO35="","",AM34+1)</f>
        <v>6</v>
      </c>
      <c r="AN35" s="632"/>
      <c r="AO35" s="633" t="str">
        <f>IF('各会計、関係団体の財政状況及び健全化判断比率'!B32="","",'各会計、関係団体の財政状況及び健全化判断比率'!B32)</f>
        <v>下水道事業会計</v>
      </c>
      <c r="AP35" s="633"/>
      <c r="AQ35" s="633"/>
      <c r="AR35" s="633"/>
      <c r="AS35" s="633"/>
      <c r="AT35" s="633"/>
      <c r="AU35" s="633"/>
      <c r="AV35" s="633"/>
      <c r="AW35" s="633"/>
      <c r="AX35" s="633"/>
      <c r="AY35" s="633"/>
      <c r="AZ35" s="633"/>
      <c r="BA35" s="633"/>
      <c r="BB35" s="633"/>
      <c r="BC35" s="633"/>
      <c r="BD35" s="163"/>
      <c r="BE35" s="632" t="str">
        <f t="shared" ref="BE35:BE43" si="1">IF(BG35="","",BE34+1)</f>
        <v/>
      </c>
      <c r="BF35" s="632"/>
      <c r="BG35" s="633"/>
      <c r="BH35" s="633"/>
      <c r="BI35" s="633"/>
      <c r="BJ35" s="633"/>
      <c r="BK35" s="633"/>
      <c r="BL35" s="633"/>
      <c r="BM35" s="633"/>
      <c r="BN35" s="633"/>
      <c r="BO35" s="633"/>
      <c r="BP35" s="633"/>
      <c r="BQ35" s="633"/>
      <c r="BR35" s="633"/>
      <c r="BS35" s="633"/>
      <c r="BT35" s="633"/>
      <c r="BU35" s="633"/>
      <c r="BV35" s="163"/>
      <c r="BW35" s="632">
        <f t="shared" ref="BW35:BW43" si="2">IF(BY35="","",BW34+1)</f>
        <v>8</v>
      </c>
      <c r="BX35" s="632"/>
      <c r="BY35" s="633" t="str">
        <f>IF('各会計、関係団体の財政状況及び健全化判断比率'!B69="","",'各会計、関係団体の財政状況及び健全化判断比率'!B69)</f>
        <v>伊達地方消防組合 一般会計</v>
      </c>
      <c r="BZ35" s="633"/>
      <c r="CA35" s="633"/>
      <c r="CB35" s="633"/>
      <c r="CC35" s="633"/>
      <c r="CD35" s="633"/>
      <c r="CE35" s="633"/>
      <c r="CF35" s="633"/>
      <c r="CG35" s="633"/>
      <c r="CH35" s="633"/>
      <c r="CI35" s="633"/>
      <c r="CJ35" s="633"/>
      <c r="CK35" s="633"/>
      <c r="CL35" s="633"/>
      <c r="CM35" s="633"/>
      <c r="CN35" s="163"/>
      <c r="CO35" s="632">
        <f t="shared" ref="CO35:CO43" si="3">IF(CQ35="","",CO34+1)</f>
        <v>18</v>
      </c>
      <c r="CP35" s="632"/>
      <c r="CQ35" s="633" t="str">
        <f>IF('各会計、関係団体の財政状況及び健全化判断比率'!BS8="","",'各会計、関係団体の財政状況及び健全化判断比率'!BS8)</f>
        <v>福島地方土地開発公社</v>
      </c>
      <c r="CR35" s="633"/>
      <c r="CS35" s="633"/>
      <c r="CT35" s="633"/>
      <c r="CU35" s="633"/>
      <c r="CV35" s="633"/>
      <c r="CW35" s="633"/>
      <c r="CX35" s="633"/>
      <c r="CY35" s="633"/>
      <c r="CZ35" s="633"/>
      <c r="DA35" s="633"/>
      <c r="DB35" s="633"/>
      <c r="DC35" s="633"/>
      <c r="DD35" s="633"/>
      <c r="DE35" s="633"/>
      <c r="DG35" s="634" t="str">
        <f>IF('各会計、関係団体の財政状況及び健全化判断比率'!BR8="","",'各会計、関係団体の財政状況及び健全化判断比率'!BR8)</f>
        <v/>
      </c>
      <c r="DH35" s="634"/>
      <c r="DI35" s="168"/>
    </row>
    <row r="36" spans="1:113" ht="32.25" customHeight="1" x14ac:dyDescent="0.2">
      <c r="A36" s="163"/>
      <c r="B36" s="190"/>
      <c r="C36" s="632" t="str">
        <f>IF(E36="","",C35+1)</f>
        <v/>
      </c>
      <c r="D36" s="632"/>
      <c r="E36" s="633" t="str">
        <f>IF('各会計、関係団体の財政状況及び健全化判断比率'!B9="","",'各会計、関係団体の財政状況及び健全化判断比率'!B9)</f>
        <v/>
      </c>
      <c r="F36" s="633"/>
      <c r="G36" s="633"/>
      <c r="H36" s="633"/>
      <c r="I36" s="633"/>
      <c r="J36" s="633"/>
      <c r="K36" s="633"/>
      <c r="L36" s="633"/>
      <c r="M36" s="633"/>
      <c r="N36" s="633"/>
      <c r="O36" s="633"/>
      <c r="P36" s="633"/>
      <c r="Q36" s="633"/>
      <c r="R36" s="633"/>
      <c r="S36" s="633"/>
      <c r="T36" s="163"/>
      <c r="U36" s="632">
        <f t="shared" ref="U36:U43" si="4">IF(W36="","",U35+1)</f>
        <v>4</v>
      </c>
      <c r="V36" s="632"/>
      <c r="W36" s="633" t="str">
        <f>IF('各会計、関係団体の財政状況及び健全化判断比率'!B30="","",'各会計、関係団体の財政状況及び健全化判断比率'!B30)</f>
        <v>後期高齢者医療特別会計</v>
      </c>
      <c r="X36" s="633"/>
      <c r="Y36" s="633"/>
      <c r="Z36" s="633"/>
      <c r="AA36" s="633"/>
      <c r="AB36" s="633"/>
      <c r="AC36" s="633"/>
      <c r="AD36" s="633"/>
      <c r="AE36" s="633"/>
      <c r="AF36" s="633"/>
      <c r="AG36" s="633"/>
      <c r="AH36" s="633"/>
      <c r="AI36" s="633"/>
      <c r="AJ36" s="633"/>
      <c r="AK36" s="633"/>
      <c r="AL36" s="163"/>
      <c r="AM36" s="632" t="str">
        <f t="shared" si="0"/>
        <v/>
      </c>
      <c r="AN36" s="632"/>
      <c r="AO36" s="633"/>
      <c r="AP36" s="633"/>
      <c r="AQ36" s="633"/>
      <c r="AR36" s="633"/>
      <c r="AS36" s="633"/>
      <c r="AT36" s="633"/>
      <c r="AU36" s="633"/>
      <c r="AV36" s="633"/>
      <c r="AW36" s="633"/>
      <c r="AX36" s="633"/>
      <c r="AY36" s="633"/>
      <c r="AZ36" s="633"/>
      <c r="BA36" s="633"/>
      <c r="BB36" s="633"/>
      <c r="BC36" s="633"/>
      <c r="BD36" s="163"/>
      <c r="BE36" s="632" t="str">
        <f t="shared" si="1"/>
        <v/>
      </c>
      <c r="BF36" s="632"/>
      <c r="BG36" s="633"/>
      <c r="BH36" s="633"/>
      <c r="BI36" s="633"/>
      <c r="BJ36" s="633"/>
      <c r="BK36" s="633"/>
      <c r="BL36" s="633"/>
      <c r="BM36" s="633"/>
      <c r="BN36" s="633"/>
      <c r="BO36" s="633"/>
      <c r="BP36" s="633"/>
      <c r="BQ36" s="633"/>
      <c r="BR36" s="633"/>
      <c r="BS36" s="633"/>
      <c r="BT36" s="633"/>
      <c r="BU36" s="633"/>
      <c r="BV36" s="163"/>
      <c r="BW36" s="632">
        <f t="shared" si="2"/>
        <v>9</v>
      </c>
      <c r="BX36" s="632"/>
      <c r="BY36" s="633" t="str">
        <f>IF('各会計、関係団体の財政状況及び健全化判断比率'!B70="","",'各会計、関係団体の財政状況及び健全化判断比率'!B70)</f>
        <v>伊達地方衛生処理組合 一般会計</v>
      </c>
      <c r="BZ36" s="633"/>
      <c r="CA36" s="633"/>
      <c r="CB36" s="633"/>
      <c r="CC36" s="633"/>
      <c r="CD36" s="633"/>
      <c r="CE36" s="633"/>
      <c r="CF36" s="633"/>
      <c r="CG36" s="633"/>
      <c r="CH36" s="633"/>
      <c r="CI36" s="633"/>
      <c r="CJ36" s="633"/>
      <c r="CK36" s="633"/>
      <c r="CL36" s="633"/>
      <c r="CM36" s="633"/>
      <c r="CN36" s="163"/>
      <c r="CO36" s="632" t="str">
        <f t="shared" si="3"/>
        <v/>
      </c>
      <c r="CP36" s="632"/>
      <c r="CQ36" s="633" t="str">
        <f>IF('各会計、関係団体の財政状況及び健全化判断比率'!BS9="","",'各会計、関係団体の財政状況及び健全化判断比率'!BS9)</f>
        <v/>
      </c>
      <c r="CR36" s="633"/>
      <c r="CS36" s="633"/>
      <c r="CT36" s="633"/>
      <c r="CU36" s="633"/>
      <c r="CV36" s="633"/>
      <c r="CW36" s="633"/>
      <c r="CX36" s="633"/>
      <c r="CY36" s="633"/>
      <c r="CZ36" s="633"/>
      <c r="DA36" s="633"/>
      <c r="DB36" s="633"/>
      <c r="DC36" s="633"/>
      <c r="DD36" s="633"/>
      <c r="DE36" s="633"/>
      <c r="DG36" s="634" t="str">
        <f>IF('各会計、関係団体の財政状況及び健全化判断比率'!BR9="","",'各会計、関係団体の財政状況及び健全化判断比率'!BR9)</f>
        <v/>
      </c>
      <c r="DH36" s="634"/>
      <c r="DI36" s="168"/>
    </row>
    <row r="37" spans="1:113" ht="32.25" customHeight="1" x14ac:dyDescent="0.2">
      <c r="A37" s="163"/>
      <c r="B37" s="190"/>
      <c r="C37" s="632" t="str">
        <f>IF(E37="","",C36+1)</f>
        <v/>
      </c>
      <c r="D37" s="632"/>
      <c r="E37" s="633" t="str">
        <f>IF('各会計、関係団体の財政状況及び健全化判断比率'!B10="","",'各会計、関係団体の財政状況及び健全化判断比率'!B10)</f>
        <v/>
      </c>
      <c r="F37" s="633"/>
      <c r="G37" s="633"/>
      <c r="H37" s="633"/>
      <c r="I37" s="633"/>
      <c r="J37" s="633"/>
      <c r="K37" s="633"/>
      <c r="L37" s="633"/>
      <c r="M37" s="633"/>
      <c r="N37" s="633"/>
      <c r="O37" s="633"/>
      <c r="P37" s="633"/>
      <c r="Q37" s="633"/>
      <c r="R37" s="633"/>
      <c r="S37" s="633"/>
      <c r="T37" s="163"/>
      <c r="U37" s="632" t="str">
        <f t="shared" si="4"/>
        <v/>
      </c>
      <c r="V37" s="632"/>
      <c r="W37" s="633"/>
      <c r="X37" s="633"/>
      <c r="Y37" s="633"/>
      <c r="Z37" s="633"/>
      <c r="AA37" s="633"/>
      <c r="AB37" s="633"/>
      <c r="AC37" s="633"/>
      <c r="AD37" s="633"/>
      <c r="AE37" s="633"/>
      <c r="AF37" s="633"/>
      <c r="AG37" s="633"/>
      <c r="AH37" s="633"/>
      <c r="AI37" s="633"/>
      <c r="AJ37" s="633"/>
      <c r="AK37" s="633"/>
      <c r="AL37" s="163"/>
      <c r="AM37" s="632" t="str">
        <f t="shared" si="0"/>
        <v/>
      </c>
      <c r="AN37" s="632"/>
      <c r="AO37" s="633"/>
      <c r="AP37" s="633"/>
      <c r="AQ37" s="633"/>
      <c r="AR37" s="633"/>
      <c r="AS37" s="633"/>
      <c r="AT37" s="633"/>
      <c r="AU37" s="633"/>
      <c r="AV37" s="633"/>
      <c r="AW37" s="633"/>
      <c r="AX37" s="633"/>
      <c r="AY37" s="633"/>
      <c r="AZ37" s="633"/>
      <c r="BA37" s="633"/>
      <c r="BB37" s="633"/>
      <c r="BC37" s="633"/>
      <c r="BD37" s="163"/>
      <c r="BE37" s="632" t="str">
        <f t="shared" si="1"/>
        <v/>
      </c>
      <c r="BF37" s="632"/>
      <c r="BG37" s="633"/>
      <c r="BH37" s="633"/>
      <c r="BI37" s="633"/>
      <c r="BJ37" s="633"/>
      <c r="BK37" s="633"/>
      <c r="BL37" s="633"/>
      <c r="BM37" s="633"/>
      <c r="BN37" s="633"/>
      <c r="BO37" s="633"/>
      <c r="BP37" s="633"/>
      <c r="BQ37" s="633"/>
      <c r="BR37" s="633"/>
      <c r="BS37" s="633"/>
      <c r="BT37" s="633"/>
      <c r="BU37" s="633"/>
      <c r="BV37" s="163"/>
      <c r="BW37" s="632">
        <f t="shared" si="2"/>
        <v>10</v>
      </c>
      <c r="BX37" s="632"/>
      <c r="BY37" s="633" t="str">
        <f>IF('各会計、関係団体の財政状況及び健全化判断比率'!B71="","",'各会計、関係団体の財政状況及び健全化判断比率'!B71)</f>
        <v>伊達地方衛生処理組合 し尿処理事業特別会計</v>
      </c>
      <c r="BZ37" s="633"/>
      <c r="CA37" s="633"/>
      <c r="CB37" s="633"/>
      <c r="CC37" s="633"/>
      <c r="CD37" s="633"/>
      <c r="CE37" s="633"/>
      <c r="CF37" s="633"/>
      <c r="CG37" s="633"/>
      <c r="CH37" s="633"/>
      <c r="CI37" s="633"/>
      <c r="CJ37" s="633"/>
      <c r="CK37" s="633"/>
      <c r="CL37" s="633"/>
      <c r="CM37" s="633"/>
      <c r="CN37" s="163"/>
      <c r="CO37" s="632" t="str">
        <f t="shared" si="3"/>
        <v/>
      </c>
      <c r="CP37" s="632"/>
      <c r="CQ37" s="633" t="str">
        <f>IF('各会計、関係団体の財政状況及び健全化判断比率'!BS10="","",'各会計、関係団体の財政状況及び健全化判断比率'!BS10)</f>
        <v/>
      </c>
      <c r="CR37" s="633"/>
      <c r="CS37" s="633"/>
      <c r="CT37" s="633"/>
      <c r="CU37" s="633"/>
      <c r="CV37" s="633"/>
      <c r="CW37" s="633"/>
      <c r="CX37" s="633"/>
      <c r="CY37" s="633"/>
      <c r="CZ37" s="633"/>
      <c r="DA37" s="633"/>
      <c r="DB37" s="633"/>
      <c r="DC37" s="633"/>
      <c r="DD37" s="633"/>
      <c r="DE37" s="633"/>
      <c r="DG37" s="634" t="str">
        <f>IF('各会計、関係団体の財政状況及び健全化判断比率'!BR10="","",'各会計、関係団体の財政状況及び健全化判断比率'!BR10)</f>
        <v/>
      </c>
      <c r="DH37" s="634"/>
      <c r="DI37" s="168"/>
    </row>
    <row r="38" spans="1:113" ht="32.25" customHeight="1" x14ac:dyDescent="0.2">
      <c r="A38" s="163"/>
      <c r="B38" s="190"/>
      <c r="C38" s="632" t="str">
        <f t="shared" ref="C38:C43" si="5">IF(E38="","",C37+1)</f>
        <v/>
      </c>
      <c r="D38" s="632"/>
      <c r="E38" s="633" t="str">
        <f>IF('各会計、関係団体の財政状況及び健全化判断比率'!B11="","",'各会計、関係団体の財政状況及び健全化判断比率'!B11)</f>
        <v/>
      </c>
      <c r="F38" s="633"/>
      <c r="G38" s="633"/>
      <c r="H38" s="633"/>
      <c r="I38" s="633"/>
      <c r="J38" s="633"/>
      <c r="K38" s="633"/>
      <c r="L38" s="633"/>
      <c r="M38" s="633"/>
      <c r="N38" s="633"/>
      <c r="O38" s="633"/>
      <c r="P38" s="633"/>
      <c r="Q38" s="633"/>
      <c r="R38" s="633"/>
      <c r="S38" s="633"/>
      <c r="T38" s="163"/>
      <c r="U38" s="632" t="str">
        <f t="shared" si="4"/>
        <v/>
      </c>
      <c r="V38" s="632"/>
      <c r="W38" s="633"/>
      <c r="X38" s="633"/>
      <c r="Y38" s="633"/>
      <c r="Z38" s="633"/>
      <c r="AA38" s="633"/>
      <c r="AB38" s="633"/>
      <c r="AC38" s="633"/>
      <c r="AD38" s="633"/>
      <c r="AE38" s="633"/>
      <c r="AF38" s="633"/>
      <c r="AG38" s="633"/>
      <c r="AH38" s="633"/>
      <c r="AI38" s="633"/>
      <c r="AJ38" s="633"/>
      <c r="AK38" s="633"/>
      <c r="AL38" s="163"/>
      <c r="AM38" s="632" t="str">
        <f t="shared" si="0"/>
        <v/>
      </c>
      <c r="AN38" s="632"/>
      <c r="AO38" s="633"/>
      <c r="AP38" s="633"/>
      <c r="AQ38" s="633"/>
      <c r="AR38" s="633"/>
      <c r="AS38" s="633"/>
      <c r="AT38" s="633"/>
      <c r="AU38" s="633"/>
      <c r="AV38" s="633"/>
      <c r="AW38" s="633"/>
      <c r="AX38" s="633"/>
      <c r="AY38" s="633"/>
      <c r="AZ38" s="633"/>
      <c r="BA38" s="633"/>
      <c r="BB38" s="633"/>
      <c r="BC38" s="633"/>
      <c r="BD38" s="163"/>
      <c r="BE38" s="632" t="str">
        <f t="shared" si="1"/>
        <v/>
      </c>
      <c r="BF38" s="632"/>
      <c r="BG38" s="633"/>
      <c r="BH38" s="633"/>
      <c r="BI38" s="633"/>
      <c r="BJ38" s="633"/>
      <c r="BK38" s="633"/>
      <c r="BL38" s="633"/>
      <c r="BM38" s="633"/>
      <c r="BN38" s="633"/>
      <c r="BO38" s="633"/>
      <c r="BP38" s="633"/>
      <c r="BQ38" s="633"/>
      <c r="BR38" s="633"/>
      <c r="BS38" s="633"/>
      <c r="BT38" s="633"/>
      <c r="BU38" s="633"/>
      <c r="BV38" s="163"/>
      <c r="BW38" s="632">
        <f t="shared" si="2"/>
        <v>11</v>
      </c>
      <c r="BX38" s="632"/>
      <c r="BY38" s="633" t="str">
        <f>IF('各会計、関係団体の財政状況及び健全化判断比率'!B72="","",'各会計、関係団体の財政状況及び健全化判断比率'!B72)</f>
        <v>伊達地方衛生処理組合 ごみ処理事業特別会計</v>
      </c>
      <c r="BZ38" s="633"/>
      <c r="CA38" s="633"/>
      <c r="CB38" s="633"/>
      <c r="CC38" s="633"/>
      <c r="CD38" s="633"/>
      <c r="CE38" s="633"/>
      <c r="CF38" s="633"/>
      <c r="CG38" s="633"/>
      <c r="CH38" s="633"/>
      <c r="CI38" s="633"/>
      <c r="CJ38" s="633"/>
      <c r="CK38" s="633"/>
      <c r="CL38" s="633"/>
      <c r="CM38" s="633"/>
      <c r="CN38" s="163"/>
      <c r="CO38" s="632" t="str">
        <f t="shared" si="3"/>
        <v/>
      </c>
      <c r="CP38" s="632"/>
      <c r="CQ38" s="633" t="str">
        <f>IF('各会計、関係団体の財政状況及び健全化判断比率'!BS11="","",'各会計、関係団体の財政状況及び健全化判断比率'!BS11)</f>
        <v/>
      </c>
      <c r="CR38" s="633"/>
      <c r="CS38" s="633"/>
      <c r="CT38" s="633"/>
      <c r="CU38" s="633"/>
      <c r="CV38" s="633"/>
      <c r="CW38" s="633"/>
      <c r="CX38" s="633"/>
      <c r="CY38" s="633"/>
      <c r="CZ38" s="633"/>
      <c r="DA38" s="633"/>
      <c r="DB38" s="633"/>
      <c r="DC38" s="633"/>
      <c r="DD38" s="633"/>
      <c r="DE38" s="633"/>
      <c r="DG38" s="634" t="str">
        <f>IF('各会計、関係団体の財政状況及び健全化判断比率'!BR11="","",'各会計、関係団体の財政状況及び健全化判断比率'!BR11)</f>
        <v/>
      </c>
      <c r="DH38" s="634"/>
      <c r="DI38" s="168"/>
    </row>
    <row r="39" spans="1:113" ht="32.25" customHeight="1" x14ac:dyDescent="0.2">
      <c r="A39" s="163"/>
      <c r="B39" s="190"/>
      <c r="C39" s="632" t="str">
        <f t="shared" si="5"/>
        <v/>
      </c>
      <c r="D39" s="632"/>
      <c r="E39" s="633" t="str">
        <f>IF('各会計、関係団体の財政状況及び健全化判断比率'!B12="","",'各会計、関係団体の財政状況及び健全化判断比率'!B12)</f>
        <v/>
      </c>
      <c r="F39" s="633"/>
      <c r="G39" s="633"/>
      <c r="H39" s="633"/>
      <c r="I39" s="633"/>
      <c r="J39" s="633"/>
      <c r="K39" s="633"/>
      <c r="L39" s="633"/>
      <c r="M39" s="633"/>
      <c r="N39" s="633"/>
      <c r="O39" s="633"/>
      <c r="P39" s="633"/>
      <c r="Q39" s="633"/>
      <c r="R39" s="633"/>
      <c r="S39" s="633"/>
      <c r="T39" s="163"/>
      <c r="U39" s="632" t="str">
        <f t="shared" si="4"/>
        <v/>
      </c>
      <c r="V39" s="632"/>
      <c r="W39" s="633"/>
      <c r="X39" s="633"/>
      <c r="Y39" s="633"/>
      <c r="Z39" s="633"/>
      <c r="AA39" s="633"/>
      <c r="AB39" s="633"/>
      <c r="AC39" s="633"/>
      <c r="AD39" s="633"/>
      <c r="AE39" s="633"/>
      <c r="AF39" s="633"/>
      <c r="AG39" s="633"/>
      <c r="AH39" s="633"/>
      <c r="AI39" s="633"/>
      <c r="AJ39" s="633"/>
      <c r="AK39" s="633"/>
      <c r="AL39" s="163"/>
      <c r="AM39" s="632" t="str">
        <f t="shared" si="0"/>
        <v/>
      </c>
      <c r="AN39" s="632"/>
      <c r="AO39" s="633"/>
      <c r="AP39" s="633"/>
      <c r="AQ39" s="633"/>
      <c r="AR39" s="633"/>
      <c r="AS39" s="633"/>
      <c r="AT39" s="633"/>
      <c r="AU39" s="633"/>
      <c r="AV39" s="633"/>
      <c r="AW39" s="633"/>
      <c r="AX39" s="633"/>
      <c r="AY39" s="633"/>
      <c r="AZ39" s="633"/>
      <c r="BA39" s="633"/>
      <c r="BB39" s="633"/>
      <c r="BC39" s="633"/>
      <c r="BD39" s="163"/>
      <c r="BE39" s="632" t="str">
        <f t="shared" si="1"/>
        <v/>
      </c>
      <c r="BF39" s="632"/>
      <c r="BG39" s="633"/>
      <c r="BH39" s="633"/>
      <c r="BI39" s="633"/>
      <c r="BJ39" s="633"/>
      <c r="BK39" s="633"/>
      <c r="BL39" s="633"/>
      <c r="BM39" s="633"/>
      <c r="BN39" s="633"/>
      <c r="BO39" s="633"/>
      <c r="BP39" s="633"/>
      <c r="BQ39" s="633"/>
      <c r="BR39" s="633"/>
      <c r="BS39" s="633"/>
      <c r="BT39" s="633"/>
      <c r="BU39" s="633"/>
      <c r="BV39" s="163"/>
      <c r="BW39" s="632">
        <f t="shared" si="2"/>
        <v>12</v>
      </c>
      <c r="BX39" s="632"/>
      <c r="BY39" s="633" t="str">
        <f>IF('各会計、関係団体の財政状況及び健全化判断比率'!B73="","",'各会計、関係団体の財政状況及び健全化判断比率'!B73)</f>
        <v>福島地方水道用水供給企業団 福島地方水道企業団会計</v>
      </c>
      <c r="BZ39" s="633"/>
      <c r="CA39" s="633"/>
      <c r="CB39" s="633"/>
      <c r="CC39" s="633"/>
      <c r="CD39" s="633"/>
      <c r="CE39" s="633"/>
      <c r="CF39" s="633"/>
      <c r="CG39" s="633"/>
      <c r="CH39" s="633"/>
      <c r="CI39" s="633"/>
      <c r="CJ39" s="633"/>
      <c r="CK39" s="633"/>
      <c r="CL39" s="633"/>
      <c r="CM39" s="633"/>
      <c r="CN39" s="163"/>
      <c r="CO39" s="632" t="str">
        <f t="shared" si="3"/>
        <v/>
      </c>
      <c r="CP39" s="632"/>
      <c r="CQ39" s="633" t="str">
        <f>IF('各会計、関係団体の財政状況及び健全化判断比率'!BS12="","",'各会計、関係団体の財政状況及び健全化判断比率'!BS12)</f>
        <v/>
      </c>
      <c r="CR39" s="633"/>
      <c r="CS39" s="633"/>
      <c r="CT39" s="633"/>
      <c r="CU39" s="633"/>
      <c r="CV39" s="633"/>
      <c r="CW39" s="633"/>
      <c r="CX39" s="633"/>
      <c r="CY39" s="633"/>
      <c r="CZ39" s="633"/>
      <c r="DA39" s="633"/>
      <c r="DB39" s="633"/>
      <c r="DC39" s="633"/>
      <c r="DD39" s="633"/>
      <c r="DE39" s="633"/>
      <c r="DG39" s="634" t="str">
        <f>IF('各会計、関係団体の財政状況及び健全化判断比率'!BR12="","",'各会計、関係団体の財政状況及び健全化判断比率'!BR12)</f>
        <v/>
      </c>
      <c r="DH39" s="634"/>
      <c r="DI39" s="168"/>
    </row>
    <row r="40" spans="1:113" ht="32.25" customHeight="1" x14ac:dyDescent="0.2">
      <c r="A40" s="163"/>
      <c r="B40" s="190"/>
      <c r="C40" s="632" t="str">
        <f t="shared" si="5"/>
        <v/>
      </c>
      <c r="D40" s="632"/>
      <c r="E40" s="633" t="str">
        <f>IF('各会計、関係団体の財政状況及び健全化判断比率'!B13="","",'各会計、関係団体の財政状況及び健全化判断比率'!B13)</f>
        <v/>
      </c>
      <c r="F40" s="633"/>
      <c r="G40" s="633"/>
      <c r="H40" s="633"/>
      <c r="I40" s="633"/>
      <c r="J40" s="633"/>
      <c r="K40" s="633"/>
      <c r="L40" s="633"/>
      <c r="M40" s="633"/>
      <c r="N40" s="633"/>
      <c r="O40" s="633"/>
      <c r="P40" s="633"/>
      <c r="Q40" s="633"/>
      <c r="R40" s="633"/>
      <c r="S40" s="633"/>
      <c r="T40" s="163"/>
      <c r="U40" s="632" t="str">
        <f t="shared" si="4"/>
        <v/>
      </c>
      <c r="V40" s="632"/>
      <c r="W40" s="633"/>
      <c r="X40" s="633"/>
      <c r="Y40" s="633"/>
      <c r="Z40" s="633"/>
      <c r="AA40" s="633"/>
      <c r="AB40" s="633"/>
      <c r="AC40" s="633"/>
      <c r="AD40" s="633"/>
      <c r="AE40" s="633"/>
      <c r="AF40" s="633"/>
      <c r="AG40" s="633"/>
      <c r="AH40" s="633"/>
      <c r="AI40" s="633"/>
      <c r="AJ40" s="633"/>
      <c r="AK40" s="633"/>
      <c r="AL40" s="163"/>
      <c r="AM40" s="632" t="str">
        <f t="shared" si="0"/>
        <v/>
      </c>
      <c r="AN40" s="632"/>
      <c r="AO40" s="633"/>
      <c r="AP40" s="633"/>
      <c r="AQ40" s="633"/>
      <c r="AR40" s="633"/>
      <c r="AS40" s="633"/>
      <c r="AT40" s="633"/>
      <c r="AU40" s="633"/>
      <c r="AV40" s="633"/>
      <c r="AW40" s="633"/>
      <c r="AX40" s="633"/>
      <c r="AY40" s="633"/>
      <c r="AZ40" s="633"/>
      <c r="BA40" s="633"/>
      <c r="BB40" s="633"/>
      <c r="BC40" s="633"/>
      <c r="BD40" s="163"/>
      <c r="BE40" s="632" t="str">
        <f t="shared" si="1"/>
        <v/>
      </c>
      <c r="BF40" s="632"/>
      <c r="BG40" s="633"/>
      <c r="BH40" s="633"/>
      <c r="BI40" s="633"/>
      <c r="BJ40" s="633"/>
      <c r="BK40" s="633"/>
      <c r="BL40" s="633"/>
      <c r="BM40" s="633"/>
      <c r="BN40" s="633"/>
      <c r="BO40" s="633"/>
      <c r="BP40" s="633"/>
      <c r="BQ40" s="633"/>
      <c r="BR40" s="633"/>
      <c r="BS40" s="633"/>
      <c r="BT40" s="633"/>
      <c r="BU40" s="633"/>
      <c r="BV40" s="163"/>
      <c r="BW40" s="632">
        <f t="shared" si="2"/>
        <v>13</v>
      </c>
      <c r="BX40" s="632"/>
      <c r="BY40" s="633" t="str">
        <f>IF('各会計、関係団体の財政状況及び健全化判断比率'!B74="","",'各会計、関係団体の財政状況及び健全化判断比率'!B74)</f>
        <v>福島県後期高齢者医療広域連合 一般会計</v>
      </c>
      <c r="BZ40" s="633"/>
      <c r="CA40" s="633"/>
      <c r="CB40" s="633"/>
      <c r="CC40" s="633"/>
      <c r="CD40" s="633"/>
      <c r="CE40" s="633"/>
      <c r="CF40" s="633"/>
      <c r="CG40" s="633"/>
      <c r="CH40" s="633"/>
      <c r="CI40" s="633"/>
      <c r="CJ40" s="633"/>
      <c r="CK40" s="633"/>
      <c r="CL40" s="633"/>
      <c r="CM40" s="633"/>
      <c r="CN40" s="163"/>
      <c r="CO40" s="632" t="str">
        <f t="shared" si="3"/>
        <v/>
      </c>
      <c r="CP40" s="632"/>
      <c r="CQ40" s="633" t="str">
        <f>IF('各会計、関係団体の財政状況及び健全化判断比率'!BS13="","",'各会計、関係団体の財政状況及び健全化判断比率'!BS13)</f>
        <v/>
      </c>
      <c r="CR40" s="633"/>
      <c r="CS40" s="633"/>
      <c r="CT40" s="633"/>
      <c r="CU40" s="633"/>
      <c r="CV40" s="633"/>
      <c r="CW40" s="633"/>
      <c r="CX40" s="633"/>
      <c r="CY40" s="633"/>
      <c r="CZ40" s="633"/>
      <c r="DA40" s="633"/>
      <c r="DB40" s="633"/>
      <c r="DC40" s="633"/>
      <c r="DD40" s="633"/>
      <c r="DE40" s="633"/>
      <c r="DG40" s="634" t="str">
        <f>IF('各会計、関係団体の財政状況及び健全化判断比率'!BR13="","",'各会計、関係団体の財政状況及び健全化判断比率'!BR13)</f>
        <v/>
      </c>
      <c r="DH40" s="634"/>
      <c r="DI40" s="168"/>
    </row>
    <row r="41" spans="1:113" ht="32.25" customHeight="1" x14ac:dyDescent="0.2">
      <c r="A41" s="163"/>
      <c r="B41" s="190"/>
      <c r="C41" s="632" t="str">
        <f t="shared" si="5"/>
        <v/>
      </c>
      <c r="D41" s="632"/>
      <c r="E41" s="633" t="str">
        <f>IF('各会計、関係団体の財政状況及び健全化判断比率'!B14="","",'各会計、関係団体の財政状況及び健全化判断比率'!B14)</f>
        <v/>
      </c>
      <c r="F41" s="633"/>
      <c r="G41" s="633"/>
      <c r="H41" s="633"/>
      <c r="I41" s="633"/>
      <c r="J41" s="633"/>
      <c r="K41" s="633"/>
      <c r="L41" s="633"/>
      <c r="M41" s="633"/>
      <c r="N41" s="633"/>
      <c r="O41" s="633"/>
      <c r="P41" s="633"/>
      <c r="Q41" s="633"/>
      <c r="R41" s="633"/>
      <c r="S41" s="633"/>
      <c r="T41" s="163"/>
      <c r="U41" s="632" t="str">
        <f t="shared" si="4"/>
        <v/>
      </c>
      <c r="V41" s="632"/>
      <c r="W41" s="633"/>
      <c r="X41" s="633"/>
      <c r="Y41" s="633"/>
      <c r="Z41" s="633"/>
      <c r="AA41" s="633"/>
      <c r="AB41" s="633"/>
      <c r="AC41" s="633"/>
      <c r="AD41" s="633"/>
      <c r="AE41" s="633"/>
      <c r="AF41" s="633"/>
      <c r="AG41" s="633"/>
      <c r="AH41" s="633"/>
      <c r="AI41" s="633"/>
      <c r="AJ41" s="633"/>
      <c r="AK41" s="633"/>
      <c r="AL41" s="163"/>
      <c r="AM41" s="632" t="str">
        <f t="shared" si="0"/>
        <v/>
      </c>
      <c r="AN41" s="632"/>
      <c r="AO41" s="633"/>
      <c r="AP41" s="633"/>
      <c r="AQ41" s="633"/>
      <c r="AR41" s="633"/>
      <c r="AS41" s="633"/>
      <c r="AT41" s="633"/>
      <c r="AU41" s="633"/>
      <c r="AV41" s="633"/>
      <c r="AW41" s="633"/>
      <c r="AX41" s="633"/>
      <c r="AY41" s="633"/>
      <c r="AZ41" s="633"/>
      <c r="BA41" s="633"/>
      <c r="BB41" s="633"/>
      <c r="BC41" s="633"/>
      <c r="BD41" s="163"/>
      <c r="BE41" s="632" t="str">
        <f t="shared" si="1"/>
        <v/>
      </c>
      <c r="BF41" s="632"/>
      <c r="BG41" s="633"/>
      <c r="BH41" s="633"/>
      <c r="BI41" s="633"/>
      <c r="BJ41" s="633"/>
      <c r="BK41" s="633"/>
      <c r="BL41" s="633"/>
      <c r="BM41" s="633"/>
      <c r="BN41" s="633"/>
      <c r="BO41" s="633"/>
      <c r="BP41" s="633"/>
      <c r="BQ41" s="633"/>
      <c r="BR41" s="633"/>
      <c r="BS41" s="633"/>
      <c r="BT41" s="633"/>
      <c r="BU41" s="633"/>
      <c r="BV41" s="163"/>
      <c r="BW41" s="632">
        <f t="shared" si="2"/>
        <v>14</v>
      </c>
      <c r="BX41" s="632"/>
      <c r="BY41" s="633" t="str">
        <f>IF('各会計、関係団体の財政状況及び健全化判断比率'!B75="","",'各会計、関係団体の財政状況及び健全化判断比率'!B75)</f>
        <v>福島県後期高齢者医療広域連合 後期高齢者医療特別会計</v>
      </c>
      <c r="BZ41" s="633"/>
      <c r="CA41" s="633"/>
      <c r="CB41" s="633"/>
      <c r="CC41" s="633"/>
      <c r="CD41" s="633"/>
      <c r="CE41" s="633"/>
      <c r="CF41" s="633"/>
      <c r="CG41" s="633"/>
      <c r="CH41" s="633"/>
      <c r="CI41" s="633"/>
      <c r="CJ41" s="633"/>
      <c r="CK41" s="633"/>
      <c r="CL41" s="633"/>
      <c r="CM41" s="633"/>
      <c r="CN41" s="163"/>
      <c r="CO41" s="632" t="str">
        <f t="shared" si="3"/>
        <v/>
      </c>
      <c r="CP41" s="632"/>
      <c r="CQ41" s="633" t="str">
        <f>IF('各会計、関係団体の財政状況及び健全化判断比率'!BS14="","",'各会計、関係団体の財政状況及び健全化判断比率'!BS14)</f>
        <v/>
      </c>
      <c r="CR41" s="633"/>
      <c r="CS41" s="633"/>
      <c r="CT41" s="633"/>
      <c r="CU41" s="633"/>
      <c r="CV41" s="633"/>
      <c r="CW41" s="633"/>
      <c r="CX41" s="633"/>
      <c r="CY41" s="633"/>
      <c r="CZ41" s="633"/>
      <c r="DA41" s="633"/>
      <c r="DB41" s="633"/>
      <c r="DC41" s="633"/>
      <c r="DD41" s="633"/>
      <c r="DE41" s="633"/>
      <c r="DG41" s="634" t="str">
        <f>IF('各会計、関係団体の財政状況及び健全化判断比率'!BR14="","",'各会計、関係団体の財政状況及び健全化判断比率'!BR14)</f>
        <v/>
      </c>
      <c r="DH41" s="634"/>
      <c r="DI41" s="168"/>
    </row>
    <row r="42" spans="1:113" ht="32.25" customHeight="1" x14ac:dyDescent="0.2">
      <c r="B42" s="190"/>
      <c r="C42" s="632" t="str">
        <f t="shared" si="5"/>
        <v/>
      </c>
      <c r="D42" s="632"/>
      <c r="E42" s="633" t="str">
        <f>IF('各会計、関係団体の財政状況及び健全化判断比率'!B15="","",'各会計、関係団体の財政状況及び健全化判断比率'!B15)</f>
        <v/>
      </c>
      <c r="F42" s="633"/>
      <c r="G42" s="633"/>
      <c r="H42" s="633"/>
      <c r="I42" s="633"/>
      <c r="J42" s="633"/>
      <c r="K42" s="633"/>
      <c r="L42" s="633"/>
      <c r="M42" s="633"/>
      <c r="N42" s="633"/>
      <c r="O42" s="633"/>
      <c r="P42" s="633"/>
      <c r="Q42" s="633"/>
      <c r="R42" s="633"/>
      <c r="S42" s="633"/>
      <c r="T42" s="163"/>
      <c r="U42" s="632" t="str">
        <f t="shared" si="4"/>
        <v/>
      </c>
      <c r="V42" s="632"/>
      <c r="W42" s="633"/>
      <c r="X42" s="633"/>
      <c r="Y42" s="633"/>
      <c r="Z42" s="633"/>
      <c r="AA42" s="633"/>
      <c r="AB42" s="633"/>
      <c r="AC42" s="633"/>
      <c r="AD42" s="633"/>
      <c r="AE42" s="633"/>
      <c r="AF42" s="633"/>
      <c r="AG42" s="633"/>
      <c r="AH42" s="633"/>
      <c r="AI42" s="633"/>
      <c r="AJ42" s="633"/>
      <c r="AK42" s="633"/>
      <c r="AL42" s="163"/>
      <c r="AM42" s="632" t="str">
        <f t="shared" si="0"/>
        <v/>
      </c>
      <c r="AN42" s="632"/>
      <c r="AO42" s="633"/>
      <c r="AP42" s="633"/>
      <c r="AQ42" s="633"/>
      <c r="AR42" s="633"/>
      <c r="AS42" s="633"/>
      <c r="AT42" s="633"/>
      <c r="AU42" s="633"/>
      <c r="AV42" s="633"/>
      <c r="AW42" s="633"/>
      <c r="AX42" s="633"/>
      <c r="AY42" s="633"/>
      <c r="AZ42" s="633"/>
      <c r="BA42" s="633"/>
      <c r="BB42" s="633"/>
      <c r="BC42" s="633"/>
      <c r="BD42" s="163"/>
      <c r="BE42" s="632" t="str">
        <f t="shared" si="1"/>
        <v/>
      </c>
      <c r="BF42" s="632"/>
      <c r="BG42" s="633"/>
      <c r="BH42" s="633"/>
      <c r="BI42" s="633"/>
      <c r="BJ42" s="633"/>
      <c r="BK42" s="633"/>
      <c r="BL42" s="633"/>
      <c r="BM42" s="633"/>
      <c r="BN42" s="633"/>
      <c r="BO42" s="633"/>
      <c r="BP42" s="633"/>
      <c r="BQ42" s="633"/>
      <c r="BR42" s="633"/>
      <c r="BS42" s="633"/>
      <c r="BT42" s="633"/>
      <c r="BU42" s="633"/>
      <c r="BV42" s="163"/>
      <c r="BW42" s="632">
        <f t="shared" si="2"/>
        <v>15</v>
      </c>
      <c r="BX42" s="632"/>
      <c r="BY42" s="633" t="str">
        <f>IF('各会計、関係団体の財政状況及び健全化判断比率'!B76="","",'各会計、関係団体の財政状況及び健全化判断比率'!B76)</f>
        <v>福島県市町村総合事務組合
一般会計</v>
      </c>
      <c r="BZ42" s="633"/>
      <c r="CA42" s="633"/>
      <c r="CB42" s="633"/>
      <c r="CC42" s="633"/>
      <c r="CD42" s="633"/>
      <c r="CE42" s="633"/>
      <c r="CF42" s="633"/>
      <c r="CG42" s="633"/>
      <c r="CH42" s="633"/>
      <c r="CI42" s="633"/>
      <c r="CJ42" s="633"/>
      <c r="CK42" s="633"/>
      <c r="CL42" s="633"/>
      <c r="CM42" s="633"/>
      <c r="CN42" s="163"/>
      <c r="CO42" s="632" t="str">
        <f t="shared" si="3"/>
        <v/>
      </c>
      <c r="CP42" s="632"/>
      <c r="CQ42" s="633" t="str">
        <f>IF('各会計、関係団体の財政状況及び健全化判断比率'!BS15="","",'各会計、関係団体の財政状況及び健全化判断比率'!BS15)</f>
        <v/>
      </c>
      <c r="CR42" s="633"/>
      <c r="CS42" s="633"/>
      <c r="CT42" s="633"/>
      <c r="CU42" s="633"/>
      <c r="CV42" s="633"/>
      <c r="CW42" s="633"/>
      <c r="CX42" s="633"/>
      <c r="CY42" s="633"/>
      <c r="CZ42" s="633"/>
      <c r="DA42" s="633"/>
      <c r="DB42" s="633"/>
      <c r="DC42" s="633"/>
      <c r="DD42" s="633"/>
      <c r="DE42" s="633"/>
      <c r="DG42" s="634" t="str">
        <f>IF('各会計、関係団体の財政状況及び健全化判断比率'!BR15="","",'各会計、関係団体の財政状況及び健全化判断比率'!BR15)</f>
        <v/>
      </c>
      <c r="DH42" s="634"/>
      <c r="DI42" s="168"/>
    </row>
    <row r="43" spans="1:113" ht="32.25" customHeight="1" x14ac:dyDescent="0.2">
      <c r="B43" s="190"/>
      <c r="C43" s="632" t="str">
        <f t="shared" si="5"/>
        <v/>
      </c>
      <c r="D43" s="632"/>
      <c r="E43" s="633" t="str">
        <f>IF('各会計、関係団体の財政状況及び健全化判断比率'!B16="","",'各会計、関係団体の財政状況及び健全化判断比率'!B16)</f>
        <v/>
      </c>
      <c r="F43" s="633"/>
      <c r="G43" s="633"/>
      <c r="H43" s="633"/>
      <c r="I43" s="633"/>
      <c r="J43" s="633"/>
      <c r="K43" s="633"/>
      <c r="L43" s="633"/>
      <c r="M43" s="633"/>
      <c r="N43" s="633"/>
      <c r="O43" s="633"/>
      <c r="P43" s="633"/>
      <c r="Q43" s="633"/>
      <c r="R43" s="633"/>
      <c r="S43" s="633"/>
      <c r="T43" s="163"/>
      <c r="U43" s="632" t="str">
        <f t="shared" si="4"/>
        <v/>
      </c>
      <c r="V43" s="632"/>
      <c r="W43" s="633"/>
      <c r="X43" s="633"/>
      <c r="Y43" s="633"/>
      <c r="Z43" s="633"/>
      <c r="AA43" s="633"/>
      <c r="AB43" s="633"/>
      <c r="AC43" s="633"/>
      <c r="AD43" s="633"/>
      <c r="AE43" s="633"/>
      <c r="AF43" s="633"/>
      <c r="AG43" s="633"/>
      <c r="AH43" s="633"/>
      <c r="AI43" s="633"/>
      <c r="AJ43" s="633"/>
      <c r="AK43" s="633"/>
      <c r="AL43" s="163"/>
      <c r="AM43" s="632" t="str">
        <f t="shared" si="0"/>
        <v/>
      </c>
      <c r="AN43" s="632"/>
      <c r="AO43" s="633"/>
      <c r="AP43" s="633"/>
      <c r="AQ43" s="633"/>
      <c r="AR43" s="633"/>
      <c r="AS43" s="633"/>
      <c r="AT43" s="633"/>
      <c r="AU43" s="633"/>
      <c r="AV43" s="633"/>
      <c r="AW43" s="633"/>
      <c r="AX43" s="633"/>
      <c r="AY43" s="633"/>
      <c r="AZ43" s="633"/>
      <c r="BA43" s="633"/>
      <c r="BB43" s="633"/>
      <c r="BC43" s="633"/>
      <c r="BD43" s="163"/>
      <c r="BE43" s="632" t="str">
        <f t="shared" si="1"/>
        <v/>
      </c>
      <c r="BF43" s="632"/>
      <c r="BG43" s="633"/>
      <c r="BH43" s="633"/>
      <c r="BI43" s="633"/>
      <c r="BJ43" s="633"/>
      <c r="BK43" s="633"/>
      <c r="BL43" s="633"/>
      <c r="BM43" s="633"/>
      <c r="BN43" s="633"/>
      <c r="BO43" s="633"/>
      <c r="BP43" s="633"/>
      <c r="BQ43" s="633"/>
      <c r="BR43" s="633"/>
      <c r="BS43" s="633"/>
      <c r="BT43" s="633"/>
      <c r="BU43" s="633"/>
      <c r="BV43" s="163"/>
      <c r="BW43" s="632">
        <f t="shared" si="2"/>
        <v>16</v>
      </c>
      <c r="BX43" s="632"/>
      <c r="BY43" s="633" t="str">
        <f>IF('各会計、関係団体の財政状況及び健全化判断比率'!B77="","",'各会計、関係団体の財政状況及び健全化判断比率'!B77)</f>
        <v>福島県市町村総合事務組合
消防補償等特別会計</v>
      </c>
      <c r="BZ43" s="633"/>
      <c r="CA43" s="633"/>
      <c r="CB43" s="633"/>
      <c r="CC43" s="633"/>
      <c r="CD43" s="633"/>
      <c r="CE43" s="633"/>
      <c r="CF43" s="633"/>
      <c r="CG43" s="633"/>
      <c r="CH43" s="633"/>
      <c r="CI43" s="633"/>
      <c r="CJ43" s="633"/>
      <c r="CK43" s="633"/>
      <c r="CL43" s="633"/>
      <c r="CM43" s="633"/>
      <c r="CN43" s="163"/>
      <c r="CO43" s="632" t="str">
        <f t="shared" si="3"/>
        <v/>
      </c>
      <c r="CP43" s="632"/>
      <c r="CQ43" s="633" t="str">
        <f>IF('各会計、関係団体の財政状況及び健全化判断比率'!BS16="","",'各会計、関係団体の財政状況及び健全化判断比率'!BS16)</f>
        <v/>
      </c>
      <c r="CR43" s="633"/>
      <c r="CS43" s="633"/>
      <c r="CT43" s="633"/>
      <c r="CU43" s="633"/>
      <c r="CV43" s="633"/>
      <c r="CW43" s="633"/>
      <c r="CX43" s="633"/>
      <c r="CY43" s="633"/>
      <c r="CZ43" s="633"/>
      <c r="DA43" s="633"/>
      <c r="DB43" s="633"/>
      <c r="DC43" s="633"/>
      <c r="DD43" s="633"/>
      <c r="DE43" s="633"/>
      <c r="DG43" s="634" t="str">
        <f>IF('各会計、関係団体の財政状況及び健全化判断比率'!BR16="","",'各会計、関係団体の財政状況及び健全化判断比率'!BR16)</f>
        <v/>
      </c>
      <c r="DH43" s="634"/>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635" t="s">
        <v>195</v>
      </c>
      <c r="F46" s="635"/>
      <c r="G46" s="635"/>
      <c r="H46" s="635"/>
      <c r="I46" s="635"/>
      <c r="J46" s="635"/>
      <c r="K46" s="635"/>
      <c r="L46" s="635"/>
      <c r="M46" s="635"/>
      <c r="N46" s="635"/>
      <c r="O46" s="635"/>
      <c r="P46" s="635"/>
      <c r="Q46" s="635"/>
      <c r="R46" s="635"/>
      <c r="S46" s="635"/>
      <c r="T46" s="635"/>
      <c r="U46" s="635"/>
      <c r="V46" s="635"/>
      <c r="W46" s="635"/>
      <c r="X46" s="635"/>
      <c r="Y46" s="635"/>
      <c r="Z46" s="635"/>
      <c r="AA46" s="635"/>
      <c r="AB46" s="635"/>
      <c r="AC46" s="635"/>
      <c r="AD46" s="635"/>
      <c r="AE46" s="635"/>
      <c r="AF46" s="635"/>
      <c r="AG46" s="635"/>
      <c r="AH46" s="635"/>
      <c r="AI46" s="635"/>
      <c r="AJ46" s="635"/>
      <c r="AK46" s="635"/>
      <c r="AL46" s="635"/>
      <c r="AM46" s="635"/>
      <c r="AN46" s="635"/>
      <c r="AO46" s="635"/>
      <c r="AP46" s="635"/>
      <c r="AQ46" s="635"/>
      <c r="AR46" s="635"/>
      <c r="AS46" s="635"/>
      <c r="AT46" s="635"/>
      <c r="AU46" s="635"/>
      <c r="AV46" s="635"/>
      <c r="AW46" s="635"/>
      <c r="AX46" s="635"/>
      <c r="AY46" s="635"/>
      <c r="AZ46" s="635"/>
      <c r="BA46" s="635"/>
      <c r="BB46" s="635"/>
      <c r="BC46" s="635"/>
      <c r="BD46" s="635"/>
      <c r="BE46" s="635"/>
      <c r="BF46" s="635"/>
      <c r="BG46" s="635"/>
      <c r="BH46" s="635"/>
      <c r="BI46" s="635"/>
      <c r="BJ46" s="635"/>
      <c r="BK46" s="635"/>
      <c r="BL46" s="635"/>
      <c r="BM46" s="635"/>
      <c r="BN46" s="635"/>
      <c r="BO46" s="635"/>
      <c r="BP46" s="635"/>
      <c r="BQ46" s="635"/>
      <c r="BR46" s="635"/>
      <c r="BS46" s="635"/>
      <c r="BT46" s="635"/>
      <c r="BU46" s="635"/>
      <c r="BV46" s="635"/>
      <c r="BW46" s="635"/>
      <c r="BX46" s="635"/>
      <c r="BY46" s="635"/>
      <c r="BZ46" s="635"/>
      <c r="CA46" s="635"/>
      <c r="CB46" s="635"/>
      <c r="CC46" s="635"/>
      <c r="CD46" s="635"/>
      <c r="CE46" s="635"/>
      <c r="CF46" s="635"/>
      <c r="CG46" s="635"/>
      <c r="CH46" s="635"/>
      <c r="CI46" s="635"/>
      <c r="CJ46" s="635"/>
      <c r="CK46" s="635"/>
      <c r="CL46" s="635"/>
      <c r="CM46" s="635"/>
      <c r="CN46" s="635"/>
      <c r="CO46" s="635"/>
      <c r="CP46" s="635"/>
      <c r="CQ46" s="635"/>
      <c r="CR46" s="635"/>
      <c r="CS46" s="635"/>
      <c r="CT46" s="635"/>
      <c r="CU46" s="635"/>
      <c r="CV46" s="635"/>
      <c r="CW46" s="635"/>
      <c r="CX46" s="635"/>
      <c r="CY46" s="635"/>
      <c r="CZ46" s="635"/>
      <c r="DA46" s="635"/>
      <c r="DB46" s="635"/>
      <c r="DC46" s="635"/>
      <c r="DD46" s="635"/>
      <c r="DE46" s="635"/>
      <c r="DF46" s="635"/>
      <c r="DG46" s="635"/>
      <c r="DH46" s="635"/>
      <c r="DI46" s="635"/>
    </row>
    <row r="47" spans="1:113" x14ac:dyDescent="0.2">
      <c r="E47" s="635" t="s">
        <v>196</v>
      </c>
      <c r="F47" s="635"/>
      <c r="G47" s="635"/>
      <c r="H47" s="635"/>
      <c r="I47" s="635"/>
      <c r="J47" s="635"/>
      <c r="K47" s="635"/>
      <c r="L47" s="635"/>
      <c r="M47" s="635"/>
      <c r="N47" s="635"/>
      <c r="O47" s="635"/>
      <c r="P47" s="635"/>
      <c r="Q47" s="635"/>
      <c r="R47" s="635"/>
      <c r="S47" s="635"/>
      <c r="T47" s="635"/>
      <c r="U47" s="635"/>
      <c r="V47" s="635"/>
      <c r="W47" s="635"/>
      <c r="X47" s="635"/>
      <c r="Y47" s="635"/>
      <c r="Z47" s="635"/>
      <c r="AA47" s="635"/>
      <c r="AB47" s="635"/>
      <c r="AC47" s="635"/>
      <c r="AD47" s="635"/>
      <c r="AE47" s="635"/>
      <c r="AF47" s="635"/>
      <c r="AG47" s="635"/>
      <c r="AH47" s="635"/>
      <c r="AI47" s="635"/>
      <c r="AJ47" s="635"/>
      <c r="AK47" s="635"/>
      <c r="AL47" s="635"/>
      <c r="AM47" s="635"/>
      <c r="AN47" s="635"/>
      <c r="AO47" s="635"/>
      <c r="AP47" s="635"/>
      <c r="AQ47" s="635"/>
      <c r="AR47" s="635"/>
      <c r="AS47" s="635"/>
      <c r="AT47" s="635"/>
      <c r="AU47" s="635"/>
      <c r="AV47" s="635"/>
      <c r="AW47" s="635"/>
      <c r="AX47" s="635"/>
      <c r="AY47" s="635"/>
      <c r="AZ47" s="635"/>
      <c r="BA47" s="635"/>
      <c r="BB47" s="635"/>
      <c r="BC47" s="635"/>
      <c r="BD47" s="635"/>
      <c r="BE47" s="635"/>
      <c r="BF47" s="635"/>
      <c r="BG47" s="635"/>
      <c r="BH47" s="635"/>
      <c r="BI47" s="635"/>
      <c r="BJ47" s="635"/>
      <c r="BK47" s="635"/>
      <c r="BL47" s="635"/>
      <c r="BM47" s="635"/>
      <c r="BN47" s="635"/>
      <c r="BO47" s="635"/>
      <c r="BP47" s="635"/>
      <c r="BQ47" s="635"/>
      <c r="BR47" s="635"/>
      <c r="BS47" s="635"/>
      <c r="BT47" s="635"/>
      <c r="BU47" s="635"/>
      <c r="BV47" s="635"/>
      <c r="BW47" s="635"/>
      <c r="BX47" s="635"/>
      <c r="BY47" s="635"/>
      <c r="BZ47" s="635"/>
      <c r="CA47" s="635"/>
      <c r="CB47" s="635"/>
      <c r="CC47" s="635"/>
      <c r="CD47" s="635"/>
      <c r="CE47" s="635"/>
      <c r="CF47" s="635"/>
      <c r="CG47" s="635"/>
      <c r="CH47" s="635"/>
      <c r="CI47" s="635"/>
      <c r="CJ47" s="635"/>
      <c r="CK47" s="635"/>
      <c r="CL47" s="635"/>
      <c r="CM47" s="635"/>
      <c r="CN47" s="635"/>
      <c r="CO47" s="635"/>
      <c r="CP47" s="635"/>
      <c r="CQ47" s="635"/>
      <c r="CR47" s="635"/>
      <c r="CS47" s="635"/>
      <c r="CT47" s="635"/>
      <c r="CU47" s="635"/>
      <c r="CV47" s="635"/>
      <c r="CW47" s="635"/>
      <c r="CX47" s="635"/>
      <c r="CY47" s="635"/>
      <c r="CZ47" s="635"/>
      <c r="DA47" s="635"/>
      <c r="DB47" s="635"/>
      <c r="DC47" s="635"/>
      <c r="DD47" s="635"/>
      <c r="DE47" s="635"/>
      <c r="DF47" s="635"/>
      <c r="DG47" s="635"/>
      <c r="DH47" s="635"/>
      <c r="DI47" s="635"/>
    </row>
    <row r="48" spans="1:113" x14ac:dyDescent="0.2">
      <c r="E48" s="635" t="s">
        <v>197</v>
      </c>
      <c r="F48" s="635"/>
      <c r="G48" s="635"/>
      <c r="H48" s="635"/>
      <c r="I48" s="635"/>
      <c r="J48" s="635"/>
      <c r="K48" s="635"/>
      <c r="L48" s="635"/>
      <c r="M48" s="635"/>
      <c r="N48" s="635"/>
      <c r="O48" s="635"/>
      <c r="P48" s="635"/>
      <c r="Q48" s="635"/>
      <c r="R48" s="635"/>
      <c r="S48" s="635"/>
      <c r="T48" s="635"/>
      <c r="U48" s="635"/>
      <c r="V48" s="635"/>
      <c r="W48" s="635"/>
      <c r="X48" s="635"/>
      <c r="Y48" s="635"/>
      <c r="Z48" s="635"/>
      <c r="AA48" s="635"/>
      <c r="AB48" s="635"/>
      <c r="AC48" s="635"/>
      <c r="AD48" s="635"/>
      <c r="AE48" s="635"/>
      <c r="AF48" s="635"/>
      <c r="AG48" s="635"/>
      <c r="AH48" s="635"/>
      <c r="AI48" s="635"/>
      <c r="AJ48" s="635"/>
      <c r="AK48" s="635"/>
      <c r="AL48" s="635"/>
      <c r="AM48" s="635"/>
      <c r="AN48" s="635"/>
      <c r="AO48" s="635"/>
      <c r="AP48" s="635"/>
      <c r="AQ48" s="635"/>
      <c r="AR48" s="635"/>
      <c r="AS48" s="635"/>
      <c r="AT48" s="635"/>
      <c r="AU48" s="635"/>
      <c r="AV48" s="635"/>
      <c r="AW48" s="635"/>
      <c r="AX48" s="635"/>
      <c r="AY48" s="635"/>
      <c r="AZ48" s="635"/>
      <c r="BA48" s="635"/>
      <c r="BB48" s="635"/>
      <c r="BC48" s="635"/>
      <c r="BD48" s="635"/>
      <c r="BE48" s="635"/>
      <c r="BF48" s="635"/>
      <c r="BG48" s="635"/>
      <c r="BH48" s="635"/>
      <c r="BI48" s="635"/>
      <c r="BJ48" s="635"/>
      <c r="BK48" s="635"/>
      <c r="BL48" s="635"/>
      <c r="BM48" s="635"/>
      <c r="BN48" s="635"/>
      <c r="BO48" s="635"/>
      <c r="BP48" s="635"/>
      <c r="BQ48" s="635"/>
      <c r="BR48" s="635"/>
      <c r="BS48" s="635"/>
      <c r="BT48" s="635"/>
      <c r="BU48" s="635"/>
      <c r="BV48" s="635"/>
      <c r="BW48" s="635"/>
      <c r="BX48" s="635"/>
      <c r="BY48" s="635"/>
      <c r="BZ48" s="635"/>
      <c r="CA48" s="635"/>
      <c r="CB48" s="635"/>
      <c r="CC48" s="635"/>
      <c r="CD48" s="635"/>
      <c r="CE48" s="635"/>
      <c r="CF48" s="635"/>
      <c r="CG48" s="635"/>
      <c r="CH48" s="635"/>
      <c r="CI48" s="635"/>
      <c r="CJ48" s="635"/>
      <c r="CK48" s="635"/>
      <c r="CL48" s="635"/>
      <c r="CM48" s="635"/>
      <c r="CN48" s="635"/>
      <c r="CO48" s="635"/>
      <c r="CP48" s="635"/>
      <c r="CQ48" s="635"/>
      <c r="CR48" s="635"/>
      <c r="CS48" s="635"/>
      <c r="CT48" s="635"/>
      <c r="CU48" s="635"/>
      <c r="CV48" s="635"/>
      <c r="CW48" s="635"/>
      <c r="CX48" s="635"/>
      <c r="CY48" s="635"/>
      <c r="CZ48" s="635"/>
      <c r="DA48" s="635"/>
      <c r="DB48" s="635"/>
      <c r="DC48" s="635"/>
      <c r="DD48" s="635"/>
      <c r="DE48" s="635"/>
      <c r="DF48" s="635"/>
      <c r="DG48" s="635"/>
      <c r="DH48" s="635"/>
      <c r="DI48" s="635"/>
    </row>
    <row r="49" spans="5:113" x14ac:dyDescent="0.2">
      <c r="E49" s="636" t="s">
        <v>198</v>
      </c>
      <c r="F49" s="636"/>
      <c r="G49" s="636"/>
      <c r="H49" s="636"/>
      <c r="I49" s="636"/>
      <c r="J49" s="636"/>
      <c r="K49" s="636"/>
      <c r="L49" s="636"/>
      <c r="M49" s="636"/>
      <c r="N49" s="636"/>
      <c r="O49" s="636"/>
      <c r="P49" s="636"/>
      <c r="Q49" s="636"/>
      <c r="R49" s="636"/>
      <c r="S49" s="636"/>
      <c r="T49" s="636"/>
      <c r="U49" s="636"/>
      <c r="V49" s="636"/>
      <c r="W49" s="636"/>
      <c r="X49" s="636"/>
      <c r="Y49" s="636"/>
      <c r="Z49" s="636"/>
      <c r="AA49" s="636"/>
      <c r="AB49" s="636"/>
      <c r="AC49" s="636"/>
      <c r="AD49" s="636"/>
      <c r="AE49" s="636"/>
      <c r="AF49" s="636"/>
      <c r="AG49" s="636"/>
      <c r="AH49" s="636"/>
      <c r="AI49" s="636"/>
      <c r="AJ49" s="636"/>
      <c r="AK49" s="636"/>
      <c r="AL49" s="636"/>
      <c r="AM49" s="636"/>
      <c r="AN49" s="636"/>
      <c r="AO49" s="636"/>
      <c r="AP49" s="636"/>
      <c r="AQ49" s="636"/>
      <c r="AR49" s="636"/>
      <c r="AS49" s="636"/>
      <c r="AT49" s="636"/>
      <c r="AU49" s="636"/>
      <c r="AV49" s="636"/>
      <c r="AW49" s="636"/>
      <c r="AX49" s="636"/>
      <c r="AY49" s="636"/>
      <c r="AZ49" s="636"/>
      <c r="BA49" s="636"/>
      <c r="BB49" s="636"/>
      <c r="BC49" s="636"/>
      <c r="BD49" s="636"/>
      <c r="BE49" s="636"/>
      <c r="BF49" s="636"/>
      <c r="BG49" s="636"/>
      <c r="BH49" s="636"/>
      <c r="BI49" s="636"/>
      <c r="BJ49" s="636"/>
      <c r="BK49" s="636"/>
      <c r="BL49" s="636"/>
      <c r="BM49" s="636"/>
      <c r="BN49" s="636"/>
      <c r="BO49" s="636"/>
      <c r="BP49" s="636"/>
      <c r="BQ49" s="636"/>
      <c r="BR49" s="636"/>
      <c r="BS49" s="636"/>
      <c r="BT49" s="636"/>
      <c r="BU49" s="636"/>
      <c r="BV49" s="636"/>
      <c r="BW49" s="636"/>
      <c r="BX49" s="636"/>
      <c r="BY49" s="636"/>
      <c r="BZ49" s="636"/>
      <c r="CA49" s="636"/>
      <c r="CB49" s="636"/>
      <c r="CC49" s="636"/>
      <c r="CD49" s="636"/>
      <c r="CE49" s="636"/>
      <c r="CF49" s="636"/>
      <c r="CG49" s="636"/>
      <c r="CH49" s="636"/>
      <c r="CI49" s="636"/>
      <c r="CJ49" s="636"/>
      <c r="CK49" s="636"/>
      <c r="CL49" s="636"/>
      <c r="CM49" s="636"/>
      <c r="CN49" s="636"/>
      <c r="CO49" s="636"/>
      <c r="CP49" s="636"/>
      <c r="CQ49" s="636"/>
      <c r="CR49" s="636"/>
      <c r="CS49" s="636"/>
      <c r="CT49" s="636"/>
      <c r="CU49" s="636"/>
      <c r="CV49" s="636"/>
      <c r="CW49" s="636"/>
      <c r="CX49" s="636"/>
      <c r="CY49" s="636"/>
      <c r="CZ49" s="636"/>
      <c r="DA49" s="636"/>
      <c r="DB49" s="636"/>
      <c r="DC49" s="636"/>
      <c r="DD49" s="636"/>
      <c r="DE49" s="636"/>
      <c r="DF49" s="636"/>
      <c r="DG49" s="636"/>
      <c r="DH49" s="636"/>
      <c r="DI49" s="636"/>
    </row>
    <row r="50" spans="5:113" x14ac:dyDescent="0.2">
      <c r="E50" s="635" t="s">
        <v>199</v>
      </c>
      <c r="F50" s="635"/>
      <c r="G50" s="635"/>
      <c r="H50" s="635"/>
      <c r="I50" s="635"/>
      <c r="J50" s="635"/>
      <c r="K50" s="635"/>
      <c r="L50" s="635"/>
      <c r="M50" s="635"/>
      <c r="N50" s="635"/>
      <c r="O50" s="635"/>
      <c r="P50" s="635"/>
      <c r="Q50" s="635"/>
      <c r="R50" s="635"/>
      <c r="S50" s="635"/>
      <c r="T50" s="635"/>
      <c r="U50" s="635"/>
      <c r="V50" s="635"/>
      <c r="W50" s="635"/>
      <c r="X50" s="635"/>
      <c r="Y50" s="635"/>
      <c r="Z50" s="635"/>
      <c r="AA50" s="635"/>
      <c r="AB50" s="635"/>
      <c r="AC50" s="635"/>
      <c r="AD50" s="635"/>
      <c r="AE50" s="635"/>
      <c r="AF50" s="635"/>
      <c r="AG50" s="635"/>
      <c r="AH50" s="635"/>
      <c r="AI50" s="635"/>
      <c r="AJ50" s="635"/>
      <c r="AK50" s="635"/>
      <c r="AL50" s="635"/>
      <c r="AM50" s="635"/>
      <c r="AN50" s="635"/>
      <c r="AO50" s="635"/>
      <c r="AP50" s="635"/>
      <c r="AQ50" s="635"/>
      <c r="AR50" s="635"/>
      <c r="AS50" s="635"/>
      <c r="AT50" s="635"/>
      <c r="AU50" s="635"/>
      <c r="AV50" s="635"/>
      <c r="AW50" s="635"/>
      <c r="AX50" s="635"/>
      <c r="AY50" s="635"/>
      <c r="AZ50" s="635"/>
      <c r="BA50" s="635"/>
      <c r="BB50" s="635"/>
      <c r="BC50" s="635"/>
      <c r="BD50" s="635"/>
      <c r="BE50" s="635"/>
      <c r="BF50" s="635"/>
      <c r="BG50" s="635"/>
      <c r="BH50" s="635"/>
      <c r="BI50" s="635"/>
      <c r="BJ50" s="635"/>
      <c r="BK50" s="635"/>
      <c r="BL50" s="635"/>
      <c r="BM50" s="635"/>
      <c r="BN50" s="635"/>
      <c r="BO50" s="635"/>
      <c r="BP50" s="635"/>
      <c r="BQ50" s="635"/>
      <c r="BR50" s="635"/>
      <c r="BS50" s="635"/>
      <c r="BT50" s="635"/>
      <c r="BU50" s="635"/>
      <c r="BV50" s="635"/>
      <c r="BW50" s="635"/>
      <c r="BX50" s="635"/>
      <c r="BY50" s="635"/>
      <c r="BZ50" s="635"/>
      <c r="CA50" s="635"/>
      <c r="CB50" s="635"/>
      <c r="CC50" s="635"/>
      <c r="CD50" s="635"/>
      <c r="CE50" s="635"/>
      <c r="CF50" s="635"/>
      <c r="CG50" s="635"/>
      <c r="CH50" s="635"/>
      <c r="CI50" s="635"/>
      <c r="CJ50" s="635"/>
      <c r="CK50" s="635"/>
      <c r="CL50" s="635"/>
      <c r="CM50" s="635"/>
      <c r="CN50" s="635"/>
      <c r="CO50" s="635"/>
      <c r="CP50" s="635"/>
      <c r="CQ50" s="635"/>
      <c r="CR50" s="635"/>
      <c r="CS50" s="635"/>
      <c r="CT50" s="635"/>
      <c r="CU50" s="635"/>
      <c r="CV50" s="635"/>
      <c r="CW50" s="635"/>
      <c r="CX50" s="635"/>
      <c r="CY50" s="635"/>
      <c r="CZ50" s="635"/>
      <c r="DA50" s="635"/>
      <c r="DB50" s="635"/>
      <c r="DC50" s="635"/>
      <c r="DD50" s="635"/>
      <c r="DE50" s="635"/>
      <c r="DF50" s="635"/>
      <c r="DG50" s="635"/>
      <c r="DH50" s="635"/>
      <c r="DI50" s="635"/>
    </row>
    <row r="51" spans="5:113" x14ac:dyDescent="0.2">
      <c r="E51" s="635" t="s">
        <v>200</v>
      </c>
      <c r="F51" s="635"/>
      <c r="G51" s="635"/>
      <c r="H51" s="635"/>
      <c r="I51" s="635"/>
      <c r="J51" s="635"/>
      <c r="K51" s="635"/>
      <c r="L51" s="635"/>
      <c r="M51" s="635"/>
      <c r="N51" s="635"/>
      <c r="O51" s="635"/>
      <c r="P51" s="635"/>
      <c r="Q51" s="635"/>
      <c r="R51" s="635"/>
      <c r="S51" s="635"/>
      <c r="T51" s="635"/>
      <c r="U51" s="635"/>
      <c r="V51" s="635"/>
      <c r="W51" s="635"/>
      <c r="X51" s="635"/>
      <c r="Y51" s="635"/>
      <c r="Z51" s="635"/>
      <c r="AA51" s="635"/>
      <c r="AB51" s="635"/>
      <c r="AC51" s="635"/>
      <c r="AD51" s="635"/>
      <c r="AE51" s="635"/>
      <c r="AF51" s="635"/>
      <c r="AG51" s="635"/>
      <c r="AH51" s="635"/>
      <c r="AI51" s="635"/>
      <c r="AJ51" s="635"/>
      <c r="AK51" s="635"/>
      <c r="AL51" s="635"/>
      <c r="AM51" s="635"/>
      <c r="AN51" s="635"/>
      <c r="AO51" s="635"/>
      <c r="AP51" s="635"/>
      <c r="AQ51" s="635"/>
      <c r="AR51" s="635"/>
      <c r="AS51" s="635"/>
      <c r="AT51" s="635"/>
      <c r="AU51" s="635"/>
      <c r="AV51" s="635"/>
      <c r="AW51" s="635"/>
      <c r="AX51" s="635"/>
      <c r="AY51" s="635"/>
      <c r="AZ51" s="635"/>
      <c r="BA51" s="635"/>
      <c r="BB51" s="635"/>
      <c r="BC51" s="635"/>
      <c r="BD51" s="635"/>
      <c r="BE51" s="635"/>
      <c r="BF51" s="635"/>
      <c r="BG51" s="635"/>
      <c r="BH51" s="635"/>
      <c r="BI51" s="635"/>
      <c r="BJ51" s="635"/>
      <c r="BK51" s="635"/>
      <c r="BL51" s="635"/>
      <c r="BM51" s="635"/>
      <c r="BN51" s="635"/>
      <c r="BO51" s="635"/>
      <c r="BP51" s="635"/>
      <c r="BQ51" s="635"/>
      <c r="BR51" s="635"/>
      <c r="BS51" s="635"/>
      <c r="BT51" s="635"/>
      <c r="BU51" s="635"/>
      <c r="BV51" s="635"/>
      <c r="BW51" s="635"/>
      <c r="BX51" s="635"/>
      <c r="BY51" s="635"/>
      <c r="BZ51" s="635"/>
      <c r="CA51" s="635"/>
      <c r="CB51" s="635"/>
      <c r="CC51" s="635"/>
      <c r="CD51" s="635"/>
      <c r="CE51" s="635"/>
      <c r="CF51" s="635"/>
      <c r="CG51" s="635"/>
      <c r="CH51" s="635"/>
      <c r="CI51" s="635"/>
      <c r="CJ51" s="635"/>
      <c r="CK51" s="635"/>
      <c r="CL51" s="635"/>
      <c r="CM51" s="635"/>
      <c r="CN51" s="635"/>
      <c r="CO51" s="635"/>
      <c r="CP51" s="635"/>
      <c r="CQ51" s="635"/>
      <c r="CR51" s="635"/>
      <c r="CS51" s="635"/>
      <c r="CT51" s="635"/>
      <c r="CU51" s="635"/>
      <c r="CV51" s="635"/>
      <c r="CW51" s="635"/>
      <c r="CX51" s="635"/>
      <c r="CY51" s="635"/>
      <c r="CZ51" s="635"/>
      <c r="DA51" s="635"/>
      <c r="DB51" s="635"/>
      <c r="DC51" s="635"/>
      <c r="DD51" s="635"/>
      <c r="DE51" s="635"/>
      <c r="DF51" s="635"/>
      <c r="DG51" s="635"/>
      <c r="DH51" s="635"/>
      <c r="DI51" s="635"/>
    </row>
    <row r="52" spans="5:113" x14ac:dyDescent="0.2">
      <c r="E52" s="635" t="s">
        <v>201</v>
      </c>
      <c r="F52" s="635"/>
      <c r="G52" s="635"/>
      <c r="H52" s="635"/>
      <c r="I52" s="635"/>
      <c r="J52" s="635"/>
      <c r="K52" s="635"/>
      <c r="L52" s="635"/>
      <c r="M52" s="635"/>
      <c r="N52" s="635"/>
      <c r="O52" s="635"/>
      <c r="P52" s="635"/>
      <c r="Q52" s="635"/>
      <c r="R52" s="635"/>
      <c r="S52" s="635"/>
      <c r="T52" s="635"/>
      <c r="U52" s="635"/>
      <c r="V52" s="635"/>
      <c r="W52" s="635"/>
      <c r="X52" s="635"/>
      <c r="Y52" s="635"/>
      <c r="Z52" s="635"/>
      <c r="AA52" s="635"/>
      <c r="AB52" s="635"/>
      <c r="AC52" s="635"/>
      <c r="AD52" s="635"/>
      <c r="AE52" s="635"/>
      <c r="AF52" s="635"/>
      <c r="AG52" s="635"/>
      <c r="AH52" s="635"/>
      <c r="AI52" s="635"/>
      <c r="AJ52" s="635"/>
      <c r="AK52" s="635"/>
      <c r="AL52" s="635"/>
      <c r="AM52" s="635"/>
      <c r="AN52" s="635"/>
      <c r="AO52" s="635"/>
      <c r="AP52" s="635"/>
      <c r="AQ52" s="635"/>
      <c r="AR52" s="635"/>
      <c r="AS52" s="635"/>
      <c r="AT52" s="635"/>
      <c r="AU52" s="635"/>
      <c r="AV52" s="635"/>
      <c r="AW52" s="635"/>
      <c r="AX52" s="635"/>
      <c r="AY52" s="635"/>
      <c r="AZ52" s="635"/>
      <c r="BA52" s="635"/>
      <c r="BB52" s="635"/>
      <c r="BC52" s="635"/>
      <c r="BD52" s="635"/>
      <c r="BE52" s="635"/>
      <c r="BF52" s="635"/>
      <c r="BG52" s="635"/>
      <c r="BH52" s="635"/>
      <c r="BI52" s="635"/>
      <c r="BJ52" s="635"/>
      <c r="BK52" s="635"/>
      <c r="BL52" s="635"/>
      <c r="BM52" s="635"/>
      <c r="BN52" s="635"/>
      <c r="BO52" s="635"/>
      <c r="BP52" s="635"/>
      <c r="BQ52" s="635"/>
      <c r="BR52" s="635"/>
      <c r="BS52" s="635"/>
      <c r="BT52" s="635"/>
      <c r="BU52" s="635"/>
      <c r="BV52" s="635"/>
      <c r="BW52" s="635"/>
      <c r="BX52" s="635"/>
      <c r="BY52" s="635"/>
      <c r="BZ52" s="635"/>
      <c r="CA52" s="635"/>
      <c r="CB52" s="635"/>
      <c r="CC52" s="635"/>
      <c r="CD52" s="635"/>
      <c r="CE52" s="635"/>
      <c r="CF52" s="635"/>
      <c r="CG52" s="635"/>
      <c r="CH52" s="635"/>
      <c r="CI52" s="635"/>
      <c r="CJ52" s="635"/>
      <c r="CK52" s="635"/>
      <c r="CL52" s="635"/>
      <c r="CM52" s="635"/>
      <c r="CN52" s="635"/>
      <c r="CO52" s="635"/>
      <c r="CP52" s="635"/>
      <c r="CQ52" s="635"/>
      <c r="CR52" s="635"/>
      <c r="CS52" s="635"/>
      <c r="CT52" s="635"/>
      <c r="CU52" s="635"/>
      <c r="CV52" s="635"/>
      <c r="CW52" s="635"/>
      <c r="CX52" s="635"/>
      <c r="CY52" s="635"/>
      <c r="CZ52" s="635"/>
      <c r="DA52" s="635"/>
      <c r="DB52" s="635"/>
      <c r="DC52" s="635"/>
      <c r="DD52" s="635"/>
      <c r="DE52" s="635"/>
      <c r="DF52" s="635"/>
      <c r="DG52" s="635"/>
      <c r="DH52" s="635"/>
      <c r="DI52" s="635"/>
    </row>
    <row r="53" spans="5:113" x14ac:dyDescent="0.2">
      <c r="E53" s="635" t="s">
        <v>202</v>
      </c>
      <c r="F53" s="635"/>
      <c r="G53" s="635"/>
      <c r="H53" s="635"/>
      <c r="I53" s="635"/>
      <c r="J53" s="635"/>
      <c r="K53" s="635"/>
      <c r="L53" s="635"/>
      <c r="M53" s="635"/>
      <c r="N53" s="635"/>
      <c r="O53" s="635"/>
      <c r="P53" s="635"/>
      <c r="Q53" s="635"/>
      <c r="R53" s="635"/>
      <c r="S53" s="635"/>
      <c r="T53" s="635"/>
      <c r="U53" s="635"/>
      <c r="V53" s="635"/>
      <c r="W53" s="635"/>
      <c r="X53" s="635"/>
      <c r="Y53" s="635"/>
      <c r="Z53" s="635"/>
      <c r="AA53" s="635"/>
      <c r="AB53" s="635"/>
      <c r="AC53" s="635"/>
      <c r="AD53" s="635"/>
      <c r="AE53" s="635"/>
      <c r="AF53" s="635"/>
      <c r="AG53" s="635"/>
      <c r="AH53" s="635"/>
      <c r="AI53" s="635"/>
      <c r="AJ53" s="635"/>
      <c r="AK53" s="635"/>
      <c r="AL53" s="635"/>
      <c r="AM53" s="635"/>
      <c r="AN53" s="635"/>
      <c r="AO53" s="635"/>
      <c r="AP53" s="635"/>
      <c r="AQ53" s="635"/>
      <c r="AR53" s="635"/>
      <c r="AS53" s="635"/>
      <c r="AT53" s="635"/>
      <c r="AU53" s="635"/>
      <c r="AV53" s="635"/>
      <c r="AW53" s="635"/>
      <c r="AX53" s="635"/>
      <c r="AY53" s="635"/>
      <c r="AZ53" s="635"/>
      <c r="BA53" s="635"/>
      <c r="BB53" s="635"/>
      <c r="BC53" s="635"/>
      <c r="BD53" s="635"/>
      <c r="BE53" s="635"/>
      <c r="BF53" s="635"/>
      <c r="BG53" s="635"/>
      <c r="BH53" s="635"/>
      <c r="BI53" s="635"/>
      <c r="BJ53" s="635"/>
      <c r="BK53" s="635"/>
      <c r="BL53" s="635"/>
      <c r="BM53" s="635"/>
      <c r="BN53" s="635"/>
      <c r="BO53" s="635"/>
      <c r="BP53" s="635"/>
      <c r="BQ53" s="635"/>
      <c r="BR53" s="635"/>
      <c r="BS53" s="635"/>
      <c r="BT53" s="635"/>
      <c r="BU53" s="635"/>
      <c r="BV53" s="635"/>
      <c r="BW53" s="635"/>
      <c r="BX53" s="635"/>
      <c r="BY53" s="635"/>
      <c r="BZ53" s="635"/>
      <c r="CA53" s="635"/>
      <c r="CB53" s="635"/>
      <c r="CC53" s="635"/>
      <c r="CD53" s="635"/>
      <c r="CE53" s="635"/>
      <c r="CF53" s="635"/>
      <c r="CG53" s="635"/>
      <c r="CH53" s="635"/>
      <c r="CI53" s="635"/>
      <c r="CJ53" s="635"/>
      <c r="CK53" s="635"/>
      <c r="CL53" s="635"/>
      <c r="CM53" s="635"/>
      <c r="CN53" s="635"/>
      <c r="CO53" s="635"/>
      <c r="CP53" s="635"/>
      <c r="CQ53" s="635"/>
      <c r="CR53" s="635"/>
      <c r="CS53" s="635"/>
      <c r="CT53" s="635"/>
      <c r="CU53" s="635"/>
      <c r="CV53" s="635"/>
      <c r="CW53" s="635"/>
      <c r="CX53" s="635"/>
      <c r="CY53" s="635"/>
      <c r="CZ53" s="635"/>
      <c r="DA53" s="635"/>
      <c r="DB53" s="635"/>
      <c r="DC53" s="635"/>
      <c r="DD53" s="635"/>
      <c r="DE53" s="635"/>
      <c r="DF53" s="635"/>
      <c r="DG53" s="635"/>
      <c r="DH53" s="635"/>
      <c r="DI53" s="635"/>
    </row>
    <row r="54" spans="5:113" x14ac:dyDescent="0.2"/>
    <row r="55" spans="5:113" x14ac:dyDescent="0.2"/>
    <row r="56" spans="5:113" x14ac:dyDescent="0.2"/>
  </sheetData>
  <sheetProtection algorithmName="SHA-512" hashValue="tYDT8mlrvQg3bTAPT17tGnY5Trk2fV56Jv9PO9Fi0F7CuobqwP6mt30BLYkZbSyCfRUC5Wa0EnKIzJlmGjj+Iw==" saltValue="VT9g98W/pen8mveq9CM3p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37" t="s">
        <v>203</v>
      </c>
      <c r="DI1" s="638"/>
      <c r="DJ1" s="638"/>
      <c r="DK1" s="638"/>
      <c r="DL1" s="638"/>
      <c r="DM1" s="638"/>
      <c r="DN1" s="639"/>
      <c r="DO1" s="196"/>
      <c r="DP1" s="637" t="s">
        <v>204</v>
      </c>
      <c r="DQ1" s="638"/>
      <c r="DR1" s="638"/>
      <c r="DS1" s="638"/>
      <c r="DT1" s="638"/>
      <c r="DU1" s="638"/>
      <c r="DV1" s="638"/>
      <c r="DW1" s="638"/>
      <c r="DX1" s="638"/>
      <c r="DY1" s="638"/>
      <c r="DZ1" s="638"/>
      <c r="EA1" s="638"/>
      <c r="EB1" s="638"/>
      <c r="EC1" s="639"/>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40" t="s">
        <v>206</v>
      </c>
      <c r="C3" s="641"/>
      <c r="D3" s="641"/>
      <c r="E3" s="641"/>
      <c r="F3" s="641"/>
      <c r="G3" s="641"/>
      <c r="H3" s="641"/>
      <c r="I3" s="641"/>
      <c r="J3" s="641"/>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P3" s="640" t="s">
        <v>207</v>
      </c>
      <c r="AQ3" s="641"/>
      <c r="AR3" s="641"/>
      <c r="AS3" s="641"/>
      <c r="AT3" s="641"/>
      <c r="AU3" s="641"/>
      <c r="AV3" s="641"/>
      <c r="AW3" s="641"/>
      <c r="AX3" s="641"/>
      <c r="AY3" s="641"/>
      <c r="AZ3" s="641"/>
      <c r="BA3" s="641"/>
      <c r="BB3" s="641"/>
      <c r="BC3" s="641"/>
      <c r="BD3" s="641"/>
      <c r="BE3" s="641"/>
      <c r="BF3" s="641"/>
      <c r="BG3" s="641"/>
      <c r="BH3" s="641"/>
      <c r="BI3" s="641"/>
      <c r="BJ3" s="641"/>
      <c r="BK3" s="641"/>
      <c r="BL3" s="641"/>
      <c r="BM3" s="641"/>
      <c r="BN3" s="641"/>
      <c r="BO3" s="641"/>
      <c r="BP3" s="641"/>
      <c r="BQ3" s="641"/>
      <c r="BR3" s="641"/>
      <c r="BS3" s="641"/>
      <c r="BT3" s="641"/>
      <c r="BU3" s="641"/>
      <c r="BV3" s="641"/>
      <c r="BW3" s="641"/>
      <c r="BX3" s="641"/>
      <c r="BY3" s="641"/>
      <c r="BZ3" s="641"/>
      <c r="CA3" s="641"/>
      <c r="CB3" s="642"/>
      <c r="CD3" s="640" t="s">
        <v>208</v>
      </c>
      <c r="CE3" s="641"/>
      <c r="CF3" s="641"/>
      <c r="CG3" s="641"/>
      <c r="CH3" s="641"/>
      <c r="CI3" s="641"/>
      <c r="CJ3" s="641"/>
      <c r="CK3" s="641"/>
      <c r="CL3" s="641"/>
      <c r="CM3" s="641"/>
      <c r="CN3" s="641"/>
      <c r="CO3" s="641"/>
      <c r="CP3" s="641"/>
      <c r="CQ3" s="641"/>
      <c r="CR3" s="641"/>
      <c r="CS3" s="641"/>
      <c r="CT3" s="641"/>
      <c r="CU3" s="641"/>
      <c r="CV3" s="641"/>
      <c r="CW3" s="641"/>
      <c r="CX3" s="641"/>
      <c r="CY3" s="641"/>
      <c r="CZ3" s="641"/>
      <c r="DA3" s="641"/>
      <c r="DB3" s="641"/>
      <c r="DC3" s="641"/>
      <c r="DD3" s="641"/>
      <c r="DE3" s="641"/>
      <c r="DF3" s="641"/>
      <c r="DG3" s="641"/>
      <c r="DH3" s="641"/>
      <c r="DI3" s="641"/>
      <c r="DJ3" s="641"/>
      <c r="DK3" s="641"/>
      <c r="DL3" s="641"/>
      <c r="DM3" s="641"/>
      <c r="DN3" s="641"/>
      <c r="DO3" s="641"/>
      <c r="DP3" s="641"/>
      <c r="DQ3" s="641"/>
      <c r="DR3" s="641"/>
      <c r="DS3" s="641"/>
      <c r="DT3" s="641"/>
      <c r="DU3" s="641"/>
      <c r="DV3" s="641"/>
      <c r="DW3" s="641"/>
      <c r="DX3" s="641"/>
      <c r="DY3" s="641"/>
      <c r="DZ3" s="641"/>
      <c r="EA3" s="641"/>
      <c r="EB3" s="641"/>
      <c r="EC3" s="642"/>
    </row>
    <row r="4" spans="2:143" ht="11.25" customHeight="1" x14ac:dyDescent="0.2">
      <c r="B4" s="640" t="s">
        <v>1</v>
      </c>
      <c r="C4" s="641"/>
      <c r="D4" s="641"/>
      <c r="E4" s="641"/>
      <c r="F4" s="641"/>
      <c r="G4" s="641"/>
      <c r="H4" s="641"/>
      <c r="I4" s="641"/>
      <c r="J4" s="641"/>
      <c r="K4" s="641"/>
      <c r="L4" s="641"/>
      <c r="M4" s="641"/>
      <c r="N4" s="641"/>
      <c r="O4" s="641"/>
      <c r="P4" s="641"/>
      <c r="Q4" s="642"/>
      <c r="R4" s="640" t="s">
        <v>209</v>
      </c>
      <c r="S4" s="641"/>
      <c r="T4" s="641"/>
      <c r="U4" s="641"/>
      <c r="V4" s="641"/>
      <c r="W4" s="641"/>
      <c r="X4" s="641"/>
      <c r="Y4" s="642"/>
      <c r="Z4" s="640" t="s">
        <v>210</v>
      </c>
      <c r="AA4" s="641"/>
      <c r="AB4" s="641"/>
      <c r="AC4" s="642"/>
      <c r="AD4" s="640" t="s">
        <v>211</v>
      </c>
      <c r="AE4" s="641"/>
      <c r="AF4" s="641"/>
      <c r="AG4" s="641"/>
      <c r="AH4" s="641"/>
      <c r="AI4" s="641"/>
      <c r="AJ4" s="641"/>
      <c r="AK4" s="642"/>
      <c r="AL4" s="640" t="s">
        <v>210</v>
      </c>
      <c r="AM4" s="641"/>
      <c r="AN4" s="641"/>
      <c r="AO4" s="642"/>
      <c r="AP4" s="643" t="s">
        <v>212</v>
      </c>
      <c r="AQ4" s="643"/>
      <c r="AR4" s="643"/>
      <c r="AS4" s="643"/>
      <c r="AT4" s="643"/>
      <c r="AU4" s="643"/>
      <c r="AV4" s="643"/>
      <c r="AW4" s="643"/>
      <c r="AX4" s="643"/>
      <c r="AY4" s="643"/>
      <c r="AZ4" s="643"/>
      <c r="BA4" s="643"/>
      <c r="BB4" s="643"/>
      <c r="BC4" s="643"/>
      <c r="BD4" s="643"/>
      <c r="BE4" s="643"/>
      <c r="BF4" s="643"/>
      <c r="BG4" s="643" t="s">
        <v>213</v>
      </c>
      <c r="BH4" s="643"/>
      <c r="BI4" s="643"/>
      <c r="BJ4" s="643"/>
      <c r="BK4" s="643"/>
      <c r="BL4" s="643"/>
      <c r="BM4" s="643"/>
      <c r="BN4" s="643"/>
      <c r="BO4" s="643" t="s">
        <v>210</v>
      </c>
      <c r="BP4" s="643"/>
      <c r="BQ4" s="643"/>
      <c r="BR4" s="643"/>
      <c r="BS4" s="643" t="s">
        <v>214</v>
      </c>
      <c r="BT4" s="643"/>
      <c r="BU4" s="643"/>
      <c r="BV4" s="643"/>
      <c r="BW4" s="643"/>
      <c r="BX4" s="643"/>
      <c r="BY4" s="643"/>
      <c r="BZ4" s="643"/>
      <c r="CA4" s="643"/>
      <c r="CB4" s="643"/>
      <c r="CD4" s="640" t="s">
        <v>215</v>
      </c>
      <c r="CE4" s="641"/>
      <c r="CF4" s="641"/>
      <c r="CG4" s="641"/>
      <c r="CH4" s="641"/>
      <c r="CI4" s="641"/>
      <c r="CJ4" s="641"/>
      <c r="CK4" s="641"/>
      <c r="CL4" s="641"/>
      <c r="CM4" s="641"/>
      <c r="CN4" s="641"/>
      <c r="CO4" s="641"/>
      <c r="CP4" s="641"/>
      <c r="CQ4" s="641"/>
      <c r="CR4" s="641"/>
      <c r="CS4" s="641"/>
      <c r="CT4" s="641"/>
      <c r="CU4" s="641"/>
      <c r="CV4" s="641"/>
      <c r="CW4" s="641"/>
      <c r="CX4" s="641"/>
      <c r="CY4" s="641"/>
      <c r="CZ4" s="641"/>
      <c r="DA4" s="641"/>
      <c r="DB4" s="641"/>
      <c r="DC4" s="641"/>
      <c r="DD4" s="641"/>
      <c r="DE4" s="641"/>
      <c r="DF4" s="641"/>
      <c r="DG4" s="641"/>
      <c r="DH4" s="641"/>
      <c r="DI4" s="641"/>
      <c r="DJ4" s="641"/>
      <c r="DK4" s="641"/>
      <c r="DL4" s="641"/>
      <c r="DM4" s="641"/>
      <c r="DN4" s="641"/>
      <c r="DO4" s="641"/>
      <c r="DP4" s="641"/>
      <c r="DQ4" s="641"/>
      <c r="DR4" s="641"/>
      <c r="DS4" s="641"/>
      <c r="DT4" s="641"/>
      <c r="DU4" s="641"/>
      <c r="DV4" s="641"/>
      <c r="DW4" s="641"/>
      <c r="DX4" s="641"/>
      <c r="DY4" s="641"/>
      <c r="DZ4" s="641"/>
      <c r="EA4" s="641"/>
      <c r="EB4" s="641"/>
      <c r="EC4" s="642"/>
    </row>
    <row r="5" spans="2:143" ht="11.25" customHeight="1" x14ac:dyDescent="0.2">
      <c r="B5" s="644" t="s">
        <v>216</v>
      </c>
      <c r="C5" s="645"/>
      <c r="D5" s="645"/>
      <c r="E5" s="645"/>
      <c r="F5" s="645"/>
      <c r="G5" s="645"/>
      <c r="H5" s="645"/>
      <c r="I5" s="645"/>
      <c r="J5" s="645"/>
      <c r="K5" s="645"/>
      <c r="L5" s="645"/>
      <c r="M5" s="645"/>
      <c r="N5" s="645"/>
      <c r="O5" s="645"/>
      <c r="P5" s="645"/>
      <c r="Q5" s="646"/>
      <c r="R5" s="647">
        <v>1422523</v>
      </c>
      <c r="S5" s="648"/>
      <c r="T5" s="648"/>
      <c r="U5" s="648"/>
      <c r="V5" s="648"/>
      <c r="W5" s="648"/>
      <c r="X5" s="648"/>
      <c r="Y5" s="649"/>
      <c r="Z5" s="650">
        <v>21.4</v>
      </c>
      <c r="AA5" s="650"/>
      <c r="AB5" s="650"/>
      <c r="AC5" s="650"/>
      <c r="AD5" s="651">
        <v>1422523</v>
      </c>
      <c r="AE5" s="651"/>
      <c r="AF5" s="651"/>
      <c r="AG5" s="651"/>
      <c r="AH5" s="651"/>
      <c r="AI5" s="651"/>
      <c r="AJ5" s="651"/>
      <c r="AK5" s="651"/>
      <c r="AL5" s="652">
        <v>36.1</v>
      </c>
      <c r="AM5" s="653"/>
      <c r="AN5" s="653"/>
      <c r="AO5" s="654"/>
      <c r="AP5" s="644" t="s">
        <v>217</v>
      </c>
      <c r="AQ5" s="645"/>
      <c r="AR5" s="645"/>
      <c r="AS5" s="645"/>
      <c r="AT5" s="645"/>
      <c r="AU5" s="645"/>
      <c r="AV5" s="645"/>
      <c r="AW5" s="645"/>
      <c r="AX5" s="645"/>
      <c r="AY5" s="645"/>
      <c r="AZ5" s="645"/>
      <c r="BA5" s="645"/>
      <c r="BB5" s="645"/>
      <c r="BC5" s="645"/>
      <c r="BD5" s="645"/>
      <c r="BE5" s="645"/>
      <c r="BF5" s="646"/>
      <c r="BG5" s="658">
        <v>1422523</v>
      </c>
      <c r="BH5" s="659"/>
      <c r="BI5" s="659"/>
      <c r="BJ5" s="659"/>
      <c r="BK5" s="659"/>
      <c r="BL5" s="659"/>
      <c r="BM5" s="659"/>
      <c r="BN5" s="660"/>
      <c r="BO5" s="661">
        <v>100</v>
      </c>
      <c r="BP5" s="661"/>
      <c r="BQ5" s="661"/>
      <c r="BR5" s="661"/>
      <c r="BS5" s="662" t="s">
        <v>122</v>
      </c>
      <c r="BT5" s="662"/>
      <c r="BU5" s="662"/>
      <c r="BV5" s="662"/>
      <c r="BW5" s="662"/>
      <c r="BX5" s="662"/>
      <c r="BY5" s="662"/>
      <c r="BZ5" s="662"/>
      <c r="CA5" s="662"/>
      <c r="CB5" s="666"/>
      <c r="CD5" s="640" t="s">
        <v>212</v>
      </c>
      <c r="CE5" s="641"/>
      <c r="CF5" s="641"/>
      <c r="CG5" s="641"/>
      <c r="CH5" s="641"/>
      <c r="CI5" s="641"/>
      <c r="CJ5" s="641"/>
      <c r="CK5" s="641"/>
      <c r="CL5" s="641"/>
      <c r="CM5" s="641"/>
      <c r="CN5" s="641"/>
      <c r="CO5" s="641"/>
      <c r="CP5" s="641"/>
      <c r="CQ5" s="642"/>
      <c r="CR5" s="640" t="s">
        <v>218</v>
      </c>
      <c r="CS5" s="641"/>
      <c r="CT5" s="641"/>
      <c r="CU5" s="641"/>
      <c r="CV5" s="641"/>
      <c r="CW5" s="641"/>
      <c r="CX5" s="641"/>
      <c r="CY5" s="642"/>
      <c r="CZ5" s="640" t="s">
        <v>210</v>
      </c>
      <c r="DA5" s="641"/>
      <c r="DB5" s="641"/>
      <c r="DC5" s="642"/>
      <c r="DD5" s="640" t="s">
        <v>219</v>
      </c>
      <c r="DE5" s="641"/>
      <c r="DF5" s="641"/>
      <c r="DG5" s="641"/>
      <c r="DH5" s="641"/>
      <c r="DI5" s="641"/>
      <c r="DJ5" s="641"/>
      <c r="DK5" s="641"/>
      <c r="DL5" s="641"/>
      <c r="DM5" s="641"/>
      <c r="DN5" s="641"/>
      <c r="DO5" s="641"/>
      <c r="DP5" s="642"/>
      <c r="DQ5" s="640" t="s">
        <v>220</v>
      </c>
      <c r="DR5" s="641"/>
      <c r="DS5" s="641"/>
      <c r="DT5" s="641"/>
      <c r="DU5" s="641"/>
      <c r="DV5" s="641"/>
      <c r="DW5" s="641"/>
      <c r="DX5" s="641"/>
      <c r="DY5" s="641"/>
      <c r="DZ5" s="641"/>
      <c r="EA5" s="641"/>
      <c r="EB5" s="641"/>
      <c r="EC5" s="642"/>
    </row>
    <row r="6" spans="2:143" ht="11.25" customHeight="1" x14ac:dyDescent="0.2">
      <c r="B6" s="655" t="s">
        <v>221</v>
      </c>
      <c r="C6" s="656"/>
      <c r="D6" s="656"/>
      <c r="E6" s="656"/>
      <c r="F6" s="656"/>
      <c r="G6" s="656"/>
      <c r="H6" s="656"/>
      <c r="I6" s="656"/>
      <c r="J6" s="656"/>
      <c r="K6" s="656"/>
      <c r="L6" s="656"/>
      <c r="M6" s="656"/>
      <c r="N6" s="656"/>
      <c r="O6" s="656"/>
      <c r="P6" s="656"/>
      <c r="Q6" s="657"/>
      <c r="R6" s="658">
        <v>66266</v>
      </c>
      <c r="S6" s="659"/>
      <c r="T6" s="659"/>
      <c r="U6" s="659"/>
      <c r="V6" s="659"/>
      <c r="W6" s="659"/>
      <c r="X6" s="659"/>
      <c r="Y6" s="660"/>
      <c r="Z6" s="661">
        <v>1</v>
      </c>
      <c r="AA6" s="661"/>
      <c r="AB6" s="661"/>
      <c r="AC6" s="661"/>
      <c r="AD6" s="662">
        <v>66266</v>
      </c>
      <c r="AE6" s="662"/>
      <c r="AF6" s="662"/>
      <c r="AG6" s="662"/>
      <c r="AH6" s="662"/>
      <c r="AI6" s="662"/>
      <c r="AJ6" s="662"/>
      <c r="AK6" s="662"/>
      <c r="AL6" s="663">
        <v>1.7</v>
      </c>
      <c r="AM6" s="664"/>
      <c r="AN6" s="664"/>
      <c r="AO6" s="665"/>
      <c r="AP6" s="655" t="s">
        <v>222</v>
      </c>
      <c r="AQ6" s="656"/>
      <c r="AR6" s="656"/>
      <c r="AS6" s="656"/>
      <c r="AT6" s="656"/>
      <c r="AU6" s="656"/>
      <c r="AV6" s="656"/>
      <c r="AW6" s="656"/>
      <c r="AX6" s="656"/>
      <c r="AY6" s="656"/>
      <c r="AZ6" s="656"/>
      <c r="BA6" s="656"/>
      <c r="BB6" s="656"/>
      <c r="BC6" s="656"/>
      <c r="BD6" s="656"/>
      <c r="BE6" s="656"/>
      <c r="BF6" s="657"/>
      <c r="BG6" s="658">
        <v>1422523</v>
      </c>
      <c r="BH6" s="659"/>
      <c r="BI6" s="659"/>
      <c r="BJ6" s="659"/>
      <c r="BK6" s="659"/>
      <c r="BL6" s="659"/>
      <c r="BM6" s="659"/>
      <c r="BN6" s="660"/>
      <c r="BO6" s="661">
        <v>100</v>
      </c>
      <c r="BP6" s="661"/>
      <c r="BQ6" s="661"/>
      <c r="BR6" s="661"/>
      <c r="BS6" s="662" t="s">
        <v>122</v>
      </c>
      <c r="BT6" s="662"/>
      <c r="BU6" s="662"/>
      <c r="BV6" s="662"/>
      <c r="BW6" s="662"/>
      <c r="BX6" s="662"/>
      <c r="BY6" s="662"/>
      <c r="BZ6" s="662"/>
      <c r="CA6" s="662"/>
      <c r="CB6" s="666"/>
      <c r="CD6" s="644" t="s">
        <v>223</v>
      </c>
      <c r="CE6" s="645"/>
      <c r="CF6" s="645"/>
      <c r="CG6" s="645"/>
      <c r="CH6" s="645"/>
      <c r="CI6" s="645"/>
      <c r="CJ6" s="645"/>
      <c r="CK6" s="645"/>
      <c r="CL6" s="645"/>
      <c r="CM6" s="645"/>
      <c r="CN6" s="645"/>
      <c r="CO6" s="645"/>
      <c r="CP6" s="645"/>
      <c r="CQ6" s="646"/>
      <c r="CR6" s="658">
        <v>81382</v>
      </c>
      <c r="CS6" s="659"/>
      <c r="CT6" s="659"/>
      <c r="CU6" s="659"/>
      <c r="CV6" s="659"/>
      <c r="CW6" s="659"/>
      <c r="CX6" s="659"/>
      <c r="CY6" s="660"/>
      <c r="CZ6" s="652">
        <v>1.3</v>
      </c>
      <c r="DA6" s="653"/>
      <c r="DB6" s="653"/>
      <c r="DC6" s="669"/>
      <c r="DD6" s="667" t="s">
        <v>122</v>
      </c>
      <c r="DE6" s="659"/>
      <c r="DF6" s="659"/>
      <c r="DG6" s="659"/>
      <c r="DH6" s="659"/>
      <c r="DI6" s="659"/>
      <c r="DJ6" s="659"/>
      <c r="DK6" s="659"/>
      <c r="DL6" s="659"/>
      <c r="DM6" s="659"/>
      <c r="DN6" s="659"/>
      <c r="DO6" s="659"/>
      <c r="DP6" s="660"/>
      <c r="DQ6" s="667">
        <v>81382</v>
      </c>
      <c r="DR6" s="659"/>
      <c r="DS6" s="659"/>
      <c r="DT6" s="659"/>
      <c r="DU6" s="659"/>
      <c r="DV6" s="659"/>
      <c r="DW6" s="659"/>
      <c r="DX6" s="659"/>
      <c r="DY6" s="659"/>
      <c r="DZ6" s="659"/>
      <c r="EA6" s="659"/>
      <c r="EB6" s="659"/>
      <c r="EC6" s="668"/>
    </row>
    <row r="7" spans="2:143" ht="11.25" customHeight="1" x14ac:dyDescent="0.2">
      <c r="B7" s="655" t="s">
        <v>224</v>
      </c>
      <c r="C7" s="656"/>
      <c r="D7" s="656"/>
      <c r="E7" s="656"/>
      <c r="F7" s="656"/>
      <c r="G7" s="656"/>
      <c r="H7" s="656"/>
      <c r="I7" s="656"/>
      <c r="J7" s="656"/>
      <c r="K7" s="656"/>
      <c r="L7" s="656"/>
      <c r="M7" s="656"/>
      <c r="N7" s="656"/>
      <c r="O7" s="656"/>
      <c r="P7" s="656"/>
      <c r="Q7" s="657"/>
      <c r="R7" s="658">
        <v>464</v>
      </c>
      <c r="S7" s="659"/>
      <c r="T7" s="659"/>
      <c r="U7" s="659"/>
      <c r="V7" s="659"/>
      <c r="W7" s="659"/>
      <c r="X7" s="659"/>
      <c r="Y7" s="660"/>
      <c r="Z7" s="661">
        <v>0</v>
      </c>
      <c r="AA7" s="661"/>
      <c r="AB7" s="661"/>
      <c r="AC7" s="661"/>
      <c r="AD7" s="662">
        <v>464</v>
      </c>
      <c r="AE7" s="662"/>
      <c r="AF7" s="662"/>
      <c r="AG7" s="662"/>
      <c r="AH7" s="662"/>
      <c r="AI7" s="662"/>
      <c r="AJ7" s="662"/>
      <c r="AK7" s="662"/>
      <c r="AL7" s="663">
        <v>0</v>
      </c>
      <c r="AM7" s="664"/>
      <c r="AN7" s="664"/>
      <c r="AO7" s="665"/>
      <c r="AP7" s="655" t="s">
        <v>225</v>
      </c>
      <c r="AQ7" s="656"/>
      <c r="AR7" s="656"/>
      <c r="AS7" s="656"/>
      <c r="AT7" s="656"/>
      <c r="AU7" s="656"/>
      <c r="AV7" s="656"/>
      <c r="AW7" s="656"/>
      <c r="AX7" s="656"/>
      <c r="AY7" s="656"/>
      <c r="AZ7" s="656"/>
      <c r="BA7" s="656"/>
      <c r="BB7" s="656"/>
      <c r="BC7" s="656"/>
      <c r="BD7" s="656"/>
      <c r="BE7" s="656"/>
      <c r="BF7" s="657"/>
      <c r="BG7" s="658">
        <v>495379</v>
      </c>
      <c r="BH7" s="659"/>
      <c r="BI7" s="659"/>
      <c r="BJ7" s="659"/>
      <c r="BK7" s="659"/>
      <c r="BL7" s="659"/>
      <c r="BM7" s="659"/>
      <c r="BN7" s="660"/>
      <c r="BO7" s="661">
        <v>34.799999999999997</v>
      </c>
      <c r="BP7" s="661"/>
      <c r="BQ7" s="661"/>
      <c r="BR7" s="661"/>
      <c r="BS7" s="662" t="s">
        <v>122</v>
      </c>
      <c r="BT7" s="662"/>
      <c r="BU7" s="662"/>
      <c r="BV7" s="662"/>
      <c r="BW7" s="662"/>
      <c r="BX7" s="662"/>
      <c r="BY7" s="662"/>
      <c r="BZ7" s="662"/>
      <c r="CA7" s="662"/>
      <c r="CB7" s="666"/>
      <c r="CD7" s="655" t="s">
        <v>226</v>
      </c>
      <c r="CE7" s="656"/>
      <c r="CF7" s="656"/>
      <c r="CG7" s="656"/>
      <c r="CH7" s="656"/>
      <c r="CI7" s="656"/>
      <c r="CJ7" s="656"/>
      <c r="CK7" s="656"/>
      <c r="CL7" s="656"/>
      <c r="CM7" s="656"/>
      <c r="CN7" s="656"/>
      <c r="CO7" s="656"/>
      <c r="CP7" s="656"/>
      <c r="CQ7" s="657"/>
      <c r="CR7" s="658">
        <v>1061573</v>
      </c>
      <c r="CS7" s="659"/>
      <c r="CT7" s="659"/>
      <c r="CU7" s="659"/>
      <c r="CV7" s="659"/>
      <c r="CW7" s="659"/>
      <c r="CX7" s="659"/>
      <c r="CY7" s="660"/>
      <c r="CZ7" s="661">
        <v>16.600000000000001</v>
      </c>
      <c r="DA7" s="661"/>
      <c r="DB7" s="661"/>
      <c r="DC7" s="661"/>
      <c r="DD7" s="667">
        <v>30607</v>
      </c>
      <c r="DE7" s="659"/>
      <c r="DF7" s="659"/>
      <c r="DG7" s="659"/>
      <c r="DH7" s="659"/>
      <c r="DI7" s="659"/>
      <c r="DJ7" s="659"/>
      <c r="DK7" s="659"/>
      <c r="DL7" s="659"/>
      <c r="DM7" s="659"/>
      <c r="DN7" s="659"/>
      <c r="DO7" s="659"/>
      <c r="DP7" s="660"/>
      <c r="DQ7" s="667">
        <v>729461</v>
      </c>
      <c r="DR7" s="659"/>
      <c r="DS7" s="659"/>
      <c r="DT7" s="659"/>
      <c r="DU7" s="659"/>
      <c r="DV7" s="659"/>
      <c r="DW7" s="659"/>
      <c r="DX7" s="659"/>
      <c r="DY7" s="659"/>
      <c r="DZ7" s="659"/>
      <c r="EA7" s="659"/>
      <c r="EB7" s="659"/>
      <c r="EC7" s="668"/>
    </row>
    <row r="8" spans="2:143" ht="11.25" customHeight="1" x14ac:dyDescent="0.2">
      <c r="B8" s="655" t="s">
        <v>227</v>
      </c>
      <c r="C8" s="656"/>
      <c r="D8" s="656"/>
      <c r="E8" s="656"/>
      <c r="F8" s="656"/>
      <c r="G8" s="656"/>
      <c r="H8" s="656"/>
      <c r="I8" s="656"/>
      <c r="J8" s="656"/>
      <c r="K8" s="656"/>
      <c r="L8" s="656"/>
      <c r="M8" s="656"/>
      <c r="N8" s="656"/>
      <c r="O8" s="656"/>
      <c r="P8" s="656"/>
      <c r="Q8" s="657"/>
      <c r="R8" s="658">
        <v>7401</v>
      </c>
      <c r="S8" s="659"/>
      <c r="T8" s="659"/>
      <c r="U8" s="659"/>
      <c r="V8" s="659"/>
      <c r="W8" s="659"/>
      <c r="X8" s="659"/>
      <c r="Y8" s="660"/>
      <c r="Z8" s="661">
        <v>0.1</v>
      </c>
      <c r="AA8" s="661"/>
      <c r="AB8" s="661"/>
      <c r="AC8" s="661"/>
      <c r="AD8" s="662">
        <v>7401</v>
      </c>
      <c r="AE8" s="662"/>
      <c r="AF8" s="662"/>
      <c r="AG8" s="662"/>
      <c r="AH8" s="662"/>
      <c r="AI8" s="662"/>
      <c r="AJ8" s="662"/>
      <c r="AK8" s="662"/>
      <c r="AL8" s="663">
        <v>0.2</v>
      </c>
      <c r="AM8" s="664"/>
      <c r="AN8" s="664"/>
      <c r="AO8" s="665"/>
      <c r="AP8" s="655" t="s">
        <v>228</v>
      </c>
      <c r="AQ8" s="656"/>
      <c r="AR8" s="656"/>
      <c r="AS8" s="656"/>
      <c r="AT8" s="656"/>
      <c r="AU8" s="656"/>
      <c r="AV8" s="656"/>
      <c r="AW8" s="656"/>
      <c r="AX8" s="656"/>
      <c r="AY8" s="656"/>
      <c r="AZ8" s="656"/>
      <c r="BA8" s="656"/>
      <c r="BB8" s="656"/>
      <c r="BC8" s="656"/>
      <c r="BD8" s="656"/>
      <c r="BE8" s="656"/>
      <c r="BF8" s="657"/>
      <c r="BG8" s="658">
        <v>17217</v>
      </c>
      <c r="BH8" s="659"/>
      <c r="BI8" s="659"/>
      <c r="BJ8" s="659"/>
      <c r="BK8" s="659"/>
      <c r="BL8" s="659"/>
      <c r="BM8" s="659"/>
      <c r="BN8" s="660"/>
      <c r="BO8" s="661">
        <v>1.2</v>
      </c>
      <c r="BP8" s="661"/>
      <c r="BQ8" s="661"/>
      <c r="BR8" s="661"/>
      <c r="BS8" s="662" t="s">
        <v>122</v>
      </c>
      <c r="BT8" s="662"/>
      <c r="BU8" s="662"/>
      <c r="BV8" s="662"/>
      <c r="BW8" s="662"/>
      <c r="BX8" s="662"/>
      <c r="BY8" s="662"/>
      <c r="BZ8" s="662"/>
      <c r="CA8" s="662"/>
      <c r="CB8" s="666"/>
      <c r="CD8" s="655" t="s">
        <v>229</v>
      </c>
      <c r="CE8" s="656"/>
      <c r="CF8" s="656"/>
      <c r="CG8" s="656"/>
      <c r="CH8" s="656"/>
      <c r="CI8" s="656"/>
      <c r="CJ8" s="656"/>
      <c r="CK8" s="656"/>
      <c r="CL8" s="656"/>
      <c r="CM8" s="656"/>
      <c r="CN8" s="656"/>
      <c r="CO8" s="656"/>
      <c r="CP8" s="656"/>
      <c r="CQ8" s="657"/>
      <c r="CR8" s="658">
        <v>1629664</v>
      </c>
      <c r="CS8" s="659"/>
      <c r="CT8" s="659"/>
      <c r="CU8" s="659"/>
      <c r="CV8" s="659"/>
      <c r="CW8" s="659"/>
      <c r="CX8" s="659"/>
      <c r="CY8" s="660"/>
      <c r="CZ8" s="661">
        <v>25.6</v>
      </c>
      <c r="DA8" s="661"/>
      <c r="DB8" s="661"/>
      <c r="DC8" s="661"/>
      <c r="DD8" s="667">
        <v>4420</v>
      </c>
      <c r="DE8" s="659"/>
      <c r="DF8" s="659"/>
      <c r="DG8" s="659"/>
      <c r="DH8" s="659"/>
      <c r="DI8" s="659"/>
      <c r="DJ8" s="659"/>
      <c r="DK8" s="659"/>
      <c r="DL8" s="659"/>
      <c r="DM8" s="659"/>
      <c r="DN8" s="659"/>
      <c r="DO8" s="659"/>
      <c r="DP8" s="660"/>
      <c r="DQ8" s="667">
        <v>1078747</v>
      </c>
      <c r="DR8" s="659"/>
      <c r="DS8" s="659"/>
      <c r="DT8" s="659"/>
      <c r="DU8" s="659"/>
      <c r="DV8" s="659"/>
      <c r="DW8" s="659"/>
      <c r="DX8" s="659"/>
      <c r="DY8" s="659"/>
      <c r="DZ8" s="659"/>
      <c r="EA8" s="659"/>
      <c r="EB8" s="659"/>
      <c r="EC8" s="668"/>
    </row>
    <row r="9" spans="2:143" ht="11.25" customHeight="1" x14ac:dyDescent="0.2">
      <c r="B9" s="655" t="s">
        <v>230</v>
      </c>
      <c r="C9" s="656"/>
      <c r="D9" s="656"/>
      <c r="E9" s="656"/>
      <c r="F9" s="656"/>
      <c r="G9" s="656"/>
      <c r="H9" s="656"/>
      <c r="I9" s="656"/>
      <c r="J9" s="656"/>
      <c r="K9" s="656"/>
      <c r="L9" s="656"/>
      <c r="M9" s="656"/>
      <c r="N9" s="656"/>
      <c r="O9" s="656"/>
      <c r="P9" s="656"/>
      <c r="Q9" s="657"/>
      <c r="R9" s="658">
        <v>9552</v>
      </c>
      <c r="S9" s="659"/>
      <c r="T9" s="659"/>
      <c r="U9" s="659"/>
      <c r="V9" s="659"/>
      <c r="W9" s="659"/>
      <c r="X9" s="659"/>
      <c r="Y9" s="660"/>
      <c r="Z9" s="661">
        <v>0.1</v>
      </c>
      <c r="AA9" s="661"/>
      <c r="AB9" s="661"/>
      <c r="AC9" s="661"/>
      <c r="AD9" s="662">
        <v>9552</v>
      </c>
      <c r="AE9" s="662"/>
      <c r="AF9" s="662"/>
      <c r="AG9" s="662"/>
      <c r="AH9" s="662"/>
      <c r="AI9" s="662"/>
      <c r="AJ9" s="662"/>
      <c r="AK9" s="662"/>
      <c r="AL9" s="663">
        <v>0.2</v>
      </c>
      <c r="AM9" s="664"/>
      <c r="AN9" s="664"/>
      <c r="AO9" s="665"/>
      <c r="AP9" s="655" t="s">
        <v>231</v>
      </c>
      <c r="AQ9" s="656"/>
      <c r="AR9" s="656"/>
      <c r="AS9" s="656"/>
      <c r="AT9" s="656"/>
      <c r="AU9" s="656"/>
      <c r="AV9" s="656"/>
      <c r="AW9" s="656"/>
      <c r="AX9" s="656"/>
      <c r="AY9" s="656"/>
      <c r="AZ9" s="656"/>
      <c r="BA9" s="656"/>
      <c r="BB9" s="656"/>
      <c r="BC9" s="656"/>
      <c r="BD9" s="656"/>
      <c r="BE9" s="656"/>
      <c r="BF9" s="657"/>
      <c r="BG9" s="658">
        <v>407868</v>
      </c>
      <c r="BH9" s="659"/>
      <c r="BI9" s="659"/>
      <c r="BJ9" s="659"/>
      <c r="BK9" s="659"/>
      <c r="BL9" s="659"/>
      <c r="BM9" s="659"/>
      <c r="BN9" s="660"/>
      <c r="BO9" s="661">
        <v>28.7</v>
      </c>
      <c r="BP9" s="661"/>
      <c r="BQ9" s="661"/>
      <c r="BR9" s="661"/>
      <c r="BS9" s="662" t="s">
        <v>122</v>
      </c>
      <c r="BT9" s="662"/>
      <c r="BU9" s="662"/>
      <c r="BV9" s="662"/>
      <c r="BW9" s="662"/>
      <c r="BX9" s="662"/>
      <c r="BY9" s="662"/>
      <c r="BZ9" s="662"/>
      <c r="CA9" s="662"/>
      <c r="CB9" s="666"/>
      <c r="CD9" s="655" t="s">
        <v>232</v>
      </c>
      <c r="CE9" s="656"/>
      <c r="CF9" s="656"/>
      <c r="CG9" s="656"/>
      <c r="CH9" s="656"/>
      <c r="CI9" s="656"/>
      <c r="CJ9" s="656"/>
      <c r="CK9" s="656"/>
      <c r="CL9" s="656"/>
      <c r="CM9" s="656"/>
      <c r="CN9" s="656"/>
      <c r="CO9" s="656"/>
      <c r="CP9" s="656"/>
      <c r="CQ9" s="657"/>
      <c r="CR9" s="658">
        <v>529467</v>
      </c>
      <c r="CS9" s="659"/>
      <c r="CT9" s="659"/>
      <c r="CU9" s="659"/>
      <c r="CV9" s="659"/>
      <c r="CW9" s="659"/>
      <c r="CX9" s="659"/>
      <c r="CY9" s="660"/>
      <c r="CZ9" s="661">
        <v>8.3000000000000007</v>
      </c>
      <c r="DA9" s="661"/>
      <c r="DB9" s="661"/>
      <c r="DC9" s="661"/>
      <c r="DD9" s="667">
        <v>28912</v>
      </c>
      <c r="DE9" s="659"/>
      <c r="DF9" s="659"/>
      <c r="DG9" s="659"/>
      <c r="DH9" s="659"/>
      <c r="DI9" s="659"/>
      <c r="DJ9" s="659"/>
      <c r="DK9" s="659"/>
      <c r="DL9" s="659"/>
      <c r="DM9" s="659"/>
      <c r="DN9" s="659"/>
      <c r="DO9" s="659"/>
      <c r="DP9" s="660"/>
      <c r="DQ9" s="667">
        <v>424264</v>
      </c>
      <c r="DR9" s="659"/>
      <c r="DS9" s="659"/>
      <c r="DT9" s="659"/>
      <c r="DU9" s="659"/>
      <c r="DV9" s="659"/>
      <c r="DW9" s="659"/>
      <c r="DX9" s="659"/>
      <c r="DY9" s="659"/>
      <c r="DZ9" s="659"/>
      <c r="EA9" s="659"/>
      <c r="EB9" s="659"/>
      <c r="EC9" s="668"/>
    </row>
    <row r="10" spans="2:143" ht="11.25" customHeight="1" x14ac:dyDescent="0.2">
      <c r="B10" s="655" t="s">
        <v>233</v>
      </c>
      <c r="C10" s="656"/>
      <c r="D10" s="656"/>
      <c r="E10" s="656"/>
      <c r="F10" s="656"/>
      <c r="G10" s="656"/>
      <c r="H10" s="656"/>
      <c r="I10" s="656"/>
      <c r="J10" s="656"/>
      <c r="K10" s="656"/>
      <c r="L10" s="656"/>
      <c r="M10" s="656"/>
      <c r="N10" s="656"/>
      <c r="O10" s="656"/>
      <c r="P10" s="656"/>
      <c r="Q10" s="657"/>
      <c r="R10" s="658" t="s">
        <v>122</v>
      </c>
      <c r="S10" s="659"/>
      <c r="T10" s="659"/>
      <c r="U10" s="659"/>
      <c r="V10" s="659"/>
      <c r="W10" s="659"/>
      <c r="X10" s="659"/>
      <c r="Y10" s="660"/>
      <c r="Z10" s="661" t="s">
        <v>122</v>
      </c>
      <c r="AA10" s="661"/>
      <c r="AB10" s="661"/>
      <c r="AC10" s="661"/>
      <c r="AD10" s="662" t="s">
        <v>122</v>
      </c>
      <c r="AE10" s="662"/>
      <c r="AF10" s="662"/>
      <c r="AG10" s="662"/>
      <c r="AH10" s="662"/>
      <c r="AI10" s="662"/>
      <c r="AJ10" s="662"/>
      <c r="AK10" s="662"/>
      <c r="AL10" s="663" t="s">
        <v>122</v>
      </c>
      <c r="AM10" s="664"/>
      <c r="AN10" s="664"/>
      <c r="AO10" s="665"/>
      <c r="AP10" s="655" t="s">
        <v>234</v>
      </c>
      <c r="AQ10" s="656"/>
      <c r="AR10" s="656"/>
      <c r="AS10" s="656"/>
      <c r="AT10" s="656"/>
      <c r="AU10" s="656"/>
      <c r="AV10" s="656"/>
      <c r="AW10" s="656"/>
      <c r="AX10" s="656"/>
      <c r="AY10" s="656"/>
      <c r="AZ10" s="656"/>
      <c r="BA10" s="656"/>
      <c r="BB10" s="656"/>
      <c r="BC10" s="656"/>
      <c r="BD10" s="656"/>
      <c r="BE10" s="656"/>
      <c r="BF10" s="657"/>
      <c r="BG10" s="658">
        <v>31794</v>
      </c>
      <c r="BH10" s="659"/>
      <c r="BI10" s="659"/>
      <c r="BJ10" s="659"/>
      <c r="BK10" s="659"/>
      <c r="BL10" s="659"/>
      <c r="BM10" s="659"/>
      <c r="BN10" s="660"/>
      <c r="BO10" s="661">
        <v>2.2000000000000002</v>
      </c>
      <c r="BP10" s="661"/>
      <c r="BQ10" s="661"/>
      <c r="BR10" s="661"/>
      <c r="BS10" s="662" t="s">
        <v>122</v>
      </c>
      <c r="BT10" s="662"/>
      <c r="BU10" s="662"/>
      <c r="BV10" s="662"/>
      <c r="BW10" s="662"/>
      <c r="BX10" s="662"/>
      <c r="BY10" s="662"/>
      <c r="BZ10" s="662"/>
      <c r="CA10" s="662"/>
      <c r="CB10" s="666"/>
      <c r="CD10" s="655" t="s">
        <v>235</v>
      </c>
      <c r="CE10" s="656"/>
      <c r="CF10" s="656"/>
      <c r="CG10" s="656"/>
      <c r="CH10" s="656"/>
      <c r="CI10" s="656"/>
      <c r="CJ10" s="656"/>
      <c r="CK10" s="656"/>
      <c r="CL10" s="656"/>
      <c r="CM10" s="656"/>
      <c r="CN10" s="656"/>
      <c r="CO10" s="656"/>
      <c r="CP10" s="656"/>
      <c r="CQ10" s="657"/>
      <c r="CR10" s="658" t="s">
        <v>122</v>
      </c>
      <c r="CS10" s="659"/>
      <c r="CT10" s="659"/>
      <c r="CU10" s="659"/>
      <c r="CV10" s="659"/>
      <c r="CW10" s="659"/>
      <c r="CX10" s="659"/>
      <c r="CY10" s="660"/>
      <c r="CZ10" s="661" t="s">
        <v>122</v>
      </c>
      <c r="DA10" s="661"/>
      <c r="DB10" s="661"/>
      <c r="DC10" s="661"/>
      <c r="DD10" s="667" t="s">
        <v>122</v>
      </c>
      <c r="DE10" s="659"/>
      <c r="DF10" s="659"/>
      <c r="DG10" s="659"/>
      <c r="DH10" s="659"/>
      <c r="DI10" s="659"/>
      <c r="DJ10" s="659"/>
      <c r="DK10" s="659"/>
      <c r="DL10" s="659"/>
      <c r="DM10" s="659"/>
      <c r="DN10" s="659"/>
      <c r="DO10" s="659"/>
      <c r="DP10" s="660"/>
      <c r="DQ10" s="667" t="s">
        <v>122</v>
      </c>
      <c r="DR10" s="659"/>
      <c r="DS10" s="659"/>
      <c r="DT10" s="659"/>
      <c r="DU10" s="659"/>
      <c r="DV10" s="659"/>
      <c r="DW10" s="659"/>
      <c r="DX10" s="659"/>
      <c r="DY10" s="659"/>
      <c r="DZ10" s="659"/>
      <c r="EA10" s="659"/>
      <c r="EB10" s="659"/>
      <c r="EC10" s="668"/>
    </row>
    <row r="11" spans="2:143" ht="11.25" customHeight="1" x14ac:dyDescent="0.2">
      <c r="B11" s="655" t="s">
        <v>236</v>
      </c>
      <c r="C11" s="656"/>
      <c r="D11" s="656"/>
      <c r="E11" s="656"/>
      <c r="F11" s="656"/>
      <c r="G11" s="656"/>
      <c r="H11" s="656"/>
      <c r="I11" s="656"/>
      <c r="J11" s="656"/>
      <c r="K11" s="656"/>
      <c r="L11" s="656"/>
      <c r="M11" s="656"/>
      <c r="N11" s="656"/>
      <c r="O11" s="656"/>
      <c r="P11" s="656"/>
      <c r="Q11" s="657"/>
      <c r="R11" s="658">
        <v>307779</v>
      </c>
      <c r="S11" s="659"/>
      <c r="T11" s="659"/>
      <c r="U11" s="659"/>
      <c r="V11" s="659"/>
      <c r="W11" s="659"/>
      <c r="X11" s="659"/>
      <c r="Y11" s="660"/>
      <c r="Z11" s="663">
        <v>4.5999999999999996</v>
      </c>
      <c r="AA11" s="664"/>
      <c r="AB11" s="664"/>
      <c r="AC11" s="670"/>
      <c r="AD11" s="667">
        <v>307779</v>
      </c>
      <c r="AE11" s="659"/>
      <c r="AF11" s="659"/>
      <c r="AG11" s="659"/>
      <c r="AH11" s="659"/>
      <c r="AI11" s="659"/>
      <c r="AJ11" s="659"/>
      <c r="AK11" s="660"/>
      <c r="AL11" s="663">
        <v>7.8</v>
      </c>
      <c r="AM11" s="664"/>
      <c r="AN11" s="664"/>
      <c r="AO11" s="665"/>
      <c r="AP11" s="655" t="s">
        <v>237</v>
      </c>
      <c r="AQ11" s="656"/>
      <c r="AR11" s="656"/>
      <c r="AS11" s="656"/>
      <c r="AT11" s="656"/>
      <c r="AU11" s="656"/>
      <c r="AV11" s="656"/>
      <c r="AW11" s="656"/>
      <c r="AX11" s="656"/>
      <c r="AY11" s="656"/>
      <c r="AZ11" s="656"/>
      <c r="BA11" s="656"/>
      <c r="BB11" s="656"/>
      <c r="BC11" s="656"/>
      <c r="BD11" s="656"/>
      <c r="BE11" s="656"/>
      <c r="BF11" s="657"/>
      <c r="BG11" s="658">
        <v>38500</v>
      </c>
      <c r="BH11" s="659"/>
      <c r="BI11" s="659"/>
      <c r="BJ11" s="659"/>
      <c r="BK11" s="659"/>
      <c r="BL11" s="659"/>
      <c r="BM11" s="659"/>
      <c r="BN11" s="660"/>
      <c r="BO11" s="661">
        <v>2.7</v>
      </c>
      <c r="BP11" s="661"/>
      <c r="BQ11" s="661"/>
      <c r="BR11" s="661"/>
      <c r="BS11" s="662" t="s">
        <v>122</v>
      </c>
      <c r="BT11" s="662"/>
      <c r="BU11" s="662"/>
      <c r="BV11" s="662"/>
      <c r="BW11" s="662"/>
      <c r="BX11" s="662"/>
      <c r="BY11" s="662"/>
      <c r="BZ11" s="662"/>
      <c r="CA11" s="662"/>
      <c r="CB11" s="666"/>
      <c r="CD11" s="655" t="s">
        <v>238</v>
      </c>
      <c r="CE11" s="656"/>
      <c r="CF11" s="656"/>
      <c r="CG11" s="656"/>
      <c r="CH11" s="656"/>
      <c r="CI11" s="656"/>
      <c r="CJ11" s="656"/>
      <c r="CK11" s="656"/>
      <c r="CL11" s="656"/>
      <c r="CM11" s="656"/>
      <c r="CN11" s="656"/>
      <c r="CO11" s="656"/>
      <c r="CP11" s="656"/>
      <c r="CQ11" s="657"/>
      <c r="CR11" s="658">
        <v>317327</v>
      </c>
      <c r="CS11" s="659"/>
      <c r="CT11" s="659"/>
      <c r="CU11" s="659"/>
      <c r="CV11" s="659"/>
      <c r="CW11" s="659"/>
      <c r="CX11" s="659"/>
      <c r="CY11" s="660"/>
      <c r="CZ11" s="661">
        <v>5</v>
      </c>
      <c r="DA11" s="661"/>
      <c r="DB11" s="661"/>
      <c r="DC11" s="661"/>
      <c r="DD11" s="667">
        <v>40348</v>
      </c>
      <c r="DE11" s="659"/>
      <c r="DF11" s="659"/>
      <c r="DG11" s="659"/>
      <c r="DH11" s="659"/>
      <c r="DI11" s="659"/>
      <c r="DJ11" s="659"/>
      <c r="DK11" s="659"/>
      <c r="DL11" s="659"/>
      <c r="DM11" s="659"/>
      <c r="DN11" s="659"/>
      <c r="DO11" s="659"/>
      <c r="DP11" s="660"/>
      <c r="DQ11" s="667">
        <v>193646</v>
      </c>
      <c r="DR11" s="659"/>
      <c r="DS11" s="659"/>
      <c r="DT11" s="659"/>
      <c r="DU11" s="659"/>
      <c r="DV11" s="659"/>
      <c r="DW11" s="659"/>
      <c r="DX11" s="659"/>
      <c r="DY11" s="659"/>
      <c r="DZ11" s="659"/>
      <c r="EA11" s="659"/>
      <c r="EB11" s="659"/>
      <c r="EC11" s="668"/>
    </row>
    <row r="12" spans="2:143" ht="11.25" customHeight="1" x14ac:dyDescent="0.2">
      <c r="B12" s="655" t="s">
        <v>239</v>
      </c>
      <c r="C12" s="656"/>
      <c r="D12" s="656"/>
      <c r="E12" s="656"/>
      <c r="F12" s="656"/>
      <c r="G12" s="656"/>
      <c r="H12" s="656"/>
      <c r="I12" s="656"/>
      <c r="J12" s="656"/>
      <c r="K12" s="656"/>
      <c r="L12" s="656"/>
      <c r="M12" s="656"/>
      <c r="N12" s="656"/>
      <c r="O12" s="656"/>
      <c r="P12" s="656"/>
      <c r="Q12" s="657"/>
      <c r="R12" s="658" t="s">
        <v>122</v>
      </c>
      <c r="S12" s="659"/>
      <c r="T12" s="659"/>
      <c r="U12" s="659"/>
      <c r="V12" s="659"/>
      <c r="W12" s="659"/>
      <c r="X12" s="659"/>
      <c r="Y12" s="660"/>
      <c r="Z12" s="661" t="s">
        <v>122</v>
      </c>
      <c r="AA12" s="661"/>
      <c r="AB12" s="661"/>
      <c r="AC12" s="661"/>
      <c r="AD12" s="662" t="s">
        <v>122</v>
      </c>
      <c r="AE12" s="662"/>
      <c r="AF12" s="662"/>
      <c r="AG12" s="662"/>
      <c r="AH12" s="662"/>
      <c r="AI12" s="662"/>
      <c r="AJ12" s="662"/>
      <c r="AK12" s="662"/>
      <c r="AL12" s="663" t="s">
        <v>122</v>
      </c>
      <c r="AM12" s="664"/>
      <c r="AN12" s="664"/>
      <c r="AO12" s="665"/>
      <c r="AP12" s="655" t="s">
        <v>240</v>
      </c>
      <c r="AQ12" s="656"/>
      <c r="AR12" s="656"/>
      <c r="AS12" s="656"/>
      <c r="AT12" s="656"/>
      <c r="AU12" s="656"/>
      <c r="AV12" s="656"/>
      <c r="AW12" s="656"/>
      <c r="AX12" s="656"/>
      <c r="AY12" s="656"/>
      <c r="AZ12" s="656"/>
      <c r="BA12" s="656"/>
      <c r="BB12" s="656"/>
      <c r="BC12" s="656"/>
      <c r="BD12" s="656"/>
      <c r="BE12" s="656"/>
      <c r="BF12" s="657"/>
      <c r="BG12" s="658">
        <v>807222</v>
      </c>
      <c r="BH12" s="659"/>
      <c r="BI12" s="659"/>
      <c r="BJ12" s="659"/>
      <c r="BK12" s="659"/>
      <c r="BL12" s="659"/>
      <c r="BM12" s="659"/>
      <c r="BN12" s="660"/>
      <c r="BO12" s="661">
        <v>56.7</v>
      </c>
      <c r="BP12" s="661"/>
      <c r="BQ12" s="661"/>
      <c r="BR12" s="661"/>
      <c r="BS12" s="662" t="s">
        <v>122</v>
      </c>
      <c r="BT12" s="662"/>
      <c r="BU12" s="662"/>
      <c r="BV12" s="662"/>
      <c r="BW12" s="662"/>
      <c r="BX12" s="662"/>
      <c r="BY12" s="662"/>
      <c r="BZ12" s="662"/>
      <c r="CA12" s="662"/>
      <c r="CB12" s="666"/>
      <c r="CD12" s="655" t="s">
        <v>241</v>
      </c>
      <c r="CE12" s="656"/>
      <c r="CF12" s="656"/>
      <c r="CG12" s="656"/>
      <c r="CH12" s="656"/>
      <c r="CI12" s="656"/>
      <c r="CJ12" s="656"/>
      <c r="CK12" s="656"/>
      <c r="CL12" s="656"/>
      <c r="CM12" s="656"/>
      <c r="CN12" s="656"/>
      <c r="CO12" s="656"/>
      <c r="CP12" s="656"/>
      <c r="CQ12" s="657"/>
      <c r="CR12" s="658">
        <v>82718</v>
      </c>
      <c r="CS12" s="659"/>
      <c r="CT12" s="659"/>
      <c r="CU12" s="659"/>
      <c r="CV12" s="659"/>
      <c r="CW12" s="659"/>
      <c r="CX12" s="659"/>
      <c r="CY12" s="660"/>
      <c r="CZ12" s="661">
        <v>1.3</v>
      </c>
      <c r="DA12" s="661"/>
      <c r="DB12" s="661"/>
      <c r="DC12" s="661"/>
      <c r="DD12" s="667" t="s">
        <v>122</v>
      </c>
      <c r="DE12" s="659"/>
      <c r="DF12" s="659"/>
      <c r="DG12" s="659"/>
      <c r="DH12" s="659"/>
      <c r="DI12" s="659"/>
      <c r="DJ12" s="659"/>
      <c r="DK12" s="659"/>
      <c r="DL12" s="659"/>
      <c r="DM12" s="659"/>
      <c r="DN12" s="659"/>
      <c r="DO12" s="659"/>
      <c r="DP12" s="660"/>
      <c r="DQ12" s="667">
        <v>45873</v>
      </c>
      <c r="DR12" s="659"/>
      <c r="DS12" s="659"/>
      <c r="DT12" s="659"/>
      <c r="DU12" s="659"/>
      <c r="DV12" s="659"/>
      <c r="DW12" s="659"/>
      <c r="DX12" s="659"/>
      <c r="DY12" s="659"/>
      <c r="DZ12" s="659"/>
      <c r="EA12" s="659"/>
      <c r="EB12" s="659"/>
      <c r="EC12" s="668"/>
    </row>
    <row r="13" spans="2:143" ht="11.25" customHeight="1" x14ac:dyDescent="0.2">
      <c r="B13" s="655" t="s">
        <v>242</v>
      </c>
      <c r="C13" s="656"/>
      <c r="D13" s="656"/>
      <c r="E13" s="656"/>
      <c r="F13" s="656"/>
      <c r="G13" s="656"/>
      <c r="H13" s="656"/>
      <c r="I13" s="656"/>
      <c r="J13" s="656"/>
      <c r="K13" s="656"/>
      <c r="L13" s="656"/>
      <c r="M13" s="656"/>
      <c r="N13" s="656"/>
      <c r="O13" s="656"/>
      <c r="P13" s="656"/>
      <c r="Q13" s="657"/>
      <c r="R13" s="658" t="s">
        <v>122</v>
      </c>
      <c r="S13" s="659"/>
      <c r="T13" s="659"/>
      <c r="U13" s="659"/>
      <c r="V13" s="659"/>
      <c r="W13" s="659"/>
      <c r="X13" s="659"/>
      <c r="Y13" s="660"/>
      <c r="Z13" s="661" t="s">
        <v>122</v>
      </c>
      <c r="AA13" s="661"/>
      <c r="AB13" s="661"/>
      <c r="AC13" s="661"/>
      <c r="AD13" s="662" t="s">
        <v>122</v>
      </c>
      <c r="AE13" s="662"/>
      <c r="AF13" s="662"/>
      <c r="AG13" s="662"/>
      <c r="AH13" s="662"/>
      <c r="AI13" s="662"/>
      <c r="AJ13" s="662"/>
      <c r="AK13" s="662"/>
      <c r="AL13" s="663" t="s">
        <v>122</v>
      </c>
      <c r="AM13" s="664"/>
      <c r="AN13" s="664"/>
      <c r="AO13" s="665"/>
      <c r="AP13" s="655" t="s">
        <v>243</v>
      </c>
      <c r="AQ13" s="656"/>
      <c r="AR13" s="656"/>
      <c r="AS13" s="656"/>
      <c r="AT13" s="656"/>
      <c r="AU13" s="656"/>
      <c r="AV13" s="656"/>
      <c r="AW13" s="656"/>
      <c r="AX13" s="656"/>
      <c r="AY13" s="656"/>
      <c r="AZ13" s="656"/>
      <c r="BA13" s="656"/>
      <c r="BB13" s="656"/>
      <c r="BC13" s="656"/>
      <c r="BD13" s="656"/>
      <c r="BE13" s="656"/>
      <c r="BF13" s="657"/>
      <c r="BG13" s="658">
        <v>806730</v>
      </c>
      <c r="BH13" s="659"/>
      <c r="BI13" s="659"/>
      <c r="BJ13" s="659"/>
      <c r="BK13" s="659"/>
      <c r="BL13" s="659"/>
      <c r="BM13" s="659"/>
      <c r="BN13" s="660"/>
      <c r="BO13" s="661">
        <v>56.7</v>
      </c>
      <c r="BP13" s="661"/>
      <c r="BQ13" s="661"/>
      <c r="BR13" s="661"/>
      <c r="BS13" s="662" t="s">
        <v>122</v>
      </c>
      <c r="BT13" s="662"/>
      <c r="BU13" s="662"/>
      <c r="BV13" s="662"/>
      <c r="BW13" s="662"/>
      <c r="BX13" s="662"/>
      <c r="BY13" s="662"/>
      <c r="BZ13" s="662"/>
      <c r="CA13" s="662"/>
      <c r="CB13" s="666"/>
      <c r="CD13" s="655" t="s">
        <v>244</v>
      </c>
      <c r="CE13" s="656"/>
      <c r="CF13" s="656"/>
      <c r="CG13" s="656"/>
      <c r="CH13" s="656"/>
      <c r="CI13" s="656"/>
      <c r="CJ13" s="656"/>
      <c r="CK13" s="656"/>
      <c r="CL13" s="656"/>
      <c r="CM13" s="656"/>
      <c r="CN13" s="656"/>
      <c r="CO13" s="656"/>
      <c r="CP13" s="656"/>
      <c r="CQ13" s="657"/>
      <c r="CR13" s="658">
        <v>575495</v>
      </c>
      <c r="CS13" s="659"/>
      <c r="CT13" s="659"/>
      <c r="CU13" s="659"/>
      <c r="CV13" s="659"/>
      <c r="CW13" s="659"/>
      <c r="CX13" s="659"/>
      <c r="CY13" s="660"/>
      <c r="CZ13" s="661">
        <v>9</v>
      </c>
      <c r="DA13" s="661"/>
      <c r="DB13" s="661"/>
      <c r="DC13" s="661"/>
      <c r="DD13" s="667">
        <v>202564</v>
      </c>
      <c r="DE13" s="659"/>
      <c r="DF13" s="659"/>
      <c r="DG13" s="659"/>
      <c r="DH13" s="659"/>
      <c r="DI13" s="659"/>
      <c r="DJ13" s="659"/>
      <c r="DK13" s="659"/>
      <c r="DL13" s="659"/>
      <c r="DM13" s="659"/>
      <c r="DN13" s="659"/>
      <c r="DO13" s="659"/>
      <c r="DP13" s="660"/>
      <c r="DQ13" s="667">
        <v>413989</v>
      </c>
      <c r="DR13" s="659"/>
      <c r="DS13" s="659"/>
      <c r="DT13" s="659"/>
      <c r="DU13" s="659"/>
      <c r="DV13" s="659"/>
      <c r="DW13" s="659"/>
      <c r="DX13" s="659"/>
      <c r="DY13" s="659"/>
      <c r="DZ13" s="659"/>
      <c r="EA13" s="659"/>
      <c r="EB13" s="659"/>
      <c r="EC13" s="668"/>
    </row>
    <row r="14" spans="2:143" ht="11.25" customHeight="1" x14ac:dyDescent="0.2">
      <c r="B14" s="655" t="s">
        <v>245</v>
      </c>
      <c r="C14" s="656"/>
      <c r="D14" s="656"/>
      <c r="E14" s="656"/>
      <c r="F14" s="656"/>
      <c r="G14" s="656"/>
      <c r="H14" s="656"/>
      <c r="I14" s="656"/>
      <c r="J14" s="656"/>
      <c r="K14" s="656"/>
      <c r="L14" s="656"/>
      <c r="M14" s="656"/>
      <c r="N14" s="656"/>
      <c r="O14" s="656"/>
      <c r="P14" s="656"/>
      <c r="Q14" s="657"/>
      <c r="R14" s="658" t="s">
        <v>122</v>
      </c>
      <c r="S14" s="659"/>
      <c r="T14" s="659"/>
      <c r="U14" s="659"/>
      <c r="V14" s="659"/>
      <c r="W14" s="659"/>
      <c r="X14" s="659"/>
      <c r="Y14" s="660"/>
      <c r="Z14" s="661" t="s">
        <v>122</v>
      </c>
      <c r="AA14" s="661"/>
      <c r="AB14" s="661"/>
      <c r="AC14" s="661"/>
      <c r="AD14" s="662" t="s">
        <v>122</v>
      </c>
      <c r="AE14" s="662"/>
      <c r="AF14" s="662"/>
      <c r="AG14" s="662"/>
      <c r="AH14" s="662"/>
      <c r="AI14" s="662"/>
      <c r="AJ14" s="662"/>
      <c r="AK14" s="662"/>
      <c r="AL14" s="663" t="s">
        <v>122</v>
      </c>
      <c r="AM14" s="664"/>
      <c r="AN14" s="664"/>
      <c r="AO14" s="665"/>
      <c r="AP14" s="655" t="s">
        <v>246</v>
      </c>
      <c r="AQ14" s="656"/>
      <c r="AR14" s="656"/>
      <c r="AS14" s="656"/>
      <c r="AT14" s="656"/>
      <c r="AU14" s="656"/>
      <c r="AV14" s="656"/>
      <c r="AW14" s="656"/>
      <c r="AX14" s="656"/>
      <c r="AY14" s="656"/>
      <c r="AZ14" s="656"/>
      <c r="BA14" s="656"/>
      <c r="BB14" s="656"/>
      <c r="BC14" s="656"/>
      <c r="BD14" s="656"/>
      <c r="BE14" s="656"/>
      <c r="BF14" s="657"/>
      <c r="BG14" s="658">
        <v>49872</v>
      </c>
      <c r="BH14" s="659"/>
      <c r="BI14" s="659"/>
      <c r="BJ14" s="659"/>
      <c r="BK14" s="659"/>
      <c r="BL14" s="659"/>
      <c r="BM14" s="659"/>
      <c r="BN14" s="660"/>
      <c r="BO14" s="661">
        <v>3.5</v>
      </c>
      <c r="BP14" s="661"/>
      <c r="BQ14" s="661"/>
      <c r="BR14" s="661"/>
      <c r="BS14" s="662" t="s">
        <v>122</v>
      </c>
      <c r="BT14" s="662"/>
      <c r="BU14" s="662"/>
      <c r="BV14" s="662"/>
      <c r="BW14" s="662"/>
      <c r="BX14" s="662"/>
      <c r="BY14" s="662"/>
      <c r="BZ14" s="662"/>
      <c r="CA14" s="662"/>
      <c r="CB14" s="666"/>
      <c r="CD14" s="655" t="s">
        <v>247</v>
      </c>
      <c r="CE14" s="656"/>
      <c r="CF14" s="656"/>
      <c r="CG14" s="656"/>
      <c r="CH14" s="656"/>
      <c r="CI14" s="656"/>
      <c r="CJ14" s="656"/>
      <c r="CK14" s="656"/>
      <c r="CL14" s="656"/>
      <c r="CM14" s="656"/>
      <c r="CN14" s="656"/>
      <c r="CO14" s="656"/>
      <c r="CP14" s="656"/>
      <c r="CQ14" s="657"/>
      <c r="CR14" s="658">
        <v>311938</v>
      </c>
      <c r="CS14" s="659"/>
      <c r="CT14" s="659"/>
      <c r="CU14" s="659"/>
      <c r="CV14" s="659"/>
      <c r="CW14" s="659"/>
      <c r="CX14" s="659"/>
      <c r="CY14" s="660"/>
      <c r="CZ14" s="661">
        <v>4.9000000000000004</v>
      </c>
      <c r="DA14" s="661"/>
      <c r="DB14" s="661"/>
      <c r="DC14" s="661"/>
      <c r="DD14" s="667">
        <v>12399</v>
      </c>
      <c r="DE14" s="659"/>
      <c r="DF14" s="659"/>
      <c r="DG14" s="659"/>
      <c r="DH14" s="659"/>
      <c r="DI14" s="659"/>
      <c r="DJ14" s="659"/>
      <c r="DK14" s="659"/>
      <c r="DL14" s="659"/>
      <c r="DM14" s="659"/>
      <c r="DN14" s="659"/>
      <c r="DO14" s="659"/>
      <c r="DP14" s="660"/>
      <c r="DQ14" s="667">
        <v>301041</v>
      </c>
      <c r="DR14" s="659"/>
      <c r="DS14" s="659"/>
      <c r="DT14" s="659"/>
      <c r="DU14" s="659"/>
      <c r="DV14" s="659"/>
      <c r="DW14" s="659"/>
      <c r="DX14" s="659"/>
      <c r="DY14" s="659"/>
      <c r="DZ14" s="659"/>
      <c r="EA14" s="659"/>
      <c r="EB14" s="659"/>
      <c r="EC14" s="668"/>
    </row>
    <row r="15" spans="2:143" ht="11.25" customHeight="1" x14ac:dyDescent="0.2">
      <c r="B15" s="655" t="s">
        <v>248</v>
      </c>
      <c r="C15" s="656"/>
      <c r="D15" s="656"/>
      <c r="E15" s="656"/>
      <c r="F15" s="656"/>
      <c r="G15" s="656"/>
      <c r="H15" s="656"/>
      <c r="I15" s="656"/>
      <c r="J15" s="656"/>
      <c r="K15" s="656"/>
      <c r="L15" s="656"/>
      <c r="M15" s="656"/>
      <c r="N15" s="656"/>
      <c r="O15" s="656"/>
      <c r="P15" s="656"/>
      <c r="Q15" s="657"/>
      <c r="R15" s="658">
        <v>5869</v>
      </c>
      <c r="S15" s="659"/>
      <c r="T15" s="659"/>
      <c r="U15" s="659"/>
      <c r="V15" s="659"/>
      <c r="W15" s="659"/>
      <c r="X15" s="659"/>
      <c r="Y15" s="660"/>
      <c r="Z15" s="661">
        <v>0.1</v>
      </c>
      <c r="AA15" s="661"/>
      <c r="AB15" s="661"/>
      <c r="AC15" s="661"/>
      <c r="AD15" s="662">
        <v>5869</v>
      </c>
      <c r="AE15" s="662"/>
      <c r="AF15" s="662"/>
      <c r="AG15" s="662"/>
      <c r="AH15" s="662"/>
      <c r="AI15" s="662"/>
      <c r="AJ15" s="662"/>
      <c r="AK15" s="662"/>
      <c r="AL15" s="663">
        <v>0.1</v>
      </c>
      <c r="AM15" s="664"/>
      <c r="AN15" s="664"/>
      <c r="AO15" s="665"/>
      <c r="AP15" s="655" t="s">
        <v>249</v>
      </c>
      <c r="AQ15" s="656"/>
      <c r="AR15" s="656"/>
      <c r="AS15" s="656"/>
      <c r="AT15" s="656"/>
      <c r="AU15" s="656"/>
      <c r="AV15" s="656"/>
      <c r="AW15" s="656"/>
      <c r="AX15" s="656"/>
      <c r="AY15" s="656"/>
      <c r="AZ15" s="656"/>
      <c r="BA15" s="656"/>
      <c r="BB15" s="656"/>
      <c r="BC15" s="656"/>
      <c r="BD15" s="656"/>
      <c r="BE15" s="656"/>
      <c r="BF15" s="657"/>
      <c r="BG15" s="658">
        <v>70050</v>
      </c>
      <c r="BH15" s="659"/>
      <c r="BI15" s="659"/>
      <c r="BJ15" s="659"/>
      <c r="BK15" s="659"/>
      <c r="BL15" s="659"/>
      <c r="BM15" s="659"/>
      <c r="BN15" s="660"/>
      <c r="BO15" s="661">
        <v>4.9000000000000004</v>
      </c>
      <c r="BP15" s="661"/>
      <c r="BQ15" s="661"/>
      <c r="BR15" s="661"/>
      <c r="BS15" s="662" t="s">
        <v>122</v>
      </c>
      <c r="BT15" s="662"/>
      <c r="BU15" s="662"/>
      <c r="BV15" s="662"/>
      <c r="BW15" s="662"/>
      <c r="BX15" s="662"/>
      <c r="BY15" s="662"/>
      <c r="BZ15" s="662"/>
      <c r="CA15" s="662"/>
      <c r="CB15" s="666"/>
      <c r="CD15" s="655" t="s">
        <v>250</v>
      </c>
      <c r="CE15" s="656"/>
      <c r="CF15" s="656"/>
      <c r="CG15" s="656"/>
      <c r="CH15" s="656"/>
      <c r="CI15" s="656"/>
      <c r="CJ15" s="656"/>
      <c r="CK15" s="656"/>
      <c r="CL15" s="656"/>
      <c r="CM15" s="656"/>
      <c r="CN15" s="656"/>
      <c r="CO15" s="656"/>
      <c r="CP15" s="656"/>
      <c r="CQ15" s="657"/>
      <c r="CR15" s="658">
        <v>1344560</v>
      </c>
      <c r="CS15" s="659"/>
      <c r="CT15" s="659"/>
      <c r="CU15" s="659"/>
      <c r="CV15" s="659"/>
      <c r="CW15" s="659"/>
      <c r="CX15" s="659"/>
      <c r="CY15" s="660"/>
      <c r="CZ15" s="661">
        <v>21.1</v>
      </c>
      <c r="DA15" s="661"/>
      <c r="DB15" s="661"/>
      <c r="DC15" s="661"/>
      <c r="DD15" s="667">
        <v>501426</v>
      </c>
      <c r="DE15" s="659"/>
      <c r="DF15" s="659"/>
      <c r="DG15" s="659"/>
      <c r="DH15" s="659"/>
      <c r="DI15" s="659"/>
      <c r="DJ15" s="659"/>
      <c r="DK15" s="659"/>
      <c r="DL15" s="659"/>
      <c r="DM15" s="659"/>
      <c r="DN15" s="659"/>
      <c r="DO15" s="659"/>
      <c r="DP15" s="660"/>
      <c r="DQ15" s="667">
        <v>785759</v>
      </c>
      <c r="DR15" s="659"/>
      <c r="DS15" s="659"/>
      <c r="DT15" s="659"/>
      <c r="DU15" s="659"/>
      <c r="DV15" s="659"/>
      <c r="DW15" s="659"/>
      <c r="DX15" s="659"/>
      <c r="DY15" s="659"/>
      <c r="DZ15" s="659"/>
      <c r="EA15" s="659"/>
      <c r="EB15" s="659"/>
      <c r="EC15" s="668"/>
    </row>
    <row r="16" spans="2:143" ht="11.25" customHeight="1" x14ac:dyDescent="0.2">
      <c r="B16" s="655" t="s">
        <v>251</v>
      </c>
      <c r="C16" s="656"/>
      <c r="D16" s="656"/>
      <c r="E16" s="656"/>
      <c r="F16" s="656"/>
      <c r="G16" s="656"/>
      <c r="H16" s="656"/>
      <c r="I16" s="656"/>
      <c r="J16" s="656"/>
      <c r="K16" s="656"/>
      <c r="L16" s="656"/>
      <c r="M16" s="656"/>
      <c r="N16" s="656"/>
      <c r="O16" s="656"/>
      <c r="P16" s="656"/>
      <c r="Q16" s="657"/>
      <c r="R16" s="658">
        <v>30112</v>
      </c>
      <c r="S16" s="659"/>
      <c r="T16" s="659"/>
      <c r="U16" s="659"/>
      <c r="V16" s="659"/>
      <c r="W16" s="659"/>
      <c r="X16" s="659"/>
      <c r="Y16" s="660"/>
      <c r="Z16" s="661">
        <v>0.5</v>
      </c>
      <c r="AA16" s="661"/>
      <c r="AB16" s="661"/>
      <c r="AC16" s="661"/>
      <c r="AD16" s="662">
        <v>30112</v>
      </c>
      <c r="AE16" s="662"/>
      <c r="AF16" s="662"/>
      <c r="AG16" s="662"/>
      <c r="AH16" s="662"/>
      <c r="AI16" s="662"/>
      <c r="AJ16" s="662"/>
      <c r="AK16" s="662"/>
      <c r="AL16" s="663">
        <v>0.8</v>
      </c>
      <c r="AM16" s="664"/>
      <c r="AN16" s="664"/>
      <c r="AO16" s="665"/>
      <c r="AP16" s="655" t="s">
        <v>252</v>
      </c>
      <c r="AQ16" s="656"/>
      <c r="AR16" s="656"/>
      <c r="AS16" s="656"/>
      <c r="AT16" s="656"/>
      <c r="AU16" s="656"/>
      <c r="AV16" s="656"/>
      <c r="AW16" s="656"/>
      <c r="AX16" s="656"/>
      <c r="AY16" s="656"/>
      <c r="AZ16" s="656"/>
      <c r="BA16" s="656"/>
      <c r="BB16" s="656"/>
      <c r="BC16" s="656"/>
      <c r="BD16" s="656"/>
      <c r="BE16" s="656"/>
      <c r="BF16" s="657"/>
      <c r="BG16" s="658" t="s">
        <v>122</v>
      </c>
      <c r="BH16" s="659"/>
      <c r="BI16" s="659"/>
      <c r="BJ16" s="659"/>
      <c r="BK16" s="659"/>
      <c r="BL16" s="659"/>
      <c r="BM16" s="659"/>
      <c r="BN16" s="660"/>
      <c r="BO16" s="661" t="s">
        <v>122</v>
      </c>
      <c r="BP16" s="661"/>
      <c r="BQ16" s="661"/>
      <c r="BR16" s="661"/>
      <c r="BS16" s="662" t="s">
        <v>122</v>
      </c>
      <c r="BT16" s="662"/>
      <c r="BU16" s="662"/>
      <c r="BV16" s="662"/>
      <c r="BW16" s="662"/>
      <c r="BX16" s="662"/>
      <c r="BY16" s="662"/>
      <c r="BZ16" s="662"/>
      <c r="CA16" s="662"/>
      <c r="CB16" s="666"/>
      <c r="CD16" s="655" t="s">
        <v>253</v>
      </c>
      <c r="CE16" s="656"/>
      <c r="CF16" s="656"/>
      <c r="CG16" s="656"/>
      <c r="CH16" s="656"/>
      <c r="CI16" s="656"/>
      <c r="CJ16" s="656"/>
      <c r="CK16" s="656"/>
      <c r="CL16" s="656"/>
      <c r="CM16" s="656"/>
      <c r="CN16" s="656"/>
      <c r="CO16" s="656"/>
      <c r="CP16" s="656"/>
      <c r="CQ16" s="657"/>
      <c r="CR16" s="658" t="s">
        <v>122</v>
      </c>
      <c r="CS16" s="659"/>
      <c r="CT16" s="659"/>
      <c r="CU16" s="659"/>
      <c r="CV16" s="659"/>
      <c r="CW16" s="659"/>
      <c r="CX16" s="659"/>
      <c r="CY16" s="660"/>
      <c r="CZ16" s="661" t="s">
        <v>122</v>
      </c>
      <c r="DA16" s="661"/>
      <c r="DB16" s="661"/>
      <c r="DC16" s="661"/>
      <c r="DD16" s="667" t="s">
        <v>122</v>
      </c>
      <c r="DE16" s="659"/>
      <c r="DF16" s="659"/>
      <c r="DG16" s="659"/>
      <c r="DH16" s="659"/>
      <c r="DI16" s="659"/>
      <c r="DJ16" s="659"/>
      <c r="DK16" s="659"/>
      <c r="DL16" s="659"/>
      <c r="DM16" s="659"/>
      <c r="DN16" s="659"/>
      <c r="DO16" s="659"/>
      <c r="DP16" s="660"/>
      <c r="DQ16" s="667" t="s">
        <v>122</v>
      </c>
      <c r="DR16" s="659"/>
      <c r="DS16" s="659"/>
      <c r="DT16" s="659"/>
      <c r="DU16" s="659"/>
      <c r="DV16" s="659"/>
      <c r="DW16" s="659"/>
      <c r="DX16" s="659"/>
      <c r="DY16" s="659"/>
      <c r="DZ16" s="659"/>
      <c r="EA16" s="659"/>
      <c r="EB16" s="659"/>
      <c r="EC16" s="668"/>
    </row>
    <row r="17" spans="2:133" ht="11.25" customHeight="1" x14ac:dyDescent="0.2">
      <c r="B17" s="655" t="s">
        <v>254</v>
      </c>
      <c r="C17" s="656"/>
      <c r="D17" s="656"/>
      <c r="E17" s="656"/>
      <c r="F17" s="656"/>
      <c r="G17" s="656"/>
      <c r="H17" s="656"/>
      <c r="I17" s="656"/>
      <c r="J17" s="656"/>
      <c r="K17" s="656"/>
      <c r="L17" s="656"/>
      <c r="M17" s="656"/>
      <c r="N17" s="656"/>
      <c r="O17" s="656"/>
      <c r="P17" s="656"/>
      <c r="Q17" s="657"/>
      <c r="R17" s="658">
        <v>56663</v>
      </c>
      <c r="S17" s="659"/>
      <c r="T17" s="659"/>
      <c r="U17" s="659"/>
      <c r="V17" s="659"/>
      <c r="W17" s="659"/>
      <c r="X17" s="659"/>
      <c r="Y17" s="660"/>
      <c r="Z17" s="661">
        <v>0.9</v>
      </c>
      <c r="AA17" s="661"/>
      <c r="AB17" s="661"/>
      <c r="AC17" s="661"/>
      <c r="AD17" s="662">
        <v>56663</v>
      </c>
      <c r="AE17" s="662"/>
      <c r="AF17" s="662"/>
      <c r="AG17" s="662"/>
      <c r="AH17" s="662"/>
      <c r="AI17" s="662"/>
      <c r="AJ17" s="662"/>
      <c r="AK17" s="662"/>
      <c r="AL17" s="663">
        <v>1.4</v>
      </c>
      <c r="AM17" s="664"/>
      <c r="AN17" s="664"/>
      <c r="AO17" s="665"/>
      <c r="AP17" s="655" t="s">
        <v>255</v>
      </c>
      <c r="AQ17" s="656"/>
      <c r="AR17" s="656"/>
      <c r="AS17" s="656"/>
      <c r="AT17" s="656"/>
      <c r="AU17" s="656"/>
      <c r="AV17" s="656"/>
      <c r="AW17" s="656"/>
      <c r="AX17" s="656"/>
      <c r="AY17" s="656"/>
      <c r="AZ17" s="656"/>
      <c r="BA17" s="656"/>
      <c r="BB17" s="656"/>
      <c r="BC17" s="656"/>
      <c r="BD17" s="656"/>
      <c r="BE17" s="656"/>
      <c r="BF17" s="657"/>
      <c r="BG17" s="658" t="s">
        <v>122</v>
      </c>
      <c r="BH17" s="659"/>
      <c r="BI17" s="659"/>
      <c r="BJ17" s="659"/>
      <c r="BK17" s="659"/>
      <c r="BL17" s="659"/>
      <c r="BM17" s="659"/>
      <c r="BN17" s="660"/>
      <c r="BO17" s="661" t="s">
        <v>122</v>
      </c>
      <c r="BP17" s="661"/>
      <c r="BQ17" s="661"/>
      <c r="BR17" s="661"/>
      <c r="BS17" s="662" t="s">
        <v>122</v>
      </c>
      <c r="BT17" s="662"/>
      <c r="BU17" s="662"/>
      <c r="BV17" s="662"/>
      <c r="BW17" s="662"/>
      <c r="BX17" s="662"/>
      <c r="BY17" s="662"/>
      <c r="BZ17" s="662"/>
      <c r="CA17" s="662"/>
      <c r="CB17" s="666"/>
      <c r="CD17" s="655" t="s">
        <v>256</v>
      </c>
      <c r="CE17" s="656"/>
      <c r="CF17" s="656"/>
      <c r="CG17" s="656"/>
      <c r="CH17" s="656"/>
      <c r="CI17" s="656"/>
      <c r="CJ17" s="656"/>
      <c r="CK17" s="656"/>
      <c r="CL17" s="656"/>
      <c r="CM17" s="656"/>
      <c r="CN17" s="656"/>
      <c r="CO17" s="656"/>
      <c r="CP17" s="656"/>
      <c r="CQ17" s="657"/>
      <c r="CR17" s="658">
        <v>442706</v>
      </c>
      <c r="CS17" s="659"/>
      <c r="CT17" s="659"/>
      <c r="CU17" s="659"/>
      <c r="CV17" s="659"/>
      <c r="CW17" s="659"/>
      <c r="CX17" s="659"/>
      <c r="CY17" s="660"/>
      <c r="CZ17" s="661">
        <v>6.9</v>
      </c>
      <c r="DA17" s="661"/>
      <c r="DB17" s="661"/>
      <c r="DC17" s="661"/>
      <c r="DD17" s="667" t="s">
        <v>122</v>
      </c>
      <c r="DE17" s="659"/>
      <c r="DF17" s="659"/>
      <c r="DG17" s="659"/>
      <c r="DH17" s="659"/>
      <c r="DI17" s="659"/>
      <c r="DJ17" s="659"/>
      <c r="DK17" s="659"/>
      <c r="DL17" s="659"/>
      <c r="DM17" s="659"/>
      <c r="DN17" s="659"/>
      <c r="DO17" s="659"/>
      <c r="DP17" s="660"/>
      <c r="DQ17" s="667">
        <v>420986</v>
      </c>
      <c r="DR17" s="659"/>
      <c r="DS17" s="659"/>
      <c r="DT17" s="659"/>
      <c r="DU17" s="659"/>
      <c r="DV17" s="659"/>
      <c r="DW17" s="659"/>
      <c r="DX17" s="659"/>
      <c r="DY17" s="659"/>
      <c r="DZ17" s="659"/>
      <c r="EA17" s="659"/>
      <c r="EB17" s="659"/>
      <c r="EC17" s="668"/>
    </row>
    <row r="18" spans="2:133" ht="11.25" customHeight="1" x14ac:dyDescent="0.2">
      <c r="B18" s="655" t="s">
        <v>257</v>
      </c>
      <c r="C18" s="656"/>
      <c r="D18" s="656"/>
      <c r="E18" s="656"/>
      <c r="F18" s="656"/>
      <c r="G18" s="656"/>
      <c r="H18" s="656"/>
      <c r="I18" s="656"/>
      <c r="J18" s="656"/>
      <c r="K18" s="656"/>
      <c r="L18" s="656"/>
      <c r="M18" s="656"/>
      <c r="N18" s="656"/>
      <c r="O18" s="656"/>
      <c r="P18" s="656"/>
      <c r="Q18" s="657"/>
      <c r="R18" s="658">
        <v>11230</v>
      </c>
      <c r="S18" s="659"/>
      <c r="T18" s="659"/>
      <c r="U18" s="659"/>
      <c r="V18" s="659"/>
      <c r="W18" s="659"/>
      <c r="X18" s="659"/>
      <c r="Y18" s="660"/>
      <c r="Z18" s="661">
        <v>0.2</v>
      </c>
      <c r="AA18" s="661"/>
      <c r="AB18" s="661"/>
      <c r="AC18" s="661"/>
      <c r="AD18" s="662">
        <v>11230</v>
      </c>
      <c r="AE18" s="662"/>
      <c r="AF18" s="662"/>
      <c r="AG18" s="662"/>
      <c r="AH18" s="662"/>
      <c r="AI18" s="662"/>
      <c r="AJ18" s="662"/>
      <c r="AK18" s="662"/>
      <c r="AL18" s="663">
        <v>0.3</v>
      </c>
      <c r="AM18" s="664"/>
      <c r="AN18" s="664"/>
      <c r="AO18" s="665"/>
      <c r="AP18" s="655" t="s">
        <v>258</v>
      </c>
      <c r="AQ18" s="656"/>
      <c r="AR18" s="656"/>
      <c r="AS18" s="656"/>
      <c r="AT18" s="656"/>
      <c r="AU18" s="656"/>
      <c r="AV18" s="656"/>
      <c r="AW18" s="656"/>
      <c r="AX18" s="656"/>
      <c r="AY18" s="656"/>
      <c r="AZ18" s="656"/>
      <c r="BA18" s="656"/>
      <c r="BB18" s="656"/>
      <c r="BC18" s="656"/>
      <c r="BD18" s="656"/>
      <c r="BE18" s="656"/>
      <c r="BF18" s="657"/>
      <c r="BG18" s="658" t="s">
        <v>122</v>
      </c>
      <c r="BH18" s="659"/>
      <c r="BI18" s="659"/>
      <c r="BJ18" s="659"/>
      <c r="BK18" s="659"/>
      <c r="BL18" s="659"/>
      <c r="BM18" s="659"/>
      <c r="BN18" s="660"/>
      <c r="BO18" s="661" t="s">
        <v>122</v>
      </c>
      <c r="BP18" s="661"/>
      <c r="BQ18" s="661"/>
      <c r="BR18" s="661"/>
      <c r="BS18" s="662" t="s">
        <v>122</v>
      </c>
      <c r="BT18" s="662"/>
      <c r="BU18" s="662"/>
      <c r="BV18" s="662"/>
      <c r="BW18" s="662"/>
      <c r="BX18" s="662"/>
      <c r="BY18" s="662"/>
      <c r="BZ18" s="662"/>
      <c r="CA18" s="662"/>
      <c r="CB18" s="666"/>
      <c r="CD18" s="655" t="s">
        <v>259</v>
      </c>
      <c r="CE18" s="656"/>
      <c r="CF18" s="656"/>
      <c r="CG18" s="656"/>
      <c r="CH18" s="656"/>
      <c r="CI18" s="656"/>
      <c r="CJ18" s="656"/>
      <c r="CK18" s="656"/>
      <c r="CL18" s="656"/>
      <c r="CM18" s="656"/>
      <c r="CN18" s="656"/>
      <c r="CO18" s="656"/>
      <c r="CP18" s="656"/>
      <c r="CQ18" s="657"/>
      <c r="CR18" s="658" t="s">
        <v>122</v>
      </c>
      <c r="CS18" s="659"/>
      <c r="CT18" s="659"/>
      <c r="CU18" s="659"/>
      <c r="CV18" s="659"/>
      <c r="CW18" s="659"/>
      <c r="CX18" s="659"/>
      <c r="CY18" s="660"/>
      <c r="CZ18" s="661" t="s">
        <v>122</v>
      </c>
      <c r="DA18" s="661"/>
      <c r="DB18" s="661"/>
      <c r="DC18" s="661"/>
      <c r="DD18" s="667" t="s">
        <v>122</v>
      </c>
      <c r="DE18" s="659"/>
      <c r="DF18" s="659"/>
      <c r="DG18" s="659"/>
      <c r="DH18" s="659"/>
      <c r="DI18" s="659"/>
      <c r="DJ18" s="659"/>
      <c r="DK18" s="659"/>
      <c r="DL18" s="659"/>
      <c r="DM18" s="659"/>
      <c r="DN18" s="659"/>
      <c r="DO18" s="659"/>
      <c r="DP18" s="660"/>
      <c r="DQ18" s="667" t="s">
        <v>122</v>
      </c>
      <c r="DR18" s="659"/>
      <c r="DS18" s="659"/>
      <c r="DT18" s="659"/>
      <c r="DU18" s="659"/>
      <c r="DV18" s="659"/>
      <c r="DW18" s="659"/>
      <c r="DX18" s="659"/>
      <c r="DY18" s="659"/>
      <c r="DZ18" s="659"/>
      <c r="EA18" s="659"/>
      <c r="EB18" s="659"/>
      <c r="EC18" s="668"/>
    </row>
    <row r="19" spans="2:133" ht="11.25" customHeight="1" x14ac:dyDescent="0.2">
      <c r="B19" s="655" t="s">
        <v>260</v>
      </c>
      <c r="C19" s="656"/>
      <c r="D19" s="656"/>
      <c r="E19" s="656"/>
      <c r="F19" s="656"/>
      <c r="G19" s="656"/>
      <c r="H19" s="656"/>
      <c r="I19" s="656"/>
      <c r="J19" s="656"/>
      <c r="K19" s="656"/>
      <c r="L19" s="656"/>
      <c r="M19" s="656"/>
      <c r="N19" s="656"/>
      <c r="O19" s="656"/>
      <c r="P19" s="656"/>
      <c r="Q19" s="657"/>
      <c r="R19" s="658">
        <v>45330</v>
      </c>
      <c r="S19" s="659"/>
      <c r="T19" s="659"/>
      <c r="U19" s="659"/>
      <c r="V19" s="659"/>
      <c r="W19" s="659"/>
      <c r="X19" s="659"/>
      <c r="Y19" s="660"/>
      <c r="Z19" s="661">
        <v>0.7</v>
      </c>
      <c r="AA19" s="661"/>
      <c r="AB19" s="661"/>
      <c r="AC19" s="661"/>
      <c r="AD19" s="662">
        <v>45330</v>
      </c>
      <c r="AE19" s="662"/>
      <c r="AF19" s="662"/>
      <c r="AG19" s="662"/>
      <c r="AH19" s="662"/>
      <c r="AI19" s="662"/>
      <c r="AJ19" s="662"/>
      <c r="AK19" s="662"/>
      <c r="AL19" s="663">
        <v>1.2</v>
      </c>
      <c r="AM19" s="664"/>
      <c r="AN19" s="664"/>
      <c r="AO19" s="665"/>
      <c r="AP19" s="655" t="s">
        <v>261</v>
      </c>
      <c r="AQ19" s="656"/>
      <c r="AR19" s="656"/>
      <c r="AS19" s="656"/>
      <c r="AT19" s="656"/>
      <c r="AU19" s="656"/>
      <c r="AV19" s="656"/>
      <c r="AW19" s="656"/>
      <c r="AX19" s="656"/>
      <c r="AY19" s="656"/>
      <c r="AZ19" s="656"/>
      <c r="BA19" s="656"/>
      <c r="BB19" s="656"/>
      <c r="BC19" s="656"/>
      <c r="BD19" s="656"/>
      <c r="BE19" s="656"/>
      <c r="BF19" s="657"/>
      <c r="BG19" s="658" t="s">
        <v>122</v>
      </c>
      <c r="BH19" s="659"/>
      <c r="BI19" s="659"/>
      <c r="BJ19" s="659"/>
      <c r="BK19" s="659"/>
      <c r="BL19" s="659"/>
      <c r="BM19" s="659"/>
      <c r="BN19" s="660"/>
      <c r="BO19" s="661" t="s">
        <v>122</v>
      </c>
      <c r="BP19" s="661"/>
      <c r="BQ19" s="661"/>
      <c r="BR19" s="661"/>
      <c r="BS19" s="662" t="s">
        <v>122</v>
      </c>
      <c r="BT19" s="662"/>
      <c r="BU19" s="662"/>
      <c r="BV19" s="662"/>
      <c r="BW19" s="662"/>
      <c r="BX19" s="662"/>
      <c r="BY19" s="662"/>
      <c r="BZ19" s="662"/>
      <c r="CA19" s="662"/>
      <c r="CB19" s="666"/>
      <c r="CD19" s="655" t="s">
        <v>262</v>
      </c>
      <c r="CE19" s="656"/>
      <c r="CF19" s="656"/>
      <c r="CG19" s="656"/>
      <c r="CH19" s="656"/>
      <c r="CI19" s="656"/>
      <c r="CJ19" s="656"/>
      <c r="CK19" s="656"/>
      <c r="CL19" s="656"/>
      <c r="CM19" s="656"/>
      <c r="CN19" s="656"/>
      <c r="CO19" s="656"/>
      <c r="CP19" s="656"/>
      <c r="CQ19" s="657"/>
      <c r="CR19" s="658" t="s">
        <v>122</v>
      </c>
      <c r="CS19" s="659"/>
      <c r="CT19" s="659"/>
      <c r="CU19" s="659"/>
      <c r="CV19" s="659"/>
      <c r="CW19" s="659"/>
      <c r="CX19" s="659"/>
      <c r="CY19" s="660"/>
      <c r="CZ19" s="661" t="s">
        <v>122</v>
      </c>
      <c r="DA19" s="661"/>
      <c r="DB19" s="661"/>
      <c r="DC19" s="661"/>
      <c r="DD19" s="667" t="s">
        <v>122</v>
      </c>
      <c r="DE19" s="659"/>
      <c r="DF19" s="659"/>
      <c r="DG19" s="659"/>
      <c r="DH19" s="659"/>
      <c r="DI19" s="659"/>
      <c r="DJ19" s="659"/>
      <c r="DK19" s="659"/>
      <c r="DL19" s="659"/>
      <c r="DM19" s="659"/>
      <c r="DN19" s="659"/>
      <c r="DO19" s="659"/>
      <c r="DP19" s="660"/>
      <c r="DQ19" s="667" t="s">
        <v>122</v>
      </c>
      <c r="DR19" s="659"/>
      <c r="DS19" s="659"/>
      <c r="DT19" s="659"/>
      <c r="DU19" s="659"/>
      <c r="DV19" s="659"/>
      <c r="DW19" s="659"/>
      <c r="DX19" s="659"/>
      <c r="DY19" s="659"/>
      <c r="DZ19" s="659"/>
      <c r="EA19" s="659"/>
      <c r="EB19" s="659"/>
      <c r="EC19" s="668"/>
    </row>
    <row r="20" spans="2:133" ht="11.25" customHeight="1" x14ac:dyDescent="0.2">
      <c r="B20" s="671" t="s">
        <v>263</v>
      </c>
      <c r="C20" s="672"/>
      <c r="D20" s="672"/>
      <c r="E20" s="672"/>
      <c r="F20" s="672"/>
      <c r="G20" s="672"/>
      <c r="H20" s="672"/>
      <c r="I20" s="672"/>
      <c r="J20" s="672"/>
      <c r="K20" s="672"/>
      <c r="L20" s="672"/>
      <c r="M20" s="672"/>
      <c r="N20" s="672"/>
      <c r="O20" s="672"/>
      <c r="P20" s="672"/>
      <c r="Q20" s="673"/>
      <c r="R20" s="658">
        <v>103</v>
      </c>
      <c r="S20" s="659"/>
      <c r="T20" s="659"/>
      <c r="U20" s="659"/>
      <c r="V20" s="659"/>
      <c r="W20" s="659"/>
      <c r="X20" s="659"/>
      <c r="Y20" s="660"/>
      <c r="Z20" s="661">
        <v>0</v>
      </c>
      <c r="AA20" s="661"/>
      <c r="AB20" s="661"/>
      <c r="AC20" s="661"/>
      <c r="AD20" s="662">
        <v>103</v>
      </c>
      <c r="AE20" s="662"/>
      <c r="AF20" s="662"/>
      <c r="AG20" s="662"/>
      <c r="AH20" s="662"/>
      <c r="AI20" s="662"/>
      <c r="AJ20" s="662"/>
      <c r="AK20" s="662"/>
      <c r="AL20" s="663">
        <v>0</v>
      </c>
      <c r="AM20" s="664"/>
      <c r="AN20" s="664"/>
      <c r="AO20" s="665"/>
      <c r="AP20" s="655" t="s">
        <v>264</v>
      </c>
      <c r="AQ20" s="656"/>
      <c r="AR20" s="656"/>
      <c r="AS20" s="656"/>
      <c r="AT20" s="656"/>
      <c r="AU20" s="656"/>
      <c r="AV20" s="656"/>
      <c r="AW20" s="656"/>
      <c r="AX20" s="656"/>
      <c r="AY20" s="656"/>
      <c r="AZ20" s="656"/>
      <c r="BA20" s="656"/>
      <c r="BB20" s="656"/>
      <c r="BC20" s="656"/>
      <c r="BD20" s="656"/>
      <c r="BE20" s="656"/>
      <c r="BF20" s="657"/>
      <c r="BG20" s="658" t="s">
        <v>122</v>
      </c>
      <c r="BH20" s="659"/>
      <c r="BI20" s="659"/>
      <c r="BJ20" s="659"/>
      <c r="BK20" s="659"/>
      <c r="BL20" s="659"/>
      <c r="BM20" s="659"/>
      <c r="BN20" s="660"/>
      <c r="BO20" s="661" t="s">
        <v>122</v>
      </c>
      <c r="BP20" s="661"/>
      <c r="BQ20" s="661"/>
      <c r="BR20" s="661"/>
      <c r="BS20" s="662" t="s">
        <v>122</v>
      </c>
      <c r="BT20" s="662"/>
      <c r="BU20" s="662"/>
      <c r="BV20" s="662"/>
      <c r="BW20" s="662"/>
      <c r="BX20" s="662"/>
      <c r="BY20" s="662"/>
      <c r="BZ20" s="662"/>
      <c r="CA20" s="662"/>
      <c r="CB20" s="666"/>
      <c r="CD20" s="655" t="s">
        <v>265</v>
      </c>
      <c r="CE20" s="656"/>
      <c r="CF20" s="656"/>
      <c r="CG20" s="656"/>
      <c r="CH20" s="656"/>
      <c r="CI20" s="656"/>
      <c r="CJ20" s="656"/>
      <c r="CK20" s="656"/>
      <c r="CL20" s="656"/>
      <c r="CM20" s="656"/>
      <c r="CN20" s="656"/>
      <c r="CO20" s="656"/>
      <c r="CP20" s="656"/>
      <c r="CQ20" s="657"/>
      <c r="CR20" s="658">
        <v>6376830</v>
      </c>
      <c r="CS20" s="659"/>
      <c r="CT20" s="659"/>
      <c r="CU20" s="659"/>
      <c r="CV20" s="659"/>
      <c r="CW20" s="659"/>
      <c r="CX20" s="659"/>
      <c r="CY20" s="660"/>
      <c r="CZ20" s="661">
        <v>100</v>
      </c>
      <c r="DA20" s="661"/>
      <c r="DB20" s="661"/>
      <c r="DC20" s="661"/>
      <c r="DD20" s="667">
        <v>820676</v>
      </c>
      <c r="DE20" s="659"/>
      <c r="DF20" s="659"/>
      <c r="DG20" s="659"/>
      <c r="DH20" s="659"/>
      <c r="DI20" s="659"/>
      <c r="DJ20" s="659"/>
      <c r="DK20" s="659"/>
      <c r="DL20" s="659"/>
      <c r="DM20" s="659"/>
      <c r="DN20" s="659"/>
      <c r="DO20" s="659"/>
      <c r="DP20" s="660"/>
      <c r="DQ20" s="667">
        <v>4475148</v>
      </c>
      <c r="DR20" s="659"/>
      <c r="DS20" s="659"/>
      <c r="DT20" s="659"/>
      <c r="DU20" s="659"/>
      <c r="DV20" s="659"/>
      <c r="DW20" s="659"/>
      <c r="DX20" s="659"/>
      <c r="DY20" s="659"/>
      <c r="DZ20" s="659"/>
      <c r="EA20" s="659"/>
      <c r="EB20" s="659"/>
      <c r="EC20" s="668"/>
    </row>
    <row r="21" spans="2:133" ht="11.25" customHeight="1" x14ac:dyDescent="0.2">
      <c r="B21" s="655" t="s">
        <v>266</v>
      </c>
      <c r="C21" s="656"/>
      <c r="D21" s="656"/>
      <c r="E21" s="656"/>
      <c r="F21" s="656"/>
      <c r="G21" s="656"/>
      <c r="H21" s="656"/>
      <c r="I21" s="656"/>
      <c r="J21" s="656"/>
      <c r="K21" s="656"/>
      <c r="L21" s="656"/>
      <c r="M21" s="656"/>
      <c r="N21" s="656"/>
      <c r="O21" s="656"/>
      <c r="P21" s="656"/>
      <c r="Q21" s="657"/>
      <c r="R21" s="658">
        <v>2432758</v>
      </c>
      <c r="S21" s="659"/>
      <c r="T21" s="659"/>
      <c r="U21" s="659"/>
      <c r="V21" s="659"/>
      <c r="W21" s="659"/>
      <c r="X21" s="659"/>
      <c r="Y21" s="660"/>
      <c r="Z21" s="661">
        <v>36.6</v>
      </c>
      <c r="AA21" s="661"/>
      <c r="AB21" s="661"/>
      <c r="AC21" s="661"/>
      <c r="AD21" s="662">
        <v>2021109</v>
      </c>
      <c r="AE21" s="662"/>
      <c r="AF21" s="662"/>
      <c r="AG21" s="662"/>
      <c r="AH21" s="662"/>
      <c r="AI21" s="662"/>
      <c r="AJ21" s="662"/>
      <c r="AK21" s="662"/>
      <c r="AL21" s="663">
        <v>51.3</v>
      </c>
      <c r="AM21" s="664"/>
      <c r="AN21" s="664"/>
      <c r="AO21" s="665"/>
      <c r="AP21" s="655" t="s">
        <v>267</v>
      </c>
      <c r="AQ21" s="674"/>
      <c r="AR21" s="674"/>
      <c r="AS21" s="674"/>
      <c r="AT21" s="674"/>
      <c r="AU21" s="674"/>
      <c r="AV21" s="674"/>
      <c r="AW21" s="674"/>
      <c r="AX21" s="674"/>
      <c r="AY21" s="674"/>
      <c r="AZ21" s="674"/>
      <c r="BA21" s="674"/>
      <c r="BB21" s="674"/>
      <c r="BC21" s="674"/>
      <c r="BD21" s="674"/>
      <c r="BE21" s="674"/>
      <c r="BF21" s="675"/>
      <c r="BG21" s="658" t="s">
        <v>122</v>
      </c>
      <c r="BH21" s="659"/>
      <c r="BI21" s="659"/>
      <c r="BJ21" s="659"/>
      <c r="BK21" s="659"/>
      <c r="BL21" s="659"/>
      <c r="BM21" s="659"/>
      <c r="BN21" s="660"/>
      <c r="BO21" s="661" t="s">
        <v>122</v>
      </c>
      <c r="BP21" s="661"/>
      <c r="BQ21" s="661"/>
      <c r="BR21" s="661"/>
      <c r="BS21" s="662" t="s">
        <v>122</v>
      </c>
      <c r="BT21" s="662"/>
      <c r="BU21" s="662"/>
      <c r="BV21" s="662"/>
      <c r="BW21" s="662"/>
      <c r="BX21" s="662"/>
      <c r="BY21" s="662"/>
      <c r="BZ21" s="662"/>
      <c r="CA21" s="662"/>
      <c r="CB21" s="666"/>
      <c r="CD21" s="679"/>
      <c r="CE21" s="680"/>
      <c r="CF21" s="680"/>
      <c r="CG21" s="680"/>
      <c r="CH21" s="680"/>
      <c r="CI21" s="680"/>
      <c r="CJ21" s="680"/>
      <c r="CK21" s="680"/>
      <c r="CL21" s="680"/>
      <c r="CM21" s="680"/>
      <c r="CN21" s="680"/>
      <c r="CO21" s="680"/>
      <c r="CP21" s="680"/>
      <c r="CQ21" s="681"/>
      <c r="CR21" s="682"/>
      <c r="CS21" s="677"/>
      <c r="CT21" s="677"/>
      <c r="CU21" s="677"/>
      <c r="CV21" s="677"/>
      <c r="CW21" s="677"/>
      <c r="CX21" s="677"/>
      <c r="CY21" s="683"/>
      <c r="CZ21" s="684"/>
      <c r="DA21" s="684"/>
      <c r="DB21" s="684"/>
      <c r="DC21" s="684"/>
      <c r="DD21" s="676"/>
      <c r="DE21" s="677"/>
      <c r="DF21" s="677"/>
      <c r="DG21" s="677"/>
      <c r="DH21" s="677"/>
      <c r="DI21" s="677"/>
      <c r="DJ21" s="677"/>
      <c r="DK21" s="677"/>
      <c r="DL21" s="677"/>
      <c r="DM21" s="677"/>
      <c r="DN21" s="677"/>
      <c r="DO21" s="677"/>
      <c r="DP21" s="683"/>
      <c r="DQ21" s="676"/>
      <c r="DR21" s="677"/>
      <c r="DS21" s="677"/>
      <c r="DT21" s="677"/>
      <c r="DU21" s="677"/>
      <c r="DV21" s="677"/>
      <c r="DW21" s="677"/>
      <c r="DX21" s="677"/>
      <c r="DY21" s="677"/>
      <c r="DZ21" s="677"/>
      <c r="EA21" s="677"/>
      <c r="EB21" s="677"/>
      <c r="EC21" s="678"/>
    </row>
    <row r="22" spans="2:133" ht="11.25" customHeight="1" x14ac:dyDescent="0.2">
      <c r="B22" s="655" t="s">
        <v>268</v>
      </c>
      <c r="C22" s="656"/>
      <c r="D22" s="656"/>
      <c r="E22" s="656"/>
      <c r="F22" s="656"/>
      <c r="G22" s="656"/>
      <c r="H22" s="656"/>
      <c r="I22" s="656"/>
      <c r="J22" s="656"/>
      <c r="K22" s="656"/>
      <c r="L22" s="656"/>
      <c r="M22" s="656"/>
      <c r="N22" s="656"/>
      <c r="O22" s="656"/>
      <c r="P22" s="656"/>
      <c r="Q22" s="657"/>
      <c r="R22" s="658">
        <v>2021109</v>
      </c>
      <c r="S22" s="659"/>
      <c r="T22" s="659"/>
      <c r="U22" s="659"/>
      <c r="V22" s="659"/>
      <c r="W22" s="659"/>
      <c r="X22" s="659"/>
      <c r="Y22" s="660"/>
      <c r="Z22" s="661">
        <v>30.4</v>
      </c>
      <c r="AA22" s="661"/>
      <c r="AB22" s="661"/>
      <c r="AC22" s="661"/>
      <c r="AD22" s="662">
        <v>2021109</v>
      </c>
      <c r="AE22" s="662"/>
      <c r="AF22" s="662"/>
      <c r="AG22" s="662"/>
      <c r="AH22" s="662"/>
      <c r="AI22" s="662"/>
      <c r="AJ22" s="662"/>
      <c r="AK22" s="662"/>
      <c r="AL22" s="663">
        <v>51.3</v>
      </c>
      <c r="AM22" s="664"/>
      <c r="AN22" s="664"/>
      <c r="AO22" s="665"/>
      <c r="AP22" s="655" t="s">
        <v>269</v>
      </c>
      <c r="AQ22" s="674"/>
      <c r="AR22" s="674"/>
      <c r="AS22" s="674"/>
      <c r="AT22" s="674"/>
      <c r="AU22" s="674"/>
      <c r="AV22" s="674"/>
      <c r="AW22" s="674"/>
      <c r="AX22" s="674"/>
      <c r="AY22" s="674"/>
      <c r="AZ22" s="674"/>
      <c r="BA22" s="674"/>
      <c r="BB22" s="674"/>
      <c r="BC22" s="674"/>
      <c r="BD22" s="674"/>
      <c r="BE22" s="674"/>
      <c r="BF22" s="675"/>
      <c r="BG22" s="658" t="s">
        <v>122</v>
      </c>
      <c r="BH22" s="659"/>
      <c r="BI22" s="659"/>
      <c r="BJ22" s="659"/>
      <c r="BK22" s="659"/>
      <c r="BL22" s="659"/>
      <c r="BM22" s="659"/>
      <c r="BN22" s="660"/>
      <c r="BO22" s="661" t="s">
        <v>122</v>
      </c>
      <c r="BP22" s="661"/>
      <c r="BQ22" s="661"/>
      <c r="BR22" s="661"/>
      <c r="BS22" s="662" t="s">
        <v>122</v>
      </c>
      <c r="BT22" s="662"/>
      <c r="BU22" s="662"/>
      <c r="BV22" s="662"/>
      <c r="BW22" s="662"/>
      <c r="BX22" s="662"/>
      <c r="BY22" s="662"/>
      <c r="BZ22" s="662"/>
      <c r="CA22" s="662"/>
      <c r="CB22" s="666"/>
      <c r="CD22" s="640" t="s">
        <v>270</v>
      </c>
      <c r="CE22" s="641"/>
      <c r="CF22" s="641"/>
      <c r="CG22" s="641"/>
      <c r="CH22" s="641"/>
      <c r="CI22" s="641"/>
      <c r="CJ22" s="641"/>
      <c r="CK22" s="641"/>
      <c r="CL22" s="641"/>
      <c r="CM22" s="641"/>
      <c r="CN22" s="641"/>
      <c r="CO22" s="641"/>
      <c r="CP22" s="641"/>
      <c r="CQ22" s="641"/>
      <c r="CR22" s="641"/>
      <c r="CS22" s="641"/>
      <c r="CT22" s="641"/>
      <c r="CU22" s="641"/>
      <c r="CV22" s="641"/>
      <c r="CW22" s="641"/>
      <c r="CX22" s="641"/>
      <c r="CY22" s="641"/>
      <c r="CZ22" s="641"/>
      <c r="DA22" s="641"/>
      <c r="DB22" s="641"/>
      <c r="DC22" s="641"/>
      <c r="DD22" s="641"/>
      <c r="DE22" s="641"/>
      <c r="DF22" s="641"/>
      <c r="DG22" s="641"/>
      <c r="DH22" s="641"/>
      <c r="DI22" s="641"/>
      <c r="DJ22" s="641"/>
      <c r="DK22" s="641"/>
      <c r="DL22" s="641"/>
      <c r="DM22" s="641"/>
      <c r="DN22" s="641"/>
      <c r="DO22" s="641"/>
      <c r="DP22" s="641"/>
      <c r="DQ22" s="641"/>
      <c r="DR22" s="641"/>
      <c r="DS22" s="641"/>
      <c r="DT22" s="641"/>
      <c r="DU22" s="641"/>
      <c r="DV22" s="641"/>
      <c r="DW22" s="641"/>
      <c r="DX22" s="641"/>
      <c r="DY22" s="641"/>
      <c r="DZ22" s="641"/>
      <c r="EA22" s="641"/>
      <c r="EB22" s="641"/>
      <c r="EC22" s="642"/>
    </row>
    <row r="23" spans="2:133" ht="11.25" customHeight="1" x14ac:dyDescent="0.2">
      <c r="B23" s="655" t="s">
        <v>271</v>
      </c>
      <c r="C23" s="656"/>
      <c r="D23" s="656"/>
      <c r="E23" s="656"/>
      <c r="F23" s="656"/>
      <c r="G23" s="656"/>
      <c r="H23" s="656"/>
      <c r="I23" s="656"/>
      <c r="J23" s="656"/>
      <c r="K23" s="656"/>
      <c r="L23" s="656"/>
      <c r="M23" s="656"/>
      <c r="N23" s="656"/>
      <c r="O23" s="656"/>
      <c r="P23" s="656"/>
      <c r="Q23" s="657"/>
      <c r="R23" s="658">
        <v>256355</v>
      </c>
      <c r="S23" s="659"/>
      <c r="T23" s="659"/>
      <c r="U23" s="659"/>
      <c r="V23" s="659"/>
      <c r="W23" s="659"/>
      <c r="X23" s="659"/>
      <c r="Y23" s="660"/>
      <c r="Z23" s="661">
        <v>3.9</v>
      </c>
      <c r="AA23" s="661"/>
      <c r="AB23" s="661"/>
      <c r="AC23" s="661"/>
      <c r="AD23" s="662" t="s">
        <v>122</v>
      </c>
      <c r="AE23" s="662"/>
      <c r="AF23" s="662"/>
      <c r="AG23" s="662"/>
      <c r="AH23" s="662"/>
      <c r="AI23" s="662"/>
      <c r="AJ23" s="662"/>
      <c r="AK23" s="662"/>
      <c r="AL23" s="663" t="s">
        <v>122</v>
      </c>
      <c r="AM23" s="664"/>
      <c r="AN23" s="664"/>
      <c r="AO23" s="665"/>
      <c r="AP23" s="655" t="s">
        <v>272</v>
      </c>
      <c r="AQ23" s="674"/>
      <c r="AR23" s="674"/>
      <c r="AS23" s="674"/>
      <c r="AT23" s="674"/>
      <c r="AU23" s="674"/>
      <c r="AV23" s="674"/>
      <c r="AW23" s="674"/>
      <c r="AX23" s="674"/>
      <c r="AY23" s="674"/>
      <c r="AZ23" s="674"/>
      <c r="BA23" s="674"/>
      <c r="BB23" s="674"/>
      <c r="BC23" s="674"/>
      <c r="BD23" s="674"/>
      <c r="BE23" s="674"/>
      <c r="BF23" s="675"/>
      <c r="BG23" s="658" t="s">
        <v>122</v>
      </c>
      <c r="BH23" s="659"/>
      <c r="BI23" s="659"/>
      <c r="BJ23" s="659"/>
      <c r="BK23" s="659"/>
      <c r="BL23" s="659"/>
      <c r="BM23" s="659"/>
      <c r="BN23" s="660"/>
      <c r="BO23" s="661" t="s">
        <v>122</v>
      </c>
      <c r="BP23" s="661"/>
      <c r="BQ23" s="661"/>
      <c r="BR23" s="661"/>
      <c r="BS23" s="662" t="s">
        <v>122</v>
      </c>
      <c r="BT23" s="662"/>
      <c r="BU23" s="662"/>
      <c r="BV23" s="662"/>
      <c r="BW23" s="662"/>
      <c r="BX23" s="662"/>
      <c r="BY23" s="662"/>
      <c r="BZ23" s="662"/>
      <c r="CA23" s="662"/>
      <c r="CB23" s="666"/>
      <c r="CD23" s="640" t="s">
        <v>212</v>
      </c>
      <c r="CE23" s="641"/>
      <c r="CF23" s="641"/>
      <c r="CG23" s="641"/>
      <c r="CH23" s="641"/>
      <c r="CI23" s="641"/>
      <c r="CJ23" s="641"/>
      <c r="CK23" s="641"/>
      <c r="CL23" s="641"/>
      <c r="CM23" s="641"/>
      <c r="CN23" s="641"/>
      <c r="CO23" s="641"/>
      <c r="CP23" s="641"/>
      <c r="CQ23" s="642"/>
      <c r="CR23" s="640" t="s">
        <v>273</v>
      </c>
      <c r="CS23" s="641"/>
      <c r="CT23" s="641"/>
      <c r="CU23" s="641"/>
      <c r="CV23" s="641"/>
      <c r="CW23" s="641"/>
      <c r="CX23" s="641"/>
      <c r="CY23" s="642"/>
      <c r="CZ23" s="640" t="s">
        <v>274</v>
      </c>
      <c r="DA23" s="641"/>
      <c r="DB23" s="641"/>
      <c r="DC23" s="642"/>
      <c r="DD23" s="640" t="s">
        <v>275</v>
      </c>
      <c r="DE23" s="641"/>
      <c r="DF23" s="641"/>
      <c r="DG23" s="641"/>
      <c r="DH23" s="641"/>
      <c r="DI23" s="641"/>
      <c r="DJ23" s="641"/>
      <c r="DK23" s="642"/>
      <c r="DL23" s="685" t="s">
        <v>276</v>
      </c>
      <c r="DM23" s="686"/>
      <c r="DN23" s="686"/>
      <c r="DO23" s="686"/>
      <c r="DP23" s="686"/>
      <c r="DQ23" s="686"/>
      <c r="DR23" s="686"/>
      <c r="DS23" s="686"/>
      <c r="DT23" s="686"/>
      <c r="DU23" s="686"/>
      <c r="DV23" s="687"/>
      <c r="DW23" s="640" t="s">
        <v>277</v>
      </c>
      <c r="DX23" s="641"/>
      <c r="DY23" s="641"/>
      <c r="DZ23" s="641"/>
      <c r="EA23" s="641"/>
      <c r="EB23" s="641"/>
      <c r="EC23" s="642"/>
    </row>
    <row r="24" spans="2:133" ht="11.25" customHeight="1" x14ac:dyDescent="0.2">
      <c r="B24" s="655" t="s">
        <v>278</v>
      </c>
      <c r="C24" s="656"/>
      <c r="D24" s="656"/>
      <c r="E24" s="656"/>
      <c r="F24" s="656"/>
      <c r="G24" s="656"/>
      <c r="H24" s="656"/>
      <c r="I24" s="656"/>
      <c r="J24" s="656"/>
      <c r="K24" s="656"/>
      <c r="L24" s="656"/>
      <c r="M24" s="656"/>
      <c r="N24" s="656"/>
      <c r="O24" s="656"/>
      <c r="P24" s="656"/>
      <c r="Q24" s="657"/>
      <c r="R24" s="658">
        <v>155294</v>
      </c>
      <c r="S24" s="659"/>
      <c r="T24" s="659"/>
      <c r="U24" s="659"/>
      <c r="V24" s="659"/>
      <c r="W24" s="659"/>
      <c r="X24" s="659"/>
      <c r="Y24" s="660"/>
      <c r="Z24" s="661">
        <v>2.2999999999999998</v>
      </c>
      <c r="AA24" s="661"/>
      <c r="AB24" s="661"/>
      <c r="AC24" s="661"/>
      <c r="AD24" s="662" t="s">
        <v>122</v>
      </c>
      <c r="AE24" s="662"/>
      <c r="AF24" s="662"/>
      <c r="AG24" s="662"/>
      <c r="AH24" s="662"/>
      <c r="AI24" s="662"/>
      <c r="AJ24" s="662"/>
      <c r="AK24" s="662"/>
      <c r="AL24" s="663" t="s">
        <v>122</v>
      </c>
      <c r="AM24" s="664"/>
      <c r="AN24" s="664"/>
      <c r="AO24" s="665"/>
      <c r="AP24" s="655" t="s">
        <v>279</v>
      </c>
      <c r="AQ24" s="674"/>
      <c r="AR24" s="674"/>
      <c r="AS24" s="674"/>
      <c r="AT24" s="674"/>
      <c r="AU24" s="674"/>
      <c r="AV24" s="674"/>
      <c r="AW24" s="674"/>
      <c r="AX24" s="674"/>
      <c r="AY24" s="674"/>
      <c r="AZ24" s="674"/>
      <c r="BA24" s="674"/>
      <c r="BB24" s="674"/>
      <c r="BC24" s="674"/>
      <c r="BD24" s="674"/>
      <c r="BE24" s="674"/>
      <c r="BF24" s="675"/>
      <c r="BG24" s="658" t="s">
        <v>122</v>
      </c>
      <c r="BH24" s="659"/>
      <c r="BI24" s="659"/>
      <c r="BJ24" s="659"/>
      <c r="BK24" s="659"/>
      <c r="BL24" s="659"/>
      <c r="BM24" s="659"/>
      <c r="BN24" s="660"/>
      <c r="BO24" s="661" t="s">
        <v>122</v>
      </c>
      <c r="BP24" s="661"/>
      <c r="BQ24" s="661"/>
      <c r="BR24" s="661"/>
      <c r="BS24" s="662" t="s">
        <v>122</v>
      </c>
      <c r="BT24" s="662"/>
      <c r="BU24" s="662"/>
      <c r="BV24" s="662"/>
      <c r="BW24" s="662"/>
      <c r="BX24" s="662"/>
      <c r="BY24" s="662"/>
      <c r="BZ24" s="662"/>
      <c r="CA24" s="662"/>
      <c r="CB24" s="666"/>
      <c r="CD24" s="644" t="s">
        <v>280</v>
      </c>
      <c r="CE24" s="645"/>
      <c r="CF24" s="645"/>
      <c r="CG24" s="645"/>
      <c r="CH24" s="645"/>
      <c r="CI24" s="645"/>
      <c r="CJ24" s="645"/>
      <c r="CK24" s="645"/>
      <c r="CL24" s="645"/>
      <c r="CM24" s="645"/>
      <c r="CN24" s="645"/>
      <c r="CO24" s="645"/>
      <c r="CP24" s="645"/>
      <c r="CQ24" s="646"/>
      <c r="CR24" s="647">
        <v>2652398</v>
      </c>
      <c r="CS24" s="648"/>
      <c r="CT24" s="648"/>
      <c r="CU24" s="648"/>
      <c r="CV24" s="648"/>
      <c r="CW24" s="648"/>
      <c r="CX24" s="648"/>
      <c r="CY24" s="649"/>
      <c r="CZ24" s="652">
        <v>41.6</v>
      </c>
      <c r="DA24" s="653"/>
      <c r="DB24" s="653"/>
      <c r="DC24" s="669"/>
      <c r="DD24" s="693">
        <v>1998306</v>
      </c>
      <c r="DE24" s="648"/>
      <c r="DF24" s="648"/>
      <c r="DG24" s="648"/>
      <c r="DH24" s="648"/>
      <c r="DI24" s="648"/>
      <c r="DJ24" s="648"/>
      <c r="DK24" s="649"/>
      <c r="DL24" s="693">
        <v>1807739</v>
      </c>
      <c r="DM24" s="648"/>
      <c r="DN24" s="648"/>
      <c r="DO24" s="648"/>
      <c r="DP24" s="648"/>
      <c r="DQ24" s="648"/>
      <c r="DR24" s="648"/>
      <c r="DS24" s="648"/>
      <c r="DT24" s="648"/>
      <c r="DU24" s="648"/>
      <c r="DV24" s="649"/>
      <c r="DW24" s="652">
        <v>45.9</v>
      </c>
      <c r="DX24" s="653"/>
      <c r="DY24" s="653"/>
      <c r="DZ24" s="653"/>
      <c r="EA24" s="653"/>
      <c r="EB24" s="653"/>
      <c r="EC24" s="654"/>
    </row>
    <row r="25" spans="2:133" ht="11.25" customHeight="1" x14ac:dyDescent="0.2">
      <c r="B25" s="655" t="s">
        <v>281</v>
      </c>
      <c r="C25" s="656"/>
      <c r="D25" s="656"/>
      <c r="E25" s="656"/>
      <c r="F25" s="656"/>
      <c r="G25" s="656"/>
      <c r="H25" s="656"/>
      <c r="I25" s="656"/>
      <c r="J25" s="656"/>
      <c r="K25" s="656"/>
      <c r="L25" s="656"/>
      <c r="M25" s="656"/>
      <c r="N25" s="656"/>
      <c r="O25" s="656"/>
      <c r="P25" s="656"/>
      <c r="Q25" s="657"/>
      <c r="R25" s="658">
        <v>4339387</v>
      </c>
      <c r="S25" s="659"/>
      <c r="T25" s="659"/>
      <c r="U25" s="659"/>
      <c r="V25" s="659"/>
      <c r="W25" s="659"/>
      <c r="X25" s="659"/>
      <c r="Y25" s="660"/>
      <c r="Z25" s="661">
        <v>65.2</v>
      </c>
      <c r="AA25" s="661"/>
      <c r="AB25" s="661"/>
      <c r="AC25" s="661"/>
      <c r="AD25" s="662">
        <v>3927738</v>
      </c>
      <c r="AE25" s="662"/>
      <c r="AF25" s="662"/>
      <c r="AG25" s="662"/>
      <c r="AH25" s="662"/>
      <c r="AI25" s="662"/>
      <c r="AJ25" s="662"/>
      <c r="AK25" s="662"/>
      <c r="AL25" s="663">
        <v>99.7</v>
      </c>
      <c r="AM25" s="664"/>
      <c r="AN25" s="664"/>
      <c r="AO25" s="665"/>
      <c r="AP25" s="655" t="s">
        <v>282</v>
      </c>
      <c r="AQ25" s="674"/>
      <c r="AR25" s="674"/>
      <c r="AS25" s="674"/>
      <c r="AT25" s="674"/>
      <c r="AU25" s="674"/>
      <c r="AV25" s="674"/>
      <c r="AW25" s="674"/>
      <c r="AX25" s="674"/>
      <c r="AY25" s="674"/>
      <c r="AZ25" s="674"/>
      <c r="BA25" s="674"/>
      <c r="BB25" s="674"/>
      <c r="BC25" s="674"/>
      <c r="BD25" s="674"/>
      <c r="BE25" s="674"/>
      <c r="BF25" s="675"/>
      <c r="BG25" s="658" t="s">
        <v>122</v>
      </c>
      <c r="BH25" s="659"/>
      <c r="BI25" s="659"/>
      <c r="BJ25" s="659"/>
      <c r="BK25" s="659"/>
      <c r="BL25" s="659"/>
      <c r="BM25" s="659"/>
      <c r="BN25" s="660"/>
      <c r="BO25" s="661" t="s">
        <v>122</v>
      </c>
      <c r="BP25" s="661"/>
      <c r="BQ25" s="661"/>
      <c r="BR25" s="661"/>
      <c r="BS25" s="662" t="s">
        <v>122</v>
      </c>
      <c r="BT25" s="662"/>
      <c r="BU25" s="662"/>
      <c r="BV25" s="662"/>
      <c r="BW25" s="662"/>
      <c r="BX25" s="662"/>
      <c r="BY25" s="662"/>
      <c r="BZ25" s="662"/>
      <c r="CA25" s="662"/>
      <c r="CB25" s="666"/>
      <c r="CD25" s="655" t="s">
        <v>283</v>
      </c>
      <c r="CE25" s="656"/>
      <c r="CF25" s="656"/>
      <c r="CG25" s="656"/>
      <c r="CH25" s="656"/>
      <c r="CI25" s="656"/>
      <c r="CJ25" s="656"/>
      <c r="CK25" s="656"/>
      <c r="CL25" s="656"/>
      <c r="CM25" s="656"/>
      <c r="CN25" s="656"/>
      <c r="CO25" s="656"/>
      <c r="CP25" s="656"/>
      <c r="CQ25" s="657"/>
      <c r="CR25" s="658">
        <v>1467954</v>
      </c>
      <c r="CS25" s="690"/>
      <c r="CT25" s="690"/>
      <c r="CU25" s="690"/>
      <c r="CV25" s="690"/>
      <c r="CW25" s="690"/>
      <c r="CX25" s="690"/>
      <c r="CY25" s="691"/>
      <c r="CZ25" s="663">
        <v>23</v>
      </c>
      <c r="DA25" s="688"/>
      <c r="DB25" s="688"/>
      <c r="DC25" s="692"/>
      <c r="DD25" s="667">
        <v>1245415</v>
      </c>
      <c r="DE25" s="690"/>
      <c r="DF25" s="690"/>
      <c r="DG25" s="690"/>
      <c r="DH25" s="690"/>
      <c r="DI25" s="690"/>
      <c r="DJ25" s="690"/>
      <c r="DK25" s="691"/>
      <c r="DL25" s="667">
        <v>1213811</v>
      </c>
      <c r="DM25" s="690"/>
      <c r="DN25" s="690"/>
      <c r="DO25" s="690"/>
      <c r="DP25" s="690"/>
      <c r="DQ25" s="690"/>
      <c r="DR25" s="690"/>
      <c r="DS25" s="690"/>
      <c r="DT25" s="690"/>
      <c r="DU25" s="690"/>
      <c r="DV25" s="691"/>
      <c r="DW25" s="663">
        <v>30.8</v>
      </c>
      <c r="DX25" s="688"/>
      <c r="DY25" s="688"/>
      <c r="DZ25" s="688"/>
      <c r="EA25" s="688"/>
      <c r="EB25" s="688"/>
      <c r="EC25" s="689"/>
    </row>
    <row r="26" spans="2:133" ht="11.25" customHeight="1" x14ac:dyDescent="0.2">
      <c r="B26" s="655" t="s">
        <v>284</v>
      </c>
      <c r="C26" s="656"/>
      <c r="D26" s="656"/>
      <c r="E26" s="656"/>
      <c r="F26" s="656"/>
      <c r="G26" s="656"/>
      <c r="H26" s="656"/>
      <c r="I26" s="656"/>
      <c r="J26" s="656"/>
      <c r="K26" s="656"/>
      <c r="L26" s="656"/>
      <c r="M26" s="656"/>
      <c r="N26" s="656"/>
      <c r="O26" s="656"/>
      <c r="P26" s="656"/>
      <c r="Q26" s="657"/>
      <c r="R26" s="658">
        <v>798</v>
      </c>
      <c r="S26" s="659"/>
      <c r="T26" s="659"/>
      <c r="U26" s="659"/>
      <c r="V26" s="659"/>
      <c r="W26" s="659"/>
      <c r="X26" s="659"/>
      <c r="Y26" s="660"/>
      <c r="Z26" s="661">
        <v>0</v>
      </c>
      <c r="AA26" s="661"/>
      <c r="AB26" s="661"/>
      <c r="AC26" s="661"/>
      <c r="AD26" s="662">
        <v>798</v>
      </c>
      <c r="AE26" s="662"/>
      <c r="AF26" s="662"/>
      <c r="AG26" s="662"/>
      <c r="AH26" s="662"/>
      <c r="AI26" s="662"/>
      <c r="AJ26" s="662"/>
      <c r="AK26" s="662"/>
      <c r="AL26" s="663">
        <v>0</v>
      </c>
      <c r="AM26" s="664"/>
      <c r="AN26" s="664"/>
      <c r="AO26" s="665"/>
      <c r="AP26" s="655" t="s">
        <v>285</v>
      </c>
      <c r="AQ26" s="674"/>
      <c r="AR26" s="674"/>
      <c r="AS26" s="674"/>
      <c r="AT26" s="674"/>
      <c r="AU26" s="674"/>
      <c r="AV26" s="674"/>
      <c r="AW26" s="674"/>
      <c r="AX26" s="674"/>
      <c r="AY26" s="674"/>
      <c r="AZ26" s="674"/>
      <c r="BA26" s="674"/>
      <c r="BB26" s="674"/>
      <c r="BC26" s="674"/>
      <c r="BD26" s="674"/>
      <c r="BE26" s="674"/>
      <c r="BF26" s="675"/>
      <c r="BG26" s="658" t="s">
        <v>122</v>
      </c>
      <c r="BH26" s="659"/>
      <c r="BI26" s="659"/>
      <c r="BJ26" s="659"/>
      <c r="BK26" s="659"/>
      <c r="BL26" s="659"/>
      <c r="BM26" s="659"/>
      <c r="BN26" s="660"/>
      <c r="BO26" s="661" t="s">
        <v>122</v>
      </c>
      <c r="BP26" s="661"/>
      <c r="BQ26" s="661"/>
      <c r="BR26" s="661"/>
      <c r="BS26" s="662" t="s">
        <v>122</v>
      </c>
      <c r="BT26" s="662"/>
      <c r="BU26" s="662"/>
      <c r="BV26" s="662"/>
      <c r="BW26" s="662"/>
      <c r="BX26" s="662"/>
      <c r="BY26" s="662"/>
      <c r="BZ26" s="662"/>
      <c r="CA26" s="662"/>
      <c r="CB26" s="666"/>
      <c r="CD26" s="655" t="s">
        <v>286</v>
      </c>
      <c r="CE26" s="656"/>
      <c r="CF26" s="656"/>
      <c r="CG26" s="656"/>
      <c r="CH26" s="656"/>
      <c r="CI26" s="656"/>
      <c r="CJ26" s="656"/>
      <c r="CK26" s="656"/>
      <c r="CL26" s="656"/>
      <c r="CM26" s="656"/>
      <c r="CN26" s="656"/>
      <c r="CO26" s="656"/>
      <c r="CP26" s="656"/>
      <c r="CQ26" s="657"/>
      <c r="CR26" s="658">
        <v>805677</v>
      </c>
      <c r="CS26" s="659"/>
      <c r="CT26" s="659"/>
      <c r="CU26" s="659"/>
      <c r="CV26" s="659"/>
      <c r="CW26" s="659"/>
      <c r="CX26" s="659"/>
      <c r="CY26" s="660"/>
      <c r="CZ26" s="663">
        <v>12.6</v>
      </c>
      <c r="DA26" s="688"/>
      <c r="DB26" s="688"/>
      <c r="DC26" s="692"/>
      <c r="DD26" s="667">
        <v>684710</v>
      </c>
      <c r="DE26" s="659"/>
      <c r="DF26" s="659"/>
      <c r="DG26" s="659"/>
      <c r="DH26" s="659"/>
      <c r="DI26" s="659"/>
      <c r="DJ26" s="659"/>
      <c r="DK26" s="660"/>
      <c r="DL26" s="667" t="s">
        <v>122</v>
      </c>
      <c r="DM26" s="659"/>
      <c r="DN26" s="659"/>
      <c r="DO26" s="659"/>
      <c r="DP26" s="659"/>
      <c r="DQ26" s="659"/>
      <c r="DR26" s="659"/>
      <c r="DS26" s="659"/>
      <c r="DT26" s="659"/>
      <c r="DU26" s="659"/>
      <c r="DV26" s="660"/>
      <c r="DW26" s="663" t="s">
        <v>122</v>
      </c>
      <c r="DX26" s="688"/>
      <c r="DY26" s="688"/>
      <c r="DZ26" s="688"/>
      <c r="EA26" s="688"/>
      <c r="EB26" s="688"/>
      <c r="EC26" s="689"/>
    </row>
    <row r="27" spans="2:133" ht="11.25" customHeight="1" x14ac:dyDescent="0.2">
      <c r="B27" s="655" t="s">
        <v>287</v>
      </c>
      <c r="C27" s="656"/>
      <c r="D27" s="656"/>
      <c r="E27" s="656"/>
      <c r="F27" s="656"/>
      <c r="G27" s="656"/>
      <c r="H27" s="656"/>
      <c r="I27" s="656"/>
      <c r="J27" s="656"/>
      <c r="K27" s="656"/>
      <c r="L27" s="656"/>
      <c r="M27" s="656"/>
      <c r="N27" s="656"/>
      <c r="O27" s="656"/>
      <c r="P27" s="656"/>
      <c r="Q27" s="657"/>
      <c r="R27" s="658">
        <v>9685</v>
      </c>
      <c r="S27" s="659"/>
      <c r="T27" s="659"/>
      <c r="U27" s="659"/>
      <c r="V27" s="659"/>
      <c r="W27" s="659"/>
      <c r="X27" s="659"/>
      <c r="Y27" s="660"/>
      <c r="Z27" s="661">
        <v>0.1</v>
      </c>
      <c r="AA27" s="661"/>
      <c r="AB27" s="661"/>
      <c r="AC27" s="661"/>
      <c r="AD27" s="662" t="s">
        <v>122</v>
      </c>
      <c r="AE27" s="662"/>
      <c r="AF27" s="662"/>
      <c r="AG27" s="662"/>
      <c r="AH27" s="662"/>
      <c r="AI27" s="662"/>
      <c r="AJ27" s="662"/>
      <c r="AK27" s="662"/>
      <c r="AL27" s="663" t="s">
        <v>122</v>
      </c>
      <c r="AM27" s="664"/>
      <c r="AN27" s="664"/>
      <c r="AO27" s="665"/>
      <c r="AP27" s="655" t="s">
        <v>288</v>
      </c>
      <c r="AQ27" s="656"/>
      <c r="AR27" s="656"/>
      <c r="AS27" s="656"/>
      <c r="AT27" s="656"/>
      <c r="AU27" s="656"/>
      <c r="AV27" s="656"/>
      <c r="AW27" s="656"/>
      <c r="AX27" s="656"/>
      <c r="AY27" s="656"/>
      <c r="AZ27" s="656"/>
      <c r="BA27" s="656"/>
      <c r="BB27" s="656"/>
      <c r="BC27" s="656"/>
      <c r="BD27" s="656"/>
      <c r="BE27" s="656"/>
      <c r="BF27" s="657"/>
      <c r="BG27" s="658">
        <v>1422523</v>
      </c>
      <c r="BH27" s="659"/>
      <c r="BI27" s="659"/>
      <c r="BJ27" s="659"/>
      <c r="BK27" s="659"/>
      <c r="BL27" s="659"/>
      <c r="BM27" s="659"/>
      <c r="BN27" s="660"/>
      <c r="BO27" s="661">
        <v>100</v>
      </c>
      <c r="BP27" s="661"/>
      <c r="BQ27" s="661"/>
      <c r="BR27" s="661"/>
      <c r="BS27" s="662" t="s">
        <v>122</v>
      </c>
      <c r="BT27" s="662"/>
      <c r="BU27" s="662"/>
      <c r="BV27" s="662"/>
      <c r="BW27" s="662"/>
      <c r="BX27" s="662"/>
      <c r="BY27" s="662"/>
      <c r="BZ27" s="662"/>
      <c r="CA27" s="662"/>
      <c r="CB27" s="666"/>
      <c r="CD27" s="655" t="s">
        <v>289</v>
      </c>
      <c r="CE27" s="656"/>
      <c r="CF27" s="656"/>
      <c r="CG27" s="656"/>
      <c r="CH27" s="656"/>
      <c r="CI27" s="656"/>
      <c r="CJ27" s="656"/>
      <c r="CK27" s="656"/>
      <c r="CL27" s="656"/>
      <c r="CM27" s="656"/>
      <c r="CN27" s="656"/>
      <c r="CO27" s="656"/>
      <c r="CP27" s="656"/>
      <c r="CQ27" s="657"/>
      <c r="CR27" s="658">
        <v>741738</v>
      </c>
      <c r="CS27" s="690"/>
      <c r="CT27" s="690"/>
      <c r="CU27" s="690"/>
      <c r="CV27" s="690"/>
      <c r="CW27" s="690"/>
      <c r="CX27" s="690"/>
      <c r="CY27" s="691"/>
      <c r="CZ27" s="663">
        <v>11.6</v>
      </c>
      <c r="DA27" s="688"/>
      <c r="DB27" s="688"/>
      <c r="DC27" s="692"/>
      <c r="DD27" s="667">
        <v>331905</v>
      </c>
      <c r="DE27" s="690"/>
      <c r="DF27" s="690"/>
      <c r="DG27" s="690"/>
      <c r="DH27" s="690"/>
      <c r="DI27" s="690"/>
      <c r="DJ27" s="690"/>
      <c r="DK27" s="691"/>
      <c r="DL27" s="667">
        <v>175071</v>
      </c>
      <c r="DM27" s="690"/>
      <c r="DN27" s="690"/>
      <c r="DO27" s="690"/>
      <c r="DP27" s="690"/>
      <c r="DQ27" s="690"/>
      <c r="DR27" s="690"/>
      <c r="DS27" s="690"/>
      <c r="DT27" s="690"/>
      <c r="DU27" s="690"/>
      <c r="DV27" s="691"/>
      <c r="DW27" s="663">
        <v>4.4000000000000004</v>
      </c>
      <c r="DX27" s="688"/>
      <c r="DY27" s="688"/>
      <c r="DZ27" s="688"/>
      <c r="EA27" s="688"/>
      <c r="EB27" s="688"/>
      <c r="EC27" s="689"/>
    </row>
    <row r="28" spans="2:133" ht="11.25" customHeight="1" x14ac:dyDescent="0.2">
      <c r="B28" s="655" t="s">
        <v>290</v>
      </c>
      <c r="C28" s="656"/>
      <c r="D28" s="656"/>
      <c r="E28" s="656"/>
      <c r="F28" s="656"/>
      <c r="G28" s="656"/>
      <c r="H28" s="656"/>
      <c r="I28" s="656"/>
      <c r="J28" s="656"/>
      <c r="K28" s="656"/>
      <c r="L28" s="656"/>
      <c r="M28" s="656"/>
      <c r="N28" s="656"/>
      <c r="O28" s="656"/>
      <c r="P28" s="656"/>
      <c r="Q28" s="657"/>
      <c r="R28" s="658">
        <v>85783</v>
      </c>
      <c r="S28" s="659"/>
      <c r="T28" s="659"/>
      <c r="U28" s="659"/>
      <c r="V28" s="659"/>
      <c r="W28" s="659"/>
      <c r="X28" s="659"/>
      <c r="Y28" s="660"/>
      <c r="Z28" s="661">
        <v>1.3</v>
      </c>
      <c r="AA28" s="661"/>
      <c r="AB28" s="661"/>
      <c r="AC28" s="661"/>
      <c r="AD28" s="662">
        <v>2129</v>
      </c>
      <c r="AE28" s="662"/>
      <c r="AF28" s="662"/>
      <c r="AG28" s="662"/>
      <c r="AH28" s="662"/>
      <c r="AI28" s="662"/>
      <c r="AJ28" s="662"/>
      <c r="AK28" s="662"/>
      <c r="AL28" s="663">
        <v>0.1</v>
      </c>
      <c r="AM28" s="664"/>
      <c r="AN28" s="664"/>
      <c r="AO28" s="665"/>
      <c r="AP28" s="655"/>
      <c r="AQ28" s="656"/>
      <c r="AR28" s="656"/>
      <c r="AS28" s="656"/>
      <c r="AT28" s="656"/>
      <c r="AU28" s="656"/>
      <c r="AV28" s="656"/>
      <c r="AW28" s="656"/>
      <c r="AX28" s="656"/>
      <c r="AY28" s="656"/>
      <c r="AZ28" s="656"/>
      <c r="BA28" s="656"/>
      <c r="BB28" s="656"/>
      <c r="BC28" s="656"/>
      <c r="BD28" s="656"/>
      <c r="BE28" s="656"/>
      <c r="BF28" s="657"/>
      <c r="BG28" s="658"/>
      <c r="BH28" s="659"/>
      <c r="BI28" s="659"/>
      <c r="BJ28" s="659"/>
      <c r="BK28" s="659"/>
      <c r="BL28" s="659"/>
      <c r="BM28" s="659"/>
      <c r="BN28" s="660"/>
      <c r="BO28" s="661"/>
      <c r="BP28" s="661"/>
      <c r="BQ28" s="661"/>
      <c r="BR28" s="661"/>
      <c r="BS28" s="667"/>
      <c r="BT28" s="659"/>
      <c r="BU28" s="659"/>
      <c r="BV28" s="659"/>
      <c r="BW28" s="659"/>
      <c r="BX28" s="659"/>
      <c r="BY28" s="659"/>
      <c r="BZ28" s="659"/>
      <c r="CA28" s="659"/>
      <c r="CB28" s="668"/>
      <c r="CD28" s="655" t="s">
        <v>291</v>
      </c>
      <c r="CE28" s="656"/>
      <c r="CF28" s="656"/>
      <c r="CG28" s="656"/>
      <c r="CH28" s="656"/>
      <c r="CI28" s="656"/>
      <c r="CJ28" s="656"/>
      <c r="CK28" s="656"/>
      <c r="CL28" s="656"/>
      <c r="CM28" s="656"/>
      <c r="CN28" s="656"/>
      <c r="CO28" s="656"/>
      <c r="CP28" s="656"/>
      <c r="CQ28" s="657"/>
      <c r="CR28" s="658">
        <v>442706</v>
      </c>
      <c r="CS28" s="659"/>
      <c r="CT28" s="659"/>
      <c r="CU28" s="659"/>
      <c r="CV28" s="659"/>
      <c r="CW28" s="659"/>
      <c r="CX28" s="659"/>
      <c r="CY28" s="660"/>
      <c r="CZ28" s="663">
        <v>6.9</v>
      </c>
      <c r="DA28" s="688"/>
      <c r="DB28" s="688"/>
      <c r="DC28" s="692"/>
      <c r="DD28" s="667">
        <v>420986</v>
      </c>
      <c r="DE28" s="659"/>
      <c r="DF28" s="659"/>
      <c r="DG28" s="659"/>
      <c r="DH28" s="659"/>
      <c r="DI28" s="659"/>
      <c r="DJ28" s="659"/>
      <c r="DK28" s="660"/>
      <c r="DL28" s="667">
        <v>418857</v>
      </c>
      <c r="DM28" s="659"/>
      <c r="DN28" s="659"/>
      <c r="DO28" s="659"/>
      <c r="DP28" s="659"/>
      <c r="DQ28" s="659"/>
      <c r="DR28" s="659"/>
      <c r="DS28" s="659"/>
      <c r="DT28" s="659"/>
      <c r="DU28" s="659"/>
      <c r="DV28" s="660"/>
      <c r="DW28" s="663">
        <v>10.6</v>
      </c>
      <c r="DX28" s="688"/>
      <c r="DY28" s="688"/>
      <c r="DZ28" s="688"/>
      <c r="EA28" s="688"/>
      <c r="EB28" s="688"/>
      <c r="EC28" s="689"/>
    </row>
    <row r="29" spans="2:133" ht="11.25" customHeight="1" x14ac:dyDescent="0.2">
      <c r="B29" s="655" t="s">
        <v>292</v>
      </c>
      <c r="C29" s="656"/>
      <c r="D29" s="656"/>
      <c r="E29" s="656"/>
      <c r="F29" s="656"/>
      <c r="G29" s="656"/>
      <c r="H29" s="656"/>
      <c r="I29" s="656"/>
      <c r="J29" s="656"/>
      <c r="K29" s="656"/>
      <c r="L29" s="656"/>
      <c r="M29" s="656"/>
      <c r="N29" s="656"/>
      <c r="O29" s="656"/>
      <c r="P29" s="656"/>
      <c r="Q29" s="657"/>
      <c r="R29" s="658">
        <v>6430</v>
      </c>
      <c r="S29" s="659"/>
      <c r="T29" s="659"/>
      <c r="U29" s="659"/>
      <c r="V29" s="659"/>
      <c r="W29" s="659"/>
      <c r="X29" s="659"/>
      <c r="Y29" s="660"/>
      <c r="Z29" s="661">
        <v>0.1</v>
      </c>
      <c r="AA29" s="661"/>
      <c r="AB29" s="661"/>
      <c r="AC29" s="661"/>
      <c r="AD29" s="662" t="s">
        <v>122</v>
      </c>
      <c r="AE29" s="662"/>
      <c r="AF29" s="662"/>
      <c r="AG29" s="662"/>
      <c r="AH29" s="662"/>
      <c r="AI29" s="662"/>
      <c r="AJ29" s="662"/>
      <c r="AK29" s="662"/>
      <c r="AL29" s="663" t="s">
        <v>122</v>
      </c>
      <c r="AM29" s="664"/>
      <c r="AN29" s="664"/>
      <c r="AO29" s="665"/>
      <c r="AP29" s="679"/>
      <c r="AQ29" s="680"/>
      <c r="AR29" s="680"/>
      <c r="AS29" s="680"/>
      <c r="AT29" s="680"/>
      <c r="AU29" s="680"/>
      <c r="AV29" s="680"/>
      <c r="AW29" s="680"/>
      <c r="AX29" s="680"/>
      <c r="AY29" s="680"/>
      <c r="AZ29" s="680"/>
      <c r="BA29" s="680"/>
      <c r="BB29" s="680"/>
      <c r="BC29" s="680"/>
      <c r="BD29" s="680"/>
      <c r="BE29" s="680"/>
      <c r="BF29" s="681"/>
      <c r="BG29" s="658"/>
      <c r="BH29" s="659"/>
      <c r="BI29" s="659"/>
      <c r="BJ29" s="659"/>
      <c r="BK29" s="659"/>
      <c r="BL29" s="659"/>
      <c r="BM29" s="659"/>
      <c r="BN29" s="660"/>
      <c r="BO29" s="661"/>
      <c r="BP29" s="661"/>
      <c r="BQ29" s="661"/>
      <c r="BR29" s="661"/>
      <c r="BS29" s="662"/>
      <c r="BT29" s="662"/>
      <c r="BU29" s="662"/>
      <c r="BV29" s="662"/>
      <c r="BW29" s="662"/>
      <c r="BX29" s="662"/>
      <c r="BY29" s="662"/>
      <c r="BZ29" s="662"/>
      <c r="CA29" s="662"/>
      <c r="CB29" s="666"/>
      <c r="CD29" s="694" t="s">
        <v>293</v>
      </c>
      <c r="CE29" s="695"/>
      <c r="CF29" s="655" t="s">
        <v>67</v>
      </c>
      <c r="CG29" s="656"/>
      <c r="CH29" s="656"/>
      <c r="CI29" s="656"/>
      <c r="CJ29" s="656"/>
      <c r="CK29" s="656"/>
      <c r="CL29" s="656"/>
      <c r="CM29" s="656"/>
      <c r="CN29" s="656"/>
      <c r="CO29" s="656"/>
      <c r="CP29" s="656"/>
      <c r="CQ29" s="657"/>
      <c r="CR29" s="658">
        <v>442706</v>
      </c>
      <c r="CS29" s="690"/>
      <c r="CT29" s="690"/>
      <c r="CU29" s="690"/>
      <c r="CV29" s="690"/>
      <c r="CW29" s="690"/>
      <c r="CX29" s="690"/>
      <c r="CY29" s="691"/>
      <c r="CZ29" s="663">
        <v>6.9</v>
      </c>
      <c r="DA29" s="688"/>
      <c r="DB29" s="688"/>
      <c r="DC29" s="692"/>
      <c r="DD29" s="667">
        <v>420986</v>
      </c>
      <c r="DE29" s="690"/>
      <c r="DF29" s="690"/>
      <c r="DG29" s="690"/>
      <c r="DH29" s="690"/>
      <c r="DI29" s="690"/>
      <c r="DJ29" s="690"/>
      <c r="DK29" s="691"/>
      <c r="DL29" s="667">
        <v>418857</v>
      </c>
      <c r="DM29" s="690"/>
      <c r="DN29" s="690"/>
      <c r="DO29" s="690"/>
      <c r="DP29" s="690"/>
      <c r="DQ29" s="690"/>
      <c r="DR29" s="690"/>
      <c r="DS29" s="690"/>
      <c r="DT29" s="690"/>
      <c r="DU29" s="690"/>
      <c r="DV29" s="691"/>
      <c r="DW29" s="663">
        <v>10.6</v>
      </c>
      <c r="DX29" s="688"/>
      <c r="DY29" s="688"/>
      <c r="DZ29" s="688"/>
      <c r="EA29" s="688"/>
      <c r="EB29" s="688"/>
      <c r="EC29" s="689"/>
    </row>
    <row r="30" spans="2:133" ht="11.25" customHeight="1" x14ac:dyDescent="0.2">
      <c r="B30" s="655" t="s">
        <v>294</v>
      </c>
      <c r="C30" s="656"/>
      <c r="D30" s="656"/>
      <c r="E30" s="656"/>
      <c r="F30" s="656"/>
      <c r="G30" s="656"/>
      <c r="H30" s="656"/>
      <c r="I30" s="656"/>
      <c r="J30" s="656"/>
      <c r="K30" s="656"/>
      <c r="L30" s="656"/>
      <c r="M30" s="656"/>
      <c r="N30" s="656"/>
      <c r="O30" s="656"/>
      <c r="P30" s="656"/>
      <c r="Q30" s="657"/>
      <c r="R30" s="658">
        <v>721979</v>
      </c>
      <c r="S30" s="659"/>
      <c r="T30" s="659"/>
      <c r="U30" s="659"/>
      <c r="V30" s="659"/>
      <c r="W30" s="659"/>
      <c r="X30" s="659"/>
      <c r="Y30" s="660"/>
      <c r="Z30" s="661">
        <v>10.9</v>
      </c>
      <c r="AA30" s="661"/>
      <c r="AB30" s="661"/>
      <c r="AC30" s="661"/>
      <c r="AD30" s="662" t="s">
        <v>122</v>
      </c>
      <c r="AE30" s="662"/>
      <c r="AF30" s="662"/>
      <c r="AG30" s="662"/>
      <c r="AH30" s="662"/>
      <c r="AI30" s="662"/>
      <c r="AJ30" s="662"/>
      <c r="AK30" s="662"/>
      <c r="AL30" s="663" t="s">
        <v>122</v>
      </c>
      <c r="AM30" s="664"/>
      <c r="AN30" s="664"/>
      <c r="AO30" s="665"/>
      <c r="AP30" s="640" t="s">
        <v>212</v>
      </c>
      <c r="AQ30" s="641"/>
      <c r="AR30" s="641"/>
      <c r="AS30" s="641"/>
      <c r="AT30" s="641"/>
      <c r="AU30" s="641"/>
      <c r="AV30" s="641"/>
      <c r="AW30" s="641"/>
      <c r="AX30" s="641"/>
      <c r="AY30" s="641"/>
      <c r="AZ30" s="641"/>
      <c r="BA30" s="641"/>
      <c r="BB30" s="641"/>
      <c r="BC30" s="641"/>
      <c r="BD30" s="641"/>
      <c r="BE30" s="641"/>
      <c r="BF30" s="642"/>
      <c r="BG30" s="640" t="s">
        <v>295</v>
      </c>
      <c r="BH30" s="700"/>
      <c r="BI30" s="700"/>
      <c r="BJ30" s="700"/>
      <c r="BK30" s="700"/>
      <c r="BL30" s="700"/>
      <c r="BM30" s="700"/>
      <c r="BN30" s="700"/>
      <c r="BO30" s="700"/>
      <c r="BP30" s="700"/>
      <c r="BQ30" s="701"/>
      <c r="BR30" s="640" t="s">
        <v>296</v>
      </c>
      <c r="BS30" s="700"/>
      <c r="BT30" s="700"/>
      <c r="BU30" s="700"/>
      <c r="BV30" s="700"/>
      <c r="BW30" s="700"/>
      <c r="BX30" s="700"/>
      <c r="BY30" s="700"/>
      <c r="BZ30" s="700"/>
      <c r="CA30" s="700"/>
      <c r="CB30" s="701"/>
      <c r="CD30" s="696"/>
      <c r="CE30" s="697"/>
      <c r="CF30" s="655" t="s">
        <v>297</v>
      </c>
      <c r="CG30" s="656"/>
      <c r="CH30" s="656"/>
      <c r="CI30" s="656"/>
      <c r="CJ30" s="656"/>
      <c r="CK30" s="656"/>
      <c r="CL30" s="656"/>
      <c r="CM30" s="656"/>
      <c r="CN30" s="656"/>
      <c r="CO30" s="656"/>
      <c r="CP30" s="656"/>
      <c r="CQ30" s="657"/>
      <c r="CR30" s="658">
        <v>430425</v>
      </c>
      <c r="CS30" s="659"/>
      <c r="CT30" s="659"/>
      <c r="CU30" s="659"/>
      <c r="CV30" s="659"/>
      <c r="CW30" s="659"/>
      <c r="CX30" s="659"/>
      <c r="CY30" s="660"/>
      <c r="CZ30" s="663">
        <v>6.7</v>
      </c>
      <c r="DA30" s="688"/>
      <c r="DB30" s="688"/>
      <c r="DC30" s="692"/>
      <c r="DD30" s="667">
        <v>410036</v>
      </c>
      <c r="DE30" s="659"/>
      <c r="DF30" s="659"/>
      <c r="DG30" s="659"/>
      <c r="DH30" s="659"/>
      <c r="DI30" s="659"/>
      <c r="DJ30" s="659"/>
      <c r="DK30" s="660"/>
      <c r="DL30" s="667">
        <v>407907</v>
      </c>
      <c r="DM30" s="659"/>
      <c r="DN30" s="659"/>
      <c r="DO30" s="659"/>
      <c r="DP30" s="659"/>
      <c r="DQ30" s="659"/>
      <c r="DR30" s="659"/>
      <c r="DS30" s="659"/>
      <c r="DT30" s="659"/>
      <c r="DU30" s="659"/>
      <c r="DV30" s="660"/>
      <c r="DW30" s="663">
        <v>10.4</v>
      </c>
      <c r="DX30" s="688"/>
      <c r="DY30" s="688"/>
      <c r="DZ30" s="688"/>
      <c r="EA30" s="688"/>
      <c r="EB30" s="688"/>
      <c r="EC30" s="689"/>
    </row>
    <row r="31" spans="2:133" ht="11.25" customHeight="1" x14ac:dyDescent="0.2">
      <c r="B31" s="671" t="s">
        <v>298</v>
      </c>
      <c r="C31" s="672"/>
      <c r="D31" s="672"/>
      <c r="E31" s="672"/>
      <c r="F31" s="672"/>
      <c r="G31" s="672"/>
      <c r="H31" s="672"/>
      <c r="I31" s="672"/>
      <c r="J31" s="672"/>
      <c r="K31" s="672"/>
      <c r="L31" s="672"/>
      <c r="M31" s="672"/>
      <c r="N31" s="672"/>
      <c r="O31" s="672"/>
      <c r="P31" s="672"/>
      <c r="Q31" s="673"/>
      <c r="R31" s="658" t="s">
        <v>122</v>
      </c>
      <c r="S31" s="659"/>
      <c r="T31" s="659"/>
      <c r="U31" s="659"/>
      <c r="V31" s="659"/>
      <c r="W31" s="659"/>
      <c r="X31" s="659"/>
      <c r="Y31" s="660"/>
      <c r="Z31" s="661" t="s">
        <v>122</v>
      </c>
      <c r="AA31" s="661"/>
      <c r="AB31" s="661"/>
      <c r="AC31" s="661"/>
      <c r="AD31" s="662" t="s">
        <v>122</v>
      </c>
      <c r="AE31" s="662"/>
      <c r="AF31" s="662"/>
      <c r="AG31" s="662"/>
      <c r="AH31" s="662"/>
      <c r="AI31" s="662"/>
      <c r="AJ31" s="662"/>
      <c r="AK31" s="662"/>
      <c r="AL31" s="663" t="s">
        <v>122</v>
      </c>
      <c r="AM31" s="664"/>
      <c r="AN31" s="664"/>
      <c r="AO31" s="665"/>
      <c r="AP31" s="704" t="s">
        <v>299</v>
      </c>
      <c r="AQ31" s="705"/>
      <c r="AR31" s="705"/>
      <c r="AS31" s="705"/>
      <c r="AT31" s="710" t="s">
        <v>300</v>
      </c>
      <c r="AU31" s="200"/>
      <c r="AV31" s="200"/>
      <c r="AW31" s="200"/>
      <c r="AX31" s="644" t="s">
        <v>178</v>
      </c>
      <c r="AY31" s="645"/>
      <c r="AZ31" s="645"/>
      <c r="BA31" s="645"/>
      <c r="BB31" s="645"/>
      <c r="BC31" s="645"/>
      <c r="BD31" s="645"/>
      <c r="BE31" s="645"/>
      <c r="BF31" s="646"/>
      <c r="BG31" s="714">
        <v>99.5</v>
      </c>
      <c r="BH31" s="702"/>
      <c r="BI31" s="702"/>
      <c r="BJ31" s="702"/>
      <c r="BK31" s="702"/>
      <c r="BL31" s="702"/>
      <c r="BM31" s="653">
        <v>98.3</v>
      </c>
      <c r="BN31" s="702"/>
      <c r="BO31" s="702"/>
      <c r="BP31" s="702"/>
      <c r="BQ31" s="703"/>
      <c r="BR31" s="714">
        <v>99.3</v>
      </c>
      <c r="BS31" s="702"/>
      <c r="BT31" s="702"/>
      <c r="BU31" s="702"/>
      <c r="BV31" s="702"/>
      <c r="BW31" s="702"/>
      <c r="BX31" s="653">
        <v>98.1</v>
      </c>
      <c r="BY31" s="702"/>
      <c r="BZ31" s="702"/>
      <c r="CA31" s="702"/>
      <c r="CB31" s="703"/>
      <c r="CD31" s="696"/>
      <c r="CE31" s="697"/>
      <c r="CF31" s="655" t="s">
        <v>301</v>
      </c>
      <c r="CG31" s="656"/>
      <c r="CH31" s="656"/>
      <c r="CI31" s="656"/>
      <c r="CJ31" s="656"/>
      <c r="CK31" s="656"/>
      <c r="CL31" s="656"/>
      <c r="CM31" s="656"/>
      <c r="CN31" s="656"/>
      <c r="CO31" s="656"/>
      <c r="CP31" s="656"/>
      <c r="CQ31" s="657"/>
      <c r="CR31" s="658">
        <v>12281</v>
      </c>
      <c r="CS31" s="690"/>
      <c r="CT31" s="690"/>
      <c r="CU31" s="690"/>
      <c r="CV31" s="690"/>
      <c r="CW31" s="690"/>
      <c r="CX31" s="690"/>
      <c r="CY31" s="691"/>
      <c r="CZ31" s="663">
        <v>0.2</v>
      </c>
      <c r="DA31" s="688"/>
      <c r="DB31" s="688"/>
      <c r="DC31" s="692"/>
      <c r="DD31" s="667">
        <v>10950</v>
      </c>
      <c r="DE31" s="690"/>
      <c r="DF31" s="690"/>
      <c r="DG31" s="690"/>
      <c r="DH31" s="690"/>
      <c r="DI31" s="690"/>
      <c r="DJ31" s="690"/>
      <c r="DK31" s="691"/>
      <c r="DL31" s="667">
        <v>10950</v>
      </c>
      <c r="DM31" s="690"/>
      <c r="DN31" s="690"/>
      <c r="DO31" s="690"/>
      <c r="DP31" s="690"/>
      <c r="DQ31" s="690"/>
      <c r="DR31" s="690"/>
      <c r="DS31" s="690"/>
      <c r="DT31" s="690"/>
      <c r="DU31" s="690"/>
      <c r="DV31" s="691"/>
      <c r="DW31" s="663">
        <v>0.3</v>
      </c>
      <c r="DX31" s="688"/>
      <c r="DY31" s="688"/>
      <c r="DZ31" s="688"/>
      <c r="EA31" s="688"/>
      <c r="EB31" s="688"/>
      <c r="EC31" s="689"/>
    </row>
    <row r="32" spans="2:133" ht="11.25" customHeight="1" x14ac:dyDescent="0.2">
      <c r="B32" s="655" t="s">
        <v>302</v>
      </c>
      <c r="C32" s="656"/>
      <c r="D32" s="656"/>
      <c r="E32" s="656"/>
      <c r="F32" s="656"/>
      <c r="G32" s="656"/>
      <c r="H32" s="656"/>
      <c r="I32" s="656"/>
      <c r="J32" s="656"/>
      <c r="K32" s="656"/>
      <c r="L32" s="656"/>
      <c r="M32" s="656"/>
      <c r="N32" s="656"/>
      <c r="O32" s="656"/>
      <c r="P32" s="656"/>
      <c r="Q32" s="657"/>
      <c r="R32" s="658">
        <v>646714</v>
      </c>
      <c r="S32" s="659"/>
      <c r="T32" s="659"/>
      <c r="U32" s="659"/>
      <c r="V32" s="659"/>
      <c r="W32" s="659"/>
      <c r="X32" s="659"/>
      <c r="Y32" s="660"/>
      <c r="Z32" s="661">
        <v>9.6999999999999993</v>
      </c>
      <c r="AA32" s="661"/>
      <c r="AB32" s="661"/>
      <c r="AC32" s="661"/>
      <c r="AD32" s="662" t="s">
        <v>122</v>
      </c>
      <c r="AE32" s="662"/>
      <c r="AF32" s="662"/>
      <c r="AG32" s="662"/>
      <c r="AH32" s="662"/>
      <c r="AI32" s="662"/>
      <c r="AJ32" s="662"/>
      <c r="AK32" s="662"/>
      <c r="AL32" s="663" t="s">
        <v>122</v>
      </c>
      <c r="AM32" s="664"/>
      <c r="AN32" s="664"/>
      <c r="AO32" s="665"/>
      <c r="AP32" s="706"/>
      <c r="AQ32" s="707"/>
      <c r="AR32" s="707"/>
      <c r="AS32" s="707"/>
      <c r="AT32" s="711"/>
      <c r="AU32" s="196" t="s">
        <v>303</v>
      </c>
      <c r="AX32" s="655" t="s">
        <v>304</v>
      </c>
      <c r="AY32" s="656"/>
      <c r="AZ32" s="656"/>
      <c r="BA32" s="656"/>
      <c r="BB32" s="656"/>
      <c r="BC32" s="656"/>
      <c r="BD32" s="656"/>
      <c r="BE32" s="656"/>
      <c r="BF32" s="657"/>
      <c r="BG32" s="715">
        <v>99.5</v>
      </c>
      <c r="BH32" s="690"/>
      <c r="BI32" s="690"/>
      <c r="BJ32" s="690"/>
      <c r="BK32" s="690"/>
      <c r="BL32" s="690"/>
      <c r="BM32" s="664">
        <v>98.6</v>
      </c>
      <c r="BN32" s="690"/>
      <c r="BO32" s="690"/>
      <c r="BP32" s="690"/>
      <c r="BQ32" s="713"/>
      <c r="BR32" s="715">
        <v>99.4</v>
      </c>
      <c r="BS32" s="690"/>
      <c r="BT32" s="690"/>
      <c r="BU32" s="690"/>
      <c r="BV32" s="690"/>
      <c r="BW32" s="690"/>
      <c r="BX32" s="664">
        <v>98.4</v>
      </c>
      <c r="BY32" s="690"/>
      <c r="BZ32" s="690"/>
      <c r="CA32" s="690"/>
      <c r="CB32" s="713"/>
      <c r="CD32" s="698"/>
      <c r="CE32" s="699"/>
      <c r="CF32" s="655" t="s">
        <v>305</v>
      </c>
      <c r="CG32" s="656"/>
      <c r="CH32" s="656"/>
      <c r="CI32" s="656"/>
      <c r="CJ32" s="656"/>
      <c r="CK32" s="656"/>
      <c r="CL32" s="656"/>
      <c r="CM32" s="656"/>
      <c r="CN32" s="656"/>
      <c r="CO32" s="656"/>
      <c r="CP32" s="656"/>
      <c r="CQ32" s="657"/>
      <c r="CR32" s="658" t="s">
        <v>122</v>
      </c>
      <c r="CS32" s="659"/>
      <c r="CT32" s="659"/>
      <c r="CU32" s="659"/>
      <c r="CV32" s="659"/>
      <c r="CW32" s="659"/>
      <c r="CX32" s="659"/>
      <c r="CY32" s="660"/>
      <c r="CZ32" s="663" t="s">
        <v>122</v>
      </c>
      <c r="DA32" s="688"/>
      <c r="DB32" s="688"/>
      <c r="DC32" s="692"/>
      <c r="DD32" s="667" t="s">
        <v>122</v>
      </c>
      <c r="DE32" s="659"/>
      <c r="DF32" s="659"/>
      <c r="DG32" s="659"/>
      <c r="DH32" s="659"/>
      <c r="DI32" s="659"/>
      <c r="DJ32" s="659"/>
      <c r="DK32" s="660"/>
      <c r="DL32" s="667" t="s">
        <v>122</v>
      </c>
      <c r="DM32" s="659"/>
      <c r="DN32" s="659"/>
      <c r="DO32" s="659"/>
      <c r="DP32" s="659"/>
      <c r="DQ32" s="659"/>
      <c r="DR32" s="659"/>
      <c r="DS32" s="659"/>
      <c r="DT32" s="659"/>
      <c r="DU32" s="659"/>
      <c r="DV32" s="660"/>
      <c r="DW32" s="663" t="s">
        <v>122</v>
      </c>
      <c r="DX32" s="688"/>
      <c r="DY32" s="688"/>
      <c r="DZ32" s="688"/>
      <c r="EA32" s="688"/>
      <c r="EB32" s="688"/>
      <c r="EC32" s="689"/>
    </row>
    <row r="33" spans="2:133" ht="11.25" customHeight="1" x14ac:dyDescent="0.2">
      <c r="B33" s="655" t="s">
        <v>306</v>
      </c>
      <c r="C33" s="656"/>
      <c r="D33" s="656"/>
      <c r="E33" s="656"/>
      <c r="F33" s="656"/>
      <c r="G33" s="656"/>
      <c r="H33" s="656"/>
      <c r="I33" s="656"/>
      <c r="J33" s="656"/>
      <c r="K33" s="656"/>
      <c r="L33" s="656"/>
      <c r="M33" s="656"/>
      <c r="N33" s="656"/>
      <c r="O33" s="656"/>
      <c r="P33" s="656"/>
      <c r="Q33" s="657"/>
      <c r="R33" s="658">
        <v>15998</v>
      </c>
      <c r="S33" s="659"/>
      <c r="T33" s="659"/>
      <c r="U33" s="659"/>
      <c r="V33" s="659"/>
      <c r="W33" s="659"/>
      <c r="X33" s="659"/>
      <c r="Y33" s="660"/>
      <c r="Z33" s="661">
        <v>0.2</v>
      </c>
      <c r="AA33" s="661"/>
      <c r="AB33" s="661"/>
      <c r="AC33" s="661"/>
      <c r="AD33" s="662">
        <v>6333</v>
      </c>
      <c r="AE33" s="662"/>
      <c r="AF33" s="662"/>
      <c r="AG33" s="662"/>
      <c r="AH33" s="662"/>
      <c r="AI33" s="662"/>
      <c r="AJ33" s="662"/>
      <c r="AK33" s="662"/>
      <c r="AL33" s="663">
        <v>0.2</v>
      </c>
      <c r="AM33" s="664"/>
      <c r="AN33" s="664"/>
      <c r="AO33" s="665"/>
      <c r="AP33" s="708"/>
      <c r="AQ33" s="709"/>
      <c r="AR33" s="709"/>
      <c r="AS33" s="709"/>
      <c r="AT33" s="712"/>
      <c r="AU33" s="201"/>
      <c r="AV33" s="201"/>
      <c r="AW33" s="201"/>
      <c r="AX33" s="679" t="s">
        <v>307</v>
      </c>
      <c r="AY33" s="680"/>
      <c r="AZ33" s="680"/>
      <c r="BA33" s="680"/>
      <c r="BB33" s="680"/>
      <c r="BC33" s="680"/>
      <c r="BD33" s="680"/>
      <c r="BE33" s="680"/>
      <c r="BF33" s="681"/>
      <c r="BG33" s="716">
        <v>99.5</v>
      </c>
      <c r="BH33" s="717"/>
      <c r="BI33" s="717"/>
      <c r="BJ33" s="717"/>
      <c r="BK33" s="717"/>
      <c r="BL33" s="717"/>
      <c r="BM33" s="718">
        <v>98.1</v>
      </c>
      <c r="BN33" s="717"/>
      <c r="BO33" s="717"/>
      <c r="BP33" s="717"/>
      <c r="BQ33" s="719"/>
      <c r="BR33" s="716">
        <v>99.2</v>
      </c>
      <c r="BS33" s="717"/>
      <c r="BT33" s="717"/>
      <c r="BU33" s="717"/>
      <c r="BV33" s="717"/>
      <c r="BW33" s="717"/>
      <c r="BX33" s="718">
        <v>97.7</v>
      </c>
      <c r="BY33" s="717"/>
      <c r="BZ33" s="717"/>
      <c r="CA33" s="717"/>
      <c r="CB33" s="719"/>
      <c r="CD33" s="655" t="s">
        <v>308</v>
      </c>
      <c r="CE33" s="656"/>
      <c r="CF33" s="656"/>
      <c r="CG33" s="656"/>
      <c r="CH33" s="656"/>
      <c r="CI33" s="656"/>
      <c r="CJ33" s="656"/>
      <c r="CK33" s="656"/>
      <c r="CL33" s="656"/>
      <c r="CM33" s="656"/>
      <c r="CN33" s="656"/>
      <c r="CO33" s="656"/>
      <c r="CP33" s="656"/>
      <c r="CQ33" s="657"/>
      <c r="CR33" s="658">
        <v>2903756</v>
      </c>
      <c r="CS33" s="690"/>
      <c r="CT33" s="690"/>
      <c r="CU33" s="690"/>
      <c r="CV33" s="690"/>
      <c r="CW33" s="690"/>
      <c r="CX33" s="690"/>
      <c r="CY33" s="691"/>
      <c r="CZ33" s="663">
        <v>45.5</v>
      </c>
      <c r="DA33" s="688"/>
      <c r="DB33" s="688"/>
      <c r="DC33" s="692"/>
      <c r="DD33" s="667">
        <v>2222996</v>
      </c>
      <c r="DE33" s="690"/>
      <c r="DF33" s="690"/>
      <c r="DG33" s="690"/>
      <c r="DH33" s="690"/>
      <c r="DI33" s="690"/>
      <c r="DJ33" s="690"/>
      <c r="DK33" s="691"/>
      <c r="DL33" s="667">
        <v>1680056</v>
      </c>
      <c r="DM33" s="690"/>
      <c r="DN33" s="690"/>
      <c r="DO33" s="690"/>
      <c r="DP33" s="690"/>
      <c r="DQ33" s="690"/>
      <c r="DR33" s="690"/>
      <c r="DS33" s="690"/>
      <c r="DT33" s="690"/>
      <c r="DU33" s="690"/>
      <c r="DV33" s="691"/>
      <c r="DW33" s="663">
        <v>42.6</v>
      </c>
      <c r="DX33" s="688"/>
      <c r="DY33" s="688"/>
      <c r="DZ33" s="688"/>
      <c r="EA33" s="688"/>
      <c r="EB33" s="688"/>
      <c r="EC33" s="689"/>
    </row>
    <row r="34" spans="2:133" ht="11.25" customHeight="1" x14ac:dyDescent="0.2">
      <c r="B34" s="655" t="s">
        <v>309</v>
      </c>
      <c r="C34" s="656"/>
      <c r="D34" s="656"/>
      <c r="E34" s="656"/>
      <c r="F34" s="656"/>
      <c r="G34" s="656"/>
      <c r="H34" s="656"/>
      <c r="I34" s="656"/>
      <c r="J34" s="656"/>
      <c r="K34" s="656"/>
      <c r="L34" s="656"/>
      <c r="M34" s="656"/>
      <c r="N34" s="656"/>
      <c r="O34" s="656"/>
      <c r="P34" s="656"/>
      <c r="Q34" s="657"/>
      <c r="R34" s="658">
        <v>141054</v>
      </c>
      <c r="S34" s="659"/>
      <c r="T34" s="659"/>
      <c r="U34" s="659"/>
      <c r="V34" s="659"/>
      <c r="W34" s="659"/>
      <c r="X34" s="659"/>
      <c r="Y34" s="660"/>
      <c r="Z34" s="661">
        <v>2.1</v>
      </c>
      <c r="AA34" s="661"/>
      <c r="AB34" s="661"/>
      <c r="AC34" s="661"/>
      <c r="AD34" s="662" t="s">
        <v>122</v>
      </c>
      <c r="AE34" s="662"/>
      <c r="AF34" s="662"/>
      <c r="AG34" s="662"/>
      <c r="AH34" s="662"/>
      <c r="AI34" s="662"/>
      <c r="AJ34" s="662"/>
      <c r="AK34" s="662"/>
      <c r="AL34" s="663" t="s">
        <v>122</v>
      </c>
      <c r="AM34" s="664"/>
      <c r="AN34" s="664"/>
      <c r="AO34" s="665"/>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55" t="s">
        <v>310</v>
      </c>
      <c r="CE34" s="656"/>
      <c r="CF34" s="656"/>
      <c r="CG34" s="656"/>
      <c r="CH34" s="656"/>
      <c r="CI34" s="656"/>
      <c r="CJ34" s="656"/>
      <c r="CK34" s="656"/>
      <c r="CL34" s="656"/>
      <c r="CM34" s="656"/>
      <c r="CN34" s="656"/>
      <c r="CO34" s="656"/>
      <c r="CP34" s="656"/>
      <c r="CQ34" s="657"/>
      <c r="CR34" s="658">
        <v>1195529</v>
      </c>
      <c r="CS34" s="659"/>
      <c r="CT34" s="659"/>
      <c r="CU34" s="659"/>
      <c r="CV34" s="659"/>
      <c r="CW34" s="659"/>
      <c r="CX34" s="659"/>
      <c r="CY34" s="660"/>
      <c r="CZ34" s="663">
        <v>18.7</v>
      </c>
      <c r="DA34" s="688"/>
      <c r="DB34" s="688"/>
      <c r="DC34" s="692"/>
      <c r="DD34" s="667">
        <v>894512</v>
      </c>
      <c r="DE34" s="659"/>
      <c r="DF34" s="659"/>
      <c r="DG34" s="659"/>
      <c r="DH34" s="659"/>
      <c r="DI34" s="659"/>
      <c r="DJ34" s="659"/>
      <c r="DK34" s="660"/>
      <c r="DL34" s="667">
        <v>716332</v>
      </c>
      <c r="DM34" s="659"/>
      <c r="DN34" s="659"/>
      <c r="DO34" s="659"/>
      <c r="DP34" s="659"/>
      <c r="DQ34" s="659"/>
      <c r="DR34" s="659"/>
      <c r="DS34" s="659"/>
      <c r="DT34" s="659"/>
      <c r="DU34" s="659"/>
      <c r="DV34" s="660"/>
      <c r="DW34" s="663">
        <v>18.2</v>
      </c>
      <c r="DX34" s="688"/>
      <c r="DY34" s="688"/>
      <c r="DZ34" s="688"/>
      <c r="EA34" s="688"/>
      <c r="EB34" s="688"/>
      <c r="EC34" s="689"/>
    </row>
    <row r="35" spans="2:133" ht="11.25" customHeight="1" x14ac:dyDescent="0.2">
      <c r="B35" s="655" t="s">
        <v>311</v>
      </c>
      <c r="C35" s="656"/>
      <c r="D35" s="656"/>
      <c r="E35" s="656"/>
      <c r="F35" s="656"/>
      <c r="G35" s="656"/>
      <c r="H35" s="656"/>
      <c r="I35" s="656"/>
      <c r="J35" s="656"/>
      <c r="K35" s="656"/>
      <c r="L35" s="656"/>
      <c r="M35" s="656"/>
      <c r="N35" s="656"/>
      <c r="O35" s="656"/>
      <c r="P35" s="656"/>
      <c r="Q35" s="657"/>
      <c r="R35" s="658">
        <v>242253</v>
      </c>
      <c r="S35" s="659"/>
      <c r="T35" s="659"/>
      <c r="U35" s="659"/>
      <c r="V35" s="659"/>
      <c r="W35" s="659"/>
      <c r="X35" s="659"/>
      <c r="Y35" s="660"/>
      <c r="Z35" s="661">
        <v>3.6</v>
      </c>
      <c r="AA35" s="661"/>
      <c r="AB35" s="661"/>
      <c r="AC35" s="661"/>
      <c r="AD35" s="662" t="s">
        <v>122</v>
      </c>
      <c r="AE35" s="662"/>
      <c r="AF35" s="662"/>
      <c r="AG35" s="662"/>
      <c r="AH35" s="662"/>
      <c r="AI35" s="662"/>
      <c r="AJ35" s="662"/>
      <c r="AK35" s="662"/>
      <c r="AL35" s="663" t="s">
        <v>122</v>
      </c>
      <c r="AM35" s="664"/>
      <c r="AN35" s="664"/>
      <c r="AO35" s="665"/>
      <c r="AP35" s="206"/>
      <c r="AQ35" s="640" t="s">
        <v>312</v>
      </c>
      <c r="AR35" s="641"/>
      <c r="AS35" s="641"/>
      <c r="AT35" s="641"/>
      <c r="AU35" s="641"/>
      <c r="AV35" s="641"/>
      <c r="AW35" s="641"/>
      <c r="AX35" s="641"/>
      <c r="AY35" s="641"/>
      <c r="AZ35" s="641"/>
      <c r="BA35" s="641"/>
      <c r="BB35" s="641"/>
      <c r="BC35" s="641"/>
      <c r="BD35" s="641"/>
      <c r="BE35" s="641"/>
      <c r="BF35" s="642"/>
      <c r="BG35" s="640" t="s">
        <v>313</v>
      </c>
      <c r="BH35" s="641"/>
      <c r="BI35" s="641"/>
      <c r="BJ35" s="641"/>
      <c r="BK35" s="641"/>
      <c r="BL35" s="641"/>
      <c r="BM35" s="641"/>
      <c r="BN35" s="641"/>
      <c r="BO35" s="641"/>
      <c r="BP35" s="641"/>
      <c r="BQ35" s="641"/>
      <c r="BR35" s="641"/>
      <c r="BS35" s="641"/>
      <c r="BT35" s="641"/>
      <c r="BU35" s="641"/>
      <c r="BV35" s="641"/>
      <c r="BW35" s="641"/>
      <c r="BX35" s="641"/>
      <c r="BY35" s="641"/>
      <c r="BZ35" s="641"/>
      <c r="CA35" s="641"/>
      <c r="CB35" s="642"/>
      <c r="CD35" s="655" t="s">
        <v>314</v>
      </c>
      <c r="CE35" s="656"/>
      <c r="CF35" s="656"/>
      <c r="CG35" s="656"/>
      <c r="CH35" s="656"/>
      <c r="CI35" s="656"/>
      <c r="CJ35" s="656"/>
      <c r="CK35" s="656"/>
      <c r="CL35" s="656"/>
      <c r="CM35" s="656"/>
      <c r="CN35" s="656"/>
      <c r="CO35" s="656"/>
      <c r="CP35" s="656"/>
      <c r="CQ35" s="657"/>
      <c r="CR35" s="658">
        <v>51167</v>
      </c>
      <c r="CS35" s="690"/>
      <c r="CT35" s="690"/>
      <c r="CU35" s="690"/>
      <c r="CV35" s="690"/>
      <c r="CW35" s="690"/>
      <c r="CX35" s="690"/>
      <c r="CY35" s="691"/>
      <c r="CZ35" s="663">
        <v>0.8</v>
      </c>
      <c r="DA35" s="688"/>
      <c r="DB35" s="688"/>
      <c r="DC35" s="692"/>
      <c r="DD35" s="667">
        <v>47613</v>
      </c>
      <c r="DE35" s="690"/>
      <c r="DF35" s="690"/>
      <c r="DG35" s="690"/>
      <c r="DH35" s="690"/>
      <c r="DI35" s="690"/>
      <c r="DJ35" s="690"/>
      <c r="DK35" s="691"/>
      <c r="DL35" s="667">
        <v>41177</v>
      </c>
      <c r="DM35" s="690"/>
      <c r="DN35" s="690"/>
      <c r="DO35" s="690"/>
      <c r="DP35" s="690"/>
      <c r="DQ35" s="690"/>
      <c r="DR35" s="690"/>
      <c r="DS35" s="690"/>
      <c r="DT35" s="690"/>
      <c r="DU35" s="690"/>
      <c r="DV35" s="691"/>
      <c r="DW35" s="663">
        <v>1</v>
      </c>
      <c r="DX35" s="688"/>
      <c r="DY35" s="688"/>
      <c r="DZ35" s="688"/>
      <c r="EA35" s="688"/>
      <c r="EB35" s="688"/>
      <c r="EC35" s="689"/>
    </row>
    <row r="36" spans="2:133" ht="11.25" customHeight="1" x14ac:dyDescent="0.2">
      <c r="B36" s="655" t="s">
        <v>315</v>
      </c>
      <c r="C36" s="656"/>
      <c r="D36" s="656"/>
      <c r="E36" s="656"/>
      <c r="F36" s="656"/>
      <c r="G36" s="656"/>
      <c r="H36" s="656"/>
      <c r="I36" s="656"/>
      <c r="J36" s="656"/>
      <c r="K36" s="656"/>
      <c r="L36" s="656"/>
      <c r="M36" s="656"/>
      <c r="N36" s="656"/>
      <c r="O36" s="656"/>
      <c r="P36" s="656"/>
      <c r="Q36" s="657"/>
      <c r="R36" s="658">
        <v>129488</v>
      </c>
      <c r="S36" s="659"/>
      <c r="T36" s="659"/>
      <c r="U36" s="659"/>
      <c r="V36" s="659"/>
      <c r="W36" s="659"/>
      <c r="X36" s="659"/>
      <c r="Y36" s="660"/>
      <c r="Z36" s="661">
        <v>1.9</v>
      </c>
      <c r="AA36" s="661"/>
      <c r="AB36" s="661"/>
      <c r="AC36" s="661"/>
      <c r="AD36" s="662" t="s">
        <v>122</v>
      </c>
      <c r="AE36" s="662"/>
      <c r="AF36" s="662"/>
      <c r="AG36" s="662"/>
      <c r="AH36" s="662"/>
      <c r="AI36" s="662"/>
      <c r="AJ36" s="662"/>
      <c r="AK36" s="662"/>
      <c r="AL36" s="663" t="s">
        <v>122</v>
      </c>
      <c r="AM36" s="664"/>
      <c r="AN36" s="664"/>
      <c r="AO36" s="665"/>
      <c r="AP36" s="206"/>
      <c r="AQ36" s="724" t="s">
        <v>316</v>
      </c>
      <c r="AR36" s="725"/>
      <c r="AS36" s="725"/>
      <c r="AT36" s="725"/>
      <c r="AU36" s="725"/>
      <c r="AV36" s="725"/>
      <c r="AW36" s="725"/>
      <c r="AX36" s="725"/>
      <c r="AY36" s="726"/>
      <c r="AZ36" s="647">
        <v>806335</v>
      </c>
      <c r="BA36" s="648"/>
      <c r="BB36" s="648"/>
      <c r="BC36" s="648"/>
      <c r="BD36" s="648"/>
      <c r="BE36" s="648"/>
      <c r="BF36" s="720"/>
      <c r="BG36" s="644" t="s">
        <v>317</v>
      </c>
      <c r="BH36" s="645"/>
      <c r="BI36" s="645"/>
      <c r="BJ36" s="645"/>
      <c r="BK36" s="645"/>
      <c r="BL36" s="645"/>
      <c r="BM36" s="645"/>
      <c r="BN36" s="645"/>
      <c r="BO36" s="645"/>
      <c r="BP36" s="645"/>
      <c r="BQ36" s="645"/>
      <c r="BR36" s="645"/>
      <c r="BS36" s="645"/>
      <c r="BT36" s="645"/>
      <c r="BU36" s="646"/>
      <c r="BV36" s="647">
        <v>56575</v>
      </c>
      <c r="BW36" s="648"/>
      <c r="BX36" s="648"/>
      <c r="BY36" s="648"/>
      <c r="BZ36" s="648"/>
      <c r="CA36" s="648"/>
      <c r="CB36" s="720"/>
      <c r="CD36" s="655" t="s">
        <v>318</v>
      </c>
      <c r="CE36" s="656"/>
      <c r="CF36" s="656"/>
      <c r="CG36" s="656"/>
      <c r="CH36" s="656"/>
      <c r="CI36" s="656"/>
      <c r="CJ36" s="656"/>
      <c r="CK36" s="656"/>
      <c r="CL36" s="656"/>
      <c r="CM36" s="656"/>
      <c r="CN36" s="656"/>
      <c r="CO36" s="656"/>
      <c r="CP36" s="656"/>
      <c r="CQ36" s="657"/>
      <c r="CR36" s="658">
        <v>879136</v>
      </c>
      <c r="CS36" s="659"/>
      <c r="CT36" s="659"/>
      <c r="CU36" s="659"/>
      <c r="CV36" s="659"/>
      <c r="CW36" s="659"/>
      <c r="CX36" s="659"/>
      <c r="CY36" s="660"/>
      <c r="CZ36" s="663">
        <v>13.8</v>
      </c>
      <c r="DA36" s="688"/>
      <c r="DB36" s="688"/>
      <c r="DC36" s="692"/>
      <c r="DD36" s="667">
        <v>764804</v>
      </c>
      <c r="DE36" s="659"/>
      <c r="DF36" s="659"/>
      <c r="DG36" s="659"/>
      <c r="DH36" s="659"/>
      <c r="DI36" s="659"/>
      <c r="DJ36" s="659"/>
      <c r="DK36" s="660"/>
      <c r="DL36" s="667">
        <v>558447</v>
      </c>
      <c r="DM36" s="659"/>
      <c r="DN36" s="659"/>
      <c r="DO36" s="659"/>
      <c r="DP36" s="659"/>
      <c r="DQ36" s="659"/>
      <c r="DR36" s="659"/>
      <c r="DS36" s="659"/>
      <c r="DT36" s="659"/>
      <c r="DU36" s="659"/>
      <c r="DV36" s="660"/>
      <c r="DW36" s="663">
        <v>14.2</v>
      </c>
      <c r="DX36" s="688"/>
      <c r="DY36" s="688"/>
      <c r="DZ36" s="688"/>
      <c r="EA36" s="688"/>
      <c r="EB36" s="688"/>
      <c r="EC36" s="689"/>
    </row>
    <row r="37" spans="2:133" ht="11.25" customHeight="1" x14ac:dyDescent="0.2">
      <c r="B37" s="655" t="s">
        <v>319</v>
      </c>
      <c r="C37" s="656"/>
      <c r="D37" s="656"/>
      <c r="E37" s="656"/>
      <c r="F37" s="656"/>
      <c r="G37" s="656"/>
      <c r="H37" s="656"/>
      <c r="I37" s="656"/>
      <c r="J37" s="656"/>
      <c r="K37" s="656"/>
      <c r="L37" s="656"/>
      <c r="M37" s="656"/>
      <c r="N37" s="656"/>
      <c r="O37" s="656"/>
      <c r="P37" s="656"/>
      <c r="Q37" s="657"/>
      <c r="R37" s="658">
        <v>151678</v>
      </c>
      <c r="S37" s="659"/>
      <c r="T37" s="659"/>
      <c r="U37" s="659"/>
      <c r="V37" s="659"/>
      <c r="W37" s="659"/>
      <c r="X37" s="659"/>
      <c r="Y37" s="660"/>
      <c r="Z37" s="661">
        <v>2.2999999999999998</v>
      </c>
      <c r="AA37" s="661"/>
      <c r="AB37" s="661"/>
      <c r="AC37" s="661"/>
      <c r="AD37" s="662">
        <v>3118</v>
      </c>
      <c r="AE37" s="662"/>
      <c r="AF37" s="662"/>
      <c r="AG37" s="662"/>
      <c r="AH37" s="662"/>
      <c r="AI37" s="662"/>
      <c r="AJ37" s="662"/>
      <c r="AK37" s="662"/>
      <c r="AL37" s="663">
        <v>0.1</v>
      </c>
      <c r="AM37" s="664"/>
      <c r="AN37" s="664"/>
      <c r="AO37" s="665"/>
      <c r="AQ37" s="721" t="s">
        <v>320</v>
      </c>
      <c r="AR37" s="722"/>
      <c r="AS37" s="722"/>
      <c r="AT37" s="722"/>
      <c r="AU37" s="722"/>
      <c r="AV37" s="722"/>
      <c r="AW37" s="722"/>
      <c r="AX37" s="722"/>
      <c r="AY37" s="723"/>
      <c r="AZ37" s="658">
        <v>155235</v>
      </c>
      <c r="BA37" s="659"/>
      <c r="BB37" s="659"/>
      <c r="BC37" s="659"/>
      <c r="BD37" s="690"/>
      <c r="BE37" s="690"/>
      <c r="BF37" s="713"/>
      <c r="BG37" s="655" t="s">
        <v>321</v>
      </c>
      <c r="BH37" s="656"/>
      <c r="BI37" s="656"/>
      <c r="BJ37" s="656"/>
      <c r="BK37" s="656"/>
      <c r="BL37" s="656"/>
      <c r="BM37" s="656"/>
      <c r="BN37" s="656"/>
      <c r="BO37" s="656"/>
      <c r="BP37" s="656"/>
      <c r="BQ37" s="656"/>
      <c r="BR37" s="656"/>
      <c r="BS37" s="656"/>
      <c r="BT37" s="656"/>
      <c r="BU37" s="657"/>
      <c r="BV37" s="658">
        <v>56575</v>
      </c>
      <c r="BW37" s="659"/>
      <c r="BX37" s="659"/>
      <c r="BY37" s="659"/>
      <c r="BZ37" s="659"/>
      <c r="CA37" s="659"/>
      <c r="CB37" s="668"/>
      <c r="CD37" s="655" t="s">
        <v>322</v>
      </c>
      <c r="CE37" s="656"/>
      <c r="CF37" s="656"/>
      <c r="CG37" s="656"/>
      <c r="CH37" s="656"/>
      <c r="CI37" s="656"/>
      <c r="CJ37" s="656"/>
      <c r="CK37" s="656"/>
      <c r="CL37" s="656"/>
      <c r="CM37" s="656"/>
      <c r="CN37" s="656"/>
      <c r="CO37" s="656"/>
      <c r="CP37" s="656"/>
      <c r="CQ37" s="657"/>
      <c r="CR37" s="658">
        <v>339438</v>
      </c>
      <c r="CS37" s="690"/>
      <c r="CT37" s="690"/>
      <c r="CU37" s="690"/>
      <c r="CV37" s="690"/>
      <c r="CW37" s="690"/>
      <c r="CX37" s="690"/>
      <c r="CY37" s="691"/>
      <c r="CZ37" s="663">
        <v>5.3</v>
      </c>
      <c r="DA37" s="688"/>
      <c r="DB37" s="688"/>
      <c r="DC37" s="692"/>
      <c r="DD37" s="667">
        <v>339438</v>
      </c>
      <c r="DE37" s="690"/>
      <c r="DF37" s="690"/>
      <c r="DG37" s="690"/>
      <c r="DH37" s="690"/>
      <c r="DI37" s="690"/>
      <c r="DJ37" s="690"/>
      <c r="DK37" s="691"/>
      <c r="DL37" s="667">
        <v>339430</v>
      </c>
      <c r="DM37" s="690"/>
      <c r="DN37" s="690"/>
      <c r="DO37" s="690"/>
      <c r="DP37" s="690"/>
      <c r="DQ37" s="690"/>
      <c r="DR37" s="690"/>
      <c r="DS37" s="690"/>
      <c r="DT37" s="690"/>
      <c r="DU37" s="690"/>
      <c r="DV37" s="691"/>
      <c r="DW37" s="663">
        <v>8.6</v>
      </c>
      <c r="DX37" s="688"/>
      <c r="DY37" s="688"/>
      <c r="DZ37" s="688"/>
      <c r="EA37" s="688"/>
      <c r="EB37" s="688"/>
      <c r="EC37" s="689"/>
    </row>
    <row r="38" spans="2:133" ht="11.25" customHeight="1" x14ac:dyDescent="0.2">
      <c r="B38" s="655" t="s">
        <v>323</v>
      </c>
      <c r="C38" s="656"/>
      <c r="D38" s="656"/>
      <c r="E38" s="656"/>
      <c r="F38" s="656"/>
      <c r="G38" s="656"/>
      <c r="H38" s="656"/>
      <c r="I38" s="656"/>
      <c r="J38" s="656"/>
      <c r="K38" s="656"/>
      <c r="L38" s="656"/>
      <c r="M38" s="656"/>
      <c r="N38" s="656"/>
      <c r="O38" s="656"/>
      <c r="P38" s="656"/>
      <c r="Q38" s="657"/>
      <c r="R38" s="658">
        <v>161300</v>
      </c>
      <c r="S38" s="659"/>
      <c r="T38" s="659"/>
      <c r="U38" s="659"/>
      <c r="V38" s="659"/>
      <c r="W38" s="659"/>
      <c r="X38" s="659"/>
      <c r="Y38" s="660"/>
      <c r="Z38" s="661">
        <v>2.4</v>
      </c>
      <c r="AA38" s="661"/>
      <c r="AB38" s="661"/>
      <c r="AC38" s="661"/>
      <c r="AD38" s="662" t="s">
        <v>122</v>
      </c>
      <c r="AE38" s="662"/>
      <c r="AF38" s="662"/>
      <c r="AG38" s="662"/>
      <c r="AH38" s="662"/>
      <c r="AI38" s="662"/>
      <c r="AJ38" s="662"/>
      <c r="AK38" s="662"/>
      <c r="AL38" s="663" t="s">
        <v>122</v>
      </c>
      <c r="AM38" s="664"/>
      <c r="AN38" s="664"/>
      <c r="AO38" s="665"/>
      <c r="AQ38" s="721" t="s">
        <v>324</v>
      </c>
      <c r="AR38" s="722"/>
      <c r="AS38" s="722"/>
      <c r="AT38" s="722"/>
      <c r="AU38" s="722"/>
      <c r="AV38" s="722"/>
      <c r="AW38" s="722"/>
      <c r="AX38" s="722"/>
      <c r="AY38" s="723"/>
      <c r="AZ38" s="658">
        <v>59684</v>
      </c>
      <c r="BA38" s="659"/>
      <c r="BB38" s="659"/>
      <c r="BC38" s="659"/>
      <c r="BD38" s="690"/>
      <c r="BE38" s="690"/>
      <c r="BF38" s="713"/>
      <c r="BG38" s="655" t="s">
        <v>325</v>
      </c>
      <c r="BH38" s="656"/>
      <c r="BI38" s="656"/>
      <c r="BJ38" s="656"/>
      <c r="BK38" s="656"/>
      <c r="BL38" s="656"/>
      <c r="BM38" s="656"/>
      <c r="BN38" s="656"/>
      <c r="BO38" s="656"/>
      <c r="BP38" s="656"/>
      <c r="BQ38" s="656"/>
      <c r="BR38" s="656"/>
      <c r="BS38" s="656"/>
      <c r="BT38" s="656"/>
      <c r="BU38" s="657"/>
      <c r="BV38" s="658">
        <v>1512</v>
      </c>
      <c r="BW38" s="659"/>
      <c r="BX38" s="659"/>
      <c r="BY38" s="659"/>
      <c r="BZ38" s="659"/>
      <c r="CA38" s="659"/>
      <c r="CB38" s="668"/>
      <c r="CD38" s="655" t="s">
        <v>326</v>
      </c>
      <c r="CE38" s="656"/>
      <c r="CF38" s="656"/>
      <c r="CG38" s="656"/>
      <c r="CH38" s="656"/>
      <c r="CI38" s="656"/>
      <c r="CJ38" s="656"/>
      <c r="CK38" s="656"/>
      <c r="CL38" s="656"/>
      <c r="CM38" s="656"/>
      <c r="CN38" s="656"/>
      <c r="CO38" s="656"/>
      <c r="CP38" s="656"/>
      <c r="CQ38" s="657"/>
      <c r="CR38" s="658">
        <v>577266</v>
      </c>
      <c r="CS38" s="659"/>
      <c r="CT38" s="659"/>
      <c r="CU38" s="659"/>
      <c r="CV38" s="659"/>
      <c r="CW38" s="659"/>
      <c r="CX38" s="659"/>
      <c r="CY38" s="660"/>
      <c r="CZ38" s="663">
        <v>9.1</v>
      </c>
      <c r="DA38" s="688"/>
      <c r="DB38" s="688"/>
      <c r="DC38" s="692"/>
      <c r="DD38" s="667">
        <v>481224</v>
      </c>
      <c r="DE38" s="659"/>
      <c r="DF38" s="659"/>
      <c r="DG38" s="659"/>
      <c r="DH38" s="659"/>
      <c r="DI38" s="659"/>
      <c r="DJ38" s="659"/>
      <c r="DK38" s="660"/>
      <c r="DL38" s="667">
        <v>364100</v>
      </c>
      <c r="DM38" s="659"/>
      <c r="DN38" s="659"/>
      <c r="DO38" s="659"/>
      <c r="DP38" s="659"/>
      <c r="DQ38" s="659"/>
      <c r="DR38" s="659"/>
      <c r="DS38" s="659"/>
      <c r="DT38" s="659"/>
      <c r="DU38" s="659"/>
      <c r="DV38" s="660"/>
      <c r="DW38" s="663">
        <v>9.1999999999999993</v>
      </c>
      <c r="DX38" s="688"/>
      <c r="DY38" s="688"/>
      <c r="DZ38" s="688"/>
      <c r="EA38" s="688"/>
      <c r="EB38" s="688"/>
      <c r="EC38" s="689"/>
    </row>
    <row r="39" spans="2:133" ht="11.25" customHeight="1" x14ac:dyDescent="0.2">
      <c r="B39" s="655" t="s">
        <v>327</v>
      </c>
      <c r="C39" s="656"/>
      <c r="D39" s="656"/>
      <c r="E39" s="656"/>
      <c r="F39" s="656"/>
      <c r="G39" s="656"/>
      <c r="H39" s="656"/>
      <c r="I39" s="656"/>
      <c r="J39" s="656"/>
      <c r="K39" s="656"/>
      <c r="L39" s="656"/>
      <c r="M39" s="656"/>
      <c r="N39" s="656"/>
      <c r="O39" s="656"/>
      <c r="P39" s="656"/>
      <c r="Q39" s="657"/>
      <c r="R39" s="658" t="s">
        <v>122</v>
      </c>
      <c r="S39" s="659"/>
      <c r="T39" s="659"/>
      <c r="U39" s="659"/>
      <c r="V39" s="659"/>
      <c r="W39" s="659"/>
      <c r="X39" s="659"/>
      <c r="Y39" s="660"/>
      <c r="Z39" s="661" t="s">
        <v>122</v>
      </c>
      <c r="AA39" s="661"/>
      <c r="AB39" s="661"/>
      <c r="AC39" s="661"/>
      <c r="AD39" s="662" t="s">
        <v>122</v>
      </c>
      <c r="AE39" s="662"/>
      <c r="AF39" s="662"/>
      <c r="AG39" s="662"/>
      <c r="AH39" s="662"/>
      <c r="AI39" s="662"/>
      <c r="AJ39" s="662"/>
      <c r="AK39" s="662"/>
      <c r="AL39" s="663" t="s">
        <v>122</v>
      </c>
      <c r="AM39" s="664"/>
      <c r="AN39" s="664"/>
      <c r="AO39" s="665"/>
      <c r="AQ39" s="721" t="s">
        <v>328</v>
      </c>
      <c r="AR39" s="722"/>
      <c r="AS39" s="722"/>
      <c r="AT39" s="722"/>
      <c r="AU39" s="722"/>
      <c r="AV39" s="722"/>
      <c r="AW39" s="722"/>
      <c r="AX39" s="722"/>
      <c r="AY39" s="723"/>
      <c r="AZ39" s="658">
        <v>14150</v>
      </c>
      <c r="BA39" s="659"/>
      <c r="BB39" s="659"/>
      <c r="BC39" s="659"/>
      <c r="BD39" s="690"/>
      <c r="BE39" s="690"/>
      <c r="BF39" s="713"/>
      <c r="BG39" s="655" t="s">
        <v>329</v>
      </c>
      <c r="BH39" s="656"/>
      <c r="BI39" s="656"/>
      <c r="BJ39" s="656"/>
      <c r="BK39" s="656"/>
      <c r="BL39" s="656"/>
      <c r="BM39" s="656"/>
      <c r="BN39" s="656"/>
      <c r="BO39" s="656"/>
      <c r="BP39" s="656"/>
      <c r="BQ39" s="656"/>
      <c r="BR39" s="656"/>
      <c r="BS39" s="656"/>
      <c r="BT39" s="656"/>
      <c r="BU39" s="657"/>
      <c r="BV39" s="658">
        <v>2216</v>
      </c>
      <c r="BW39" s="659"/>
      <c r="BX39" s="659"/>
      <c r="BY39" s="659"/>
      <c r="BZ39" s="659"/>
      <c r="CA39" s="659"/>
      <c r="CB39" s="668"/>
      <c r="CD39" s="655" t="s">
        <v>330</v>
      </c>
      <c r="CE39" s="656"/>
      <c r="CF39" s="656"/>
      <c r="CG39" s="656"/>
      <c r="CH39" s="656"/>
      <c r="CI39" s="656"/>
      <c r="CJ39" s="656"/>
      <c r="CK39" s="656"/>
      <c r="CL39" s="656"/>
      <c r="CM39" s="656"/>
      <c r="CN39" s="656"/>
      <c r="CO39" s="656"/>
      <c r="CP39" s="656"/>
      <c r="CQ39" s="657"/>
      <c r="CR39" s="658">
        <v>157158</v>
      </c>
      <c r="CS39" s="690"/>
      <c r="CT39" s="690"/>
      <c r="CU39" s="690"/>
      <c r="CV39" s="690"/>
      <c r="CW39" s="690"/>
      <c r="CX39" s="690"/>
      <c r="CY39" s="691"/>
      <c r="CZ39" s="663">
        <v>2.5</v>
      </c>
      <c r="DA39" s="688"/>
      <c r="DB39" s="688"/>
      <c r="DC39" s="692"/>
      <c r="DD39" s="667">
        <v>21343</v>
      </c>
      <c r="DE39" s="690"/>
      <c r="DF39" s="690"/>
      <c r="DG39" s="690"/>
      <c r="DH39" s="690"/>
      <c r="DI39" s="690"/>
      <c r="DJ39" s="690"/>
      <c r="DK39" s="691"/>
      <c r="DL39" s="667" t="s">
        <v>122</v>
      </c>
      <c r="DM39" s="690"/>
      <c r="DN39" s="690"/>
      <c r="DO39" s="690"/>
      <c r="DP39" s="690"/>
      <c r="DQ39" s="690"/>
      <c r="DR39" s="690"/>
      <c r="DS39" s="690"/>
      <c r="DT39" s="690"/>
      <c r="DU39" s="690"/>
      <c r="DV39" s="691"/>
      <c r="DW39" s="663" t="s">
        <v>122</v>
      </c>
      <c r="DX39" s="688"/>
      <c r="DY39" s="688"/>
      <c r="DZ39" s="688"/>
      <c r="EA39" s="688"/>
      <c r="EB39" s="688"/>
      <c r="EC39" s="689"/>
    </row>
    <row r="40" spans="2:133" ht="11.25" customHeight="1" x14ac:dyDescent="0.2">
      <c r="B40" s="655" t="s">
        <v>331</v>
      </c>
      <c r="C40" s="656"/>
      <c r="D40" s="656"/>
      <c r="E40" s="656"/>
      <c r="F40" s="656"/>
      <c r="G40" s="656"/>
      <c r="H40" s="656"/>
      <c r="I40" s="656"/>
      <c r="J40" s="656"/>
      <c r="K40" s="656"/>
      <c r="L40" s="656"/>
      <c r="M40" s="656"/>
      <c r="N40" s="656"/>
      <c r="O40" s="656"/>
      <c r="P40" s="656"/>
      <c r="Q40" s="657"/>
      <c r="R40" s="658" t="s">
        <v>122</v>
      </c>
      <c r="S40" s="659"/>
      <c r="T40" s="659"/>
      <c r="U40" s="659"/>
      <c r="V40" s="659"/>
      <c r="W40" s="659"/>
      <c r="X40" s="659"/>
      <c r="Y40" s="660"/>
      <c r="Z40" s="661" t="s">
        <v>122</v>
      </c>
      <c r="AA40" s="661"/>
      <c r="AB40" s="661"/>
      <c r="AC40" s="661"/>
      <c r="AD40" s="662" t="s">
        <v>122</v>
      </c>
      <c r="AE40" s="662"/>
      <c r="AF40" s="662"/>
      <c r="AG40" s="662"/>
      <c r="AH40" s="662"/>
      <c r="AI40" s="662"/>
      <c r="AJ40" s="662"/>
      <c r="AK40" s="662"/>
      <c r="AL40" s="663" t="s">
        <v>122</v>
      </c>
      <c r="AM40" s="664"/>
      <c r="AN40" s="664"/>
      <c r="AO40" s="665"/>
      <c r="AQ40" s="721" t="s">
        <v>332</v>
      </c>
      <c r="AR40" s="722"/>
      <c r="AS40" s="722"/>
      <c r="AT40" s="722"/>
      <c r="AU40" s="722"/>
      <c r="AV40" s="722"/>
      <c r="AW40" s="722"/>
      <c r="AX40" s="722"/>
      <c r="AY40" s="723"/>
      <c r="AZ40" s="658" t="s">
        <v>122</v>
      </c>
      <c r="BA40" s="659"/>
      <c r="BB40" s="659"/>
      <c r="BC40" s="659"/>
      <c r="BD40" s="690"/>
      <c r="BE40" s="690"/>
      <c r="BF40" s="713"/>
      <c r="BG40" s="706" t="s">
        <v>333</v>
      </c>
      <c r="BH40" s="707"/>
      <c r="BI40" s="707"/>
      <c r="BJ40" s="707"/>
      <c r="BK40" s="707"/>
      <c r="BL40" s="202"/>
      <c r="BM40" s="656" t="s">
        <v>334</v>
      </c>
      <c r="BN40" s="656"/>
      <c r="BO40" s="656"/>
      <c r="BP40" s="656"/>
      <c r="BQ40" s="656"/>
      <c r="BR40" s="656"/>
      <c r="BS40" s="656"/>
      <c r="BT40" s="656"/>
      <c r="BU40" s="657"/>
      <c r="BV40" s="658">
        <v>101</v>
      </c>
      <c r="BW40" s="659"/>
      <c r="BX40" s="659"/>
      <c r="BY40" s="659"/>
      <c r="BZ40" s="659"/>
      <c r="CA40" s="659"/>
      <c r="CB40" s="668"/>
      <c r="CD40" s="655" t="s">
        <v>335</v>
      </c>
      <c r="CE40" s="656"/>
      <c r="CF40" s="656"/>
      <c r="CG40" s="656"/>
      <c r="CH40" s="656"/>
      <c r="CI40" s="656"/>
      <c r="CJ40" s="656"/>
      <c r="CK40" s="656"/>
      <c r="CL40" s="656"/>
      <c r="CM40" s="656"/>
      <c r="CN40" s="656"/>
      <c r="CO40" s="656"/>
      <c r="CP40" s="656"/>
      <c r="CQ40" s="657"/>
      <c r="CR40" s="658">
        <v>43500</v>
      </c>
      <c r="CS40" s="659"/>
      <c r="CT40" s="659"/>
      <c r="CU40" s="659"/>
      <c r="CV40" s="659"/>
      <c r="CW40" s="659"/>
      <c r="CX40" s="659"/>
      <c r="CY40" s="660"/>
      <c r="CZ40" s="663">
        <v>0.7</v>
      </c>
      <c r="DA40" s="688"/>
      <c r="DB40" s="688"/>
      <c r="DC40" s="692"/>
      <c r="DD40" s="667">
        <v>13500</v>
      </c>
      <c r="DE40" s="659"/>
      <c r="DF40" s="659"/>
      <c r="DG40" s="659"/>
      <c r="DH40" s="659"/>
      <c r="DI40" s="659"/>
      <c r="DJ40" s="659"/>
      <c r="DK40" s="660"/>
      <c r="DL40" s="667" t="s">
        <v>122</v>
      </c>
      <c r="DM40" s="659"/>
      <c r="DN40" s="659"/>
      <c r="DO40" s="659"/>
      <c r="DP40" s="659"/>
      <c r="DQ40" s="659"/>
      <c r="DR40" s="659"/>
      <c r="DS40" s="659"/>
      <c r="DT40" s="659"/>
      <c r="DU40" s="659"/>
      <c r="DV40" s="660"/>
      <c r="DW40" s="663" t="s">
        <v>122</v>
      </c>
      <c r="DX40" s="688"/>
      <c r="DY40" s="688"/>
      <c r="DZ40" s="688"/>
      <c r="EA40" s="688"/>
      <c r="EB40" s="688"/>
      <c r="EC40" s="689"/>
    </row>
    <row r="41" spans="2:133" ht="11.25" customHeight="1" x14ac:dyDescent="0.2">
      <c r="B41" s="679" t="s">
        <v>336</v>
      </c>
      <c r="C41" s="680"/>
      <c r="D41" s="680"/>
      <c r="E41" s="680"/>
      <c r="F41" s="680"/>
      <c r="G41" s="680"/>
      <c r="H41" s="680"/>
      <c r="I41" s="680"/>
      <c r="J41" s="680"/>
      <c r="K41" s="680"/>
      <c r="L41" s="680"/>
      <c r="M41" s="680"/>
      <c r="N41" s="680"/>
      <c r="O41" s="680"/>
      <c r="P41" s="680"/>
      <c r="Q41" s="681"/>
      <c r="R41" s="730">
        <v>6652547</v>
      </c>
      <c r="S41" s="731"/>
      <c r="T41" s="731"/>
      <c r="U41" s="731"/>
      <c r="V41" s="731"/>
      <c r="W41" s="731"/>
      <c r="X41" s="731"/>
      <c r="Y41" s="735"/>
      <c r="Z41" s="736">
        <v>100</v>
      </c>
      <c r="AA41" s="736"/>
      <c r="AB41" s="736"/>
      <c r="AC41" s="736"/>
      <c r="AD41" s="737">
        <v>3940116</v>
      </c>
      <c r="AE41" s="737"/>
      <c r="AF41" s="737"/>
      <c r="AG41" s="737"/>
      <c r="AH41" s="737"/>
      <c r="AI41" s="737"/>
      <c r="AJ41" s="737"/>
      <c r="AK41" s="737"/>
      <c r="AL41" s="738">
        <v>100</v>
      </c>
      <c r="AM41" s="718"/>
      <c r="AN41" s="718"/>
      <c r="AO41" s="739"/>
      <c r="AQ41" s="721" t="s">
        <v>337</v>
      </c>
      <c r="AR41" s="722"/>
      <c r="AS41" s="722"/>
      <c r="AT41" s="722"/>
      <c r="AU41" s="722"/>
      <c r="AV41" s="722"/>
      <c r="AW41" s="722"/>
      <c r="AX41" s="722"/>
      <c r="AY41" s="723"/>
      <c r="AZ41" s="658">
        <v>113560</v>
      </c>
      <c r="BA41" s="659"/>
      <c r="BB41" s="659"/>
      <c r="BC41" s="659"/>
      <c r="BD41" s="690"/>
      <c r="BE41" s="690"/>
      <c r="BF41" s="713"/>
      <c r="BG41" s="706"/>
      <c r="BH41" s="707"/>
      <c r="BI41" s="707"/>
      <c r="BJ41" s="707"/>
      <c r="BK41" s="707"/>
      <c r="BL41" s="202"/>
      <c r="BM41" s="656" t="s">
        <v>338</v>
      </c>
      <c r="BN41" s="656"/>
      <c r="BO41" s="656"/>
      <c r="BP41" s="656"/>
      <c r="BQ41" s="656"/>
      <c r="BR41" s="656"/>
      <c r="BS41" s="656"/>
      <c r="BT41" s="656"/>
      <c r="BU41" s="657"/>
      <c r="BV41" s="658">
        <v>2</v>
      </c>
      <c r="BW41" s="659"/>
      <c r="BX41" s="659"/>
      <c r="BY41" s="659"/>
      <c r="BZ41" s="659"/>
      <c r="CA41" s="659"/>
      <c r="CB41" s="668"/>
      <c r="CD41" s="655" t="s">
        <v>339</v>
      </c>
      <c r="CE41" s="656"/>
      <c r="CF41" s="656"/>
      <c r="CG41" s="656"/>
      <c r="CH41" s="656"/>
      <c r="CI41" s="656"/>
      <c r="CJ41" s="656"/>
      <c r="CK41" s="656"/>
      <c r="CL41" s="656"/>
      <c r="CM41" s="656"/>
      <c r="CN41" s="656"/>
      <c r="CO41" s="656"/>
      <c r="CP41" s="656"/>
      <c r="CQ41" s="657"/>
      <c r="CR41" s="658" t="s">
        <v>122</v>
      </c>
      <c r="CS41" s="690"/>
      <c r="CT41" s="690"/>
      <c r="CU41" s="690"/>
      <c r="CV41" s="690"/>
      <c r="CW41" s="690"/>
      <c r="CX41" s="690"/>
      <c r="CY41" s="691"/>
      <c r="CZ41" s="663" t="s">
        <v>122</v>
      </c>
      <c r="DA41" s="688"/>
      <c r="DB41" s="688"/>
      <c r="DC41" s="692"/>
      <c r="DD41" s="667" t="s">
        <v>122</v>
      </c>
      <c r="DE41" s="690"/>
      <c r="DF41" s="690"/>
      <c r="DG41" s="690"/>
      <c r="DH41" s="690"/>
      <c r="DI41" s="690"/>
      <c r="DJ41" s="690"/>
      <c r="DK41" s="691"/>
      <c r="DL41" s="741"/>
      <c r="DM41" s="742"/>
      <c r="DN41" s="742"/>
      <c r="DO41" s="742"/>
      <c r="DP41" s="742"/>
      <c r="DQ41" s="742"/>
      <c r="DR41" s="742"/>
      <c r="DS41" s="742"/>
      <c r="DT41" s="742"/>
      <c r="DU41" s="742"/>
      <c r="DV41" s="743"/>
      <c r="DW41" s="732"/>
      <c r="DX41" s="733"/>
      <c r="DY41" s="733"/>
      <c r="DZ41" s="733"/>
      <c r="EA41" s="733"/>
      <c r="EB41" s="733"/>
      <c r="EC41" s="734"/>
    </row>
    <row r="42" spans="2:133" ht="11.25" customHeight="1" x14ac:dyDescent="0.2">
      <c r="AQ42" s="727" t="s">
        <v>340</v>
      </c>
      <c r="AR42" s="728"/>
      <c r="AS42" s="728"/>
      <c r="AT42" s="728"/>
      <c r="AU42" s="728"/>
      <c r="AV42" s="728"/>
      <c r="AW42" s="728"/>
      <c r="AX42" s="728"/>
      <c r="AY42" s="729"/>
      <c r="AZ42" s="730">
        <v>463706</v>
      </c>
      <c r="BA42" s="731"/>
      <c r="BB42" s="731"/>
      <c r="BC42" s="731"/>
      <c r="BD42" s="717"/>
      <c r="BE42" s="717"/>
      <c r="BF42" s="719"/>
      <c r="BG42" s="708"/>
      <c r="BH42" s="709"/>
      <c r="BI42" s="709"/>
      <c r="BJ42" s="709"/>
      <c r="BK42" s="709"/>
      <c r="BL42" s="203"/>
      <c r="BM42" s="680" t="s">
        <v>341</v>
      </c>
      <c r="BN42" s="680"/>
      <c r="BO42" s="680"/>
      <c r="BP42" s="680"/>
      <c r="BQ42" s="680"/>
      <c r="BR42" s="680"/>
      <c r="BS42" s="680"/>
      <c r="BT42" s="680"/>
      <c r="BU42" s="681"/>
      <c r="BV42" s="730">
        <v>381</v>
      </c>
      <c r="BW42" s="731"/>
      <c r="BX42" s="731"/>
      <c r="BY42" s="731"/>
      <c r="BZ42" s="731"/>
      <c r="CA42" s="731"/>
      <c r="CB42" s="740"/>
      <c r="CD42" s="655" t="s">
        <v>342</v>
      </c>
      <c r="CE42" s="656"/>
      <c r="CF42" s="656"/>
      <c r="CG42" s="656"/>
      <c r="CH42" s="656"/>
      <c r="CI42" s="656"/>
      <c r="CJ42" s="656"/>
      <c r="CK42" s="656"/>
      <c r="CL42" s="656"/>
      <c r="CM42" s="656"/>
      <c r="CN42" s="656"/>
      <c r="CO42" s="656"/>
      <c r="CP42" s="656"/>
      <c r="CQ42" s="657"/>
      <c r="CR42" s="658">
        <v>820676</v>
      </c>
      <c r="CS42" s="690"/>
      <c r="CT42" s="690"/>
      <c r="CU42" s="690"/>
      <c r="CV42" s="690"/>
      <c r="CW42" s="690"/>
      <c r="CX42" s="690"/>
      <c r="CY42" s="691"/>
      <c r="CZ42" s="663">
        <v>12.9</v>
      </c>
      <c r="DA42" s="688"/>
      <c r="DB42" s="688"/>
      <c r="DC42" s="692"/>
      <c r="DD42" s="667">
        <v>253846</v>
      </c>
      <c r="DE42" s="690"/>
      <c r="DF42" s="690"/>
      <c r="DG42" s="690"/>
      <c r="DH42" s="690"/>
      <c r="DI42" s="690"/>
      <c r="DJ42" s="690"/>
      <c r="DK42" s="691"/>
      <c r="DL42" s="741"/>
      <c r="DM42" s="742"/>
      <c r="DN42" s="742"/>
      <c r="DO42" s="742"/>
      <c r="DP42" s="742"/>
      <c r="DQ42" s="742"/>
      <c r="DR42" s="742"/>
      <c r="DS42" s="742"/>
      <c r="DT42" s="742"/>
      <c r="DU42" s="742"/>
      <c r="DV42" s="743"/>
      <c r="DW42" s="732"/>
      <c r="DX42" s="733"/>
      <c r="DY42" s="733"/>
      <c r="DZ42" s="733"/>
      <c r="EA42" s="733"/>
      <c r="EB42" s="733"/>
      <c r="EC42" s="734"/>
    </row>
    <row r="43" spans="2:133" ht="11.25" customHeight="1" x14ac:dyDescent="0.2">
      <c r="B43" s="196" t="s">
        <v>343</v>
      </c>
      <c r="CD43" s="655" t="s">
        <v>344</v>
      </c>
      <c r="CE43" s="656"/>
      <c r="CF43" s="656"/>
      <c r="CG43" s="656"/>
      <c r="CH43" s="656"/>
      <c r="CI43" s="656"/>
      <c r="CJ43" s="656"/>
      <c r="CK43" s="656"/>
      <c r="CL43" s="656"/>
      <c r="CM43" s="656"/>
      <c r="CN43" s="656"/>
      <c r="CO43" s="656"/>
      <c r="CP43" s="656"/>
      <c r="CQ43" s="657"/>
      <c r="CR43" s="658">
        <v>35180</v>
      </c>
      <c r="CS43" s="690"/>
      <c r="CT43" s="690"/>
      <c r="CU43" s="690"/>
      <c r="CV43" s="690"/>
      <c r="CW43" s="690"/>
      <c r="CX43" s="690"/>
      <c r="CY43" s="691"/>
      <c r="CZ43" s="663">
        <v>0.6</v>
      </c>
      <c r="DA43" s="688"/>
      <c r="DB43" s="688"/>
      <c r="DC43" s="692"/>
      <c r="DD43" s="667">
        <v>35180</v>
      </c>
      <c r="DE43" s="690"/>
      <c r="DF43" s="690"/>
      <c r="DG43" s="690"/>
      <c r="DH43" s="690"/>
      <c r="DI43" s="690"/>
      <c r="DJ43" s="690"/>
      <c r="DK43" s="691"/>
      <c r="DL43" s="741"/>
      <c r="DM43" s="742"/>
      <c r="DN43" s="742"/>
      <c r="DO43" s="742"/>
      <c r="DP43" s="742"/>
      <c r="DQ43" s="742"/>
      <c r="DR43" s="742"/>
      <c r="DS43" s="742"/>
      <c r="DT43" s="742"/>
      <c r="DU43" s="742"/>
      <c r="DV43" s="743"/>
      <c r="DW43" s="732"/>
      <c r="DX43" s="733"/>
      <c r="DY43" s="733"/>
      <c r="DZ43" s="733"/>
      <c r="EA43" s="733"/>
      <c r="EB43" s="733"/>
      <c r="EC43" s="734"/>
    </row>
    <row r="44" spans="2:133" ht="11.25" customHeight="1" x14ac:dyDescent="0.2">
      <c r="B44" s="744" t="s">
        <v>345</v>
      </c>
      <c r="C44" s="744"/>
      <c r="D44" s="744"/>
      <c r="E44" s="744"/>
      <c r="F44" s="744"/>
      <c r="G44" s="744"/>
      <c r="H44" s="744"/>
      <c r="I44" s="744"/>
      <c r="J44" s="744"/>
      <c r="K44" s="744"/>
      <c r="L44" s="744"/>
      <c r="M44" s="744"/>
      <c r="N44" s="744"/>
      <c r="O44" s="744"/>
      <c r="P44" s="744"/>
      <c r="Q44" s="744"/>
      <c r="R44" s="744"/>
      <c r="S44" s="744"/>
      <c r="T44" s="744"/>
      <c r="U44" s="744"/>
      <c r="V44" s="744"/>
      <c r="W44" s="744"/>
      <c r="X44" s="744"/>
      <c r="Y44" s="744"/>
      <c r="Z44" s="744"/>
      <c r="AA44" s="744"/>
      <c r="AB44" s="744"/>
      <c r="AC44" s="744"/>
      <c r="AD44" s="744"/>
      <c r="AE44" s="744"/>
      <c r="AF44" s="744"/>
      <c r="AG44" s="744"/>
      <c r="AH44" s="744"/>
      <c r="AI44" s="744"/>
      <c r="AJ44" s="744"/>
      <c r="AK44" s="744"/>
      <c r="AL44" s="744"/>
      <c r="AM44" s="744"/>
      <c r="AN44" s="744"/>
      <c r="AO44" s="744"/>
      <c r="AP44" s="744"/>
      <c r="AQ44" s="744"/>
      <c r="AR44" s="744"/>
      <c r="AS44" s="744"/>
      <c r="AT44" s="744"/>
      <c r="AU44" s="744"/>
      <c r="AV44" s="744"/>
      <c r="AW44" s="744"/>
      <c r="AX44" s="744"/>
      <c r="AY44" s="744"/>
      <c r="AZ44" s="744"/>
      <c r="BA44" s="744"/>
      <c r="BB44" s="744"/>
      <c r="BC44" s="744"/>
      <c r="BD44" s="744"/>
      <c r="BE44" s="744"/>
      <c r="BF44" s="744"/>
      <c r="BG44" s="744"/>
      <c r="BH44" s="744"/>
      <c r="BI44" s="744"/>
      <c r="BJ44" s="744"/>
      <c r="BK44" s="744"/>
      <c r="BL44" s="744"/>
      <c r="BM44" s="744"/>
      <c r="BN44" s="744"/>
      <c r="BO44" s="744"/>
      <c r="BP44" s="744"/>
      <c r="BQ44" s="744"/>
      <c r="BR44" s="744"/>
      <c r="BS44" s="744"/>
      <c r="BT44" s="744"/>
      <c r="BU44" s="744"/>
      <c r="BV44" s="744"/>
      <c r="BW44" s="744"/>
      <c r="BX44" s="744"/>
      <c r="BY44" s="744"/>
      <c r="BZ44" s="744"/>
      <c r="CA44" s="744"/>
      <c r="CB44" s="744"/>
      <c r="CC44" s="745"/>
      <c r="CD44" s="694" t="s">
        <v>293</v>
      </c>
      <c r="CE44" s="695"/>
      <c r="CF44" s="655" t="s">
        <v>346</v>
      </c>
      <c r="CG44" s="656"/>
      <c r="CH44" s="656"/>
      <c r="CI44" s="656"/>
      <c r="CJ44" s="656"/>
      <c r="CK44" s="656"/>
      <c r="CL44" s="656"/>
      <c r="CM44" s="656"/>
      <c r="CN44" s="656"/>
      <c r="CO44" s="656"/>
      <c r="CP44" s="656"/>
      <c r="CQ44" s="657"/>
      <c r="CR44" s="658">
        <v>820676</v>
      </c>
      <c r="CS44" s="659"/>
      <c r="CT44" s="659"/>
      <c r="CU44" s="659"/>
      <c r="CV44" s="659"/>
      <c r="CW44" s="659"/>
      <c r="CX44" s="659"/>
      <c r="CY44" s="660"/>
      <c r="CZ44" s="663">
        <v>12.9</v>
      </c>
      <c r="DA44" s="664"/>
      <c r="DB44" s="664"/>
      <c r="DC44" s="670"/>
      <c r="DD44" s="667">
        <v>253846</v>
      </c>
      <c r="DE44" s="659"/>
      <c r="DF44" s="659"/>
      <c r="DG44" s="659"/>
      <c r="DH44" s="659"/>
      <c r="DI44" s="659"/>
      <c r="DJ44" s="659"/>
      <c r="DK44" s="660"/>
      <c r="DL44" s="741"/>
      <c r="DM44" s="742"/>
      <c r="DN44" s="742"/>
      <c r="DO44" s="742"/>
      <c r="DP44" s="742"/>
      <c r="DQ44" s="742"/>
      <c r="DR44" s="742"/>
      <c r="DS44" s="742"/>
      <c r="DT44" s="742"/>
      <c r="DU44" s="742"/>
      <c r="DV44" s="743"/>
      <c r="DW44" s="732"/>
      <c r="DX44" s="733"/>
      <c r="DY44" s="733"/>
      <c r="DZ44" s="733"/>
      <c r="EA44" s="733"/>
      <c r="EB44" s="733"/>
      <c r="EC44" s="734"/>
    </row>
    <row r="45" spans="2:133" ht="11.25" customHeight="1" x14ac:dyDescent="0.2">
      <c r="B45" s="744" t="s">
        <v>347</v>
      </c>
      <c r="C45" s="744"/>
      <c r="D45" s="744"/>
      <c r="E45" s="744"/>
      <c r="F45" s="744"/>
      <c r="G45" s="744"/>
      <c r="H45" s="744"/>
      <c r="I45" s="744"/>
      <c r="J45" s="744"/>
      <c r="K45" s="744"/>
      <c r="L45" s="744"/>
      <c r="M45" s="744"/>
      <c r="N45" s="744"/>
      <c r="O45" s="744"/>
      <c r="P45" s="744"/>
      <c r="Q45" s="744"/>
      <c r="R45" s="744"/>
      <c r="S45" s="744"/>
      <c r="T45" s="744"/>
      <c r="U45" s="744"/>
      <c r="V45" s="744"/>
      <c r="W45" s="744"/>
      <c r="X45" s="744"/>
      <c r="Y45" s="744"/>
      <c r="Z45" s="744"/>
      <c r="AA45" s="744"/>
      <c r="AB45" s="744"/>
      <c r="AC45" s="744"/>
      <c r="AD45" s="744"/>
      <c r="AE45" s="744"/>
      <c r="AF45" s="744"/>
      <c r="AG45" s="744"/>
      <c r="AH45" s="744"/>
      <c r="AI45" s="744"/>
      <c r="AJ45" s="744"/>
      <c r="AK45" s="744"/>
      <c r="AL45" s="744"/>
      <c r="AM45" s="744"/>
      <c r="AN45" s="744"/>
      <c r="AO45" s="744"/>
      <c r="AP45" s="744"/>
      <c r="AQ45" s="744"/>
      <c r="AR45" s="744"/>
      <c r="AS45" s="744"/>
      <c r="AT45" s="744"/>
      <c r="AU45" s="744"/>
      <c r="AV45" s="744"/>
      <c r="AW45" s="744"/>
      <c r="AX45" s="744"/>
      <c r="AY45" s="744"/>
      <c r="AZ45" s="744"/>
      <c r="BA45" s="744"/>
      <c r="BB45" s="744"/>
      <c r="BC45" s="744"/>
      <c r="BD45" s="744"/>
      <c r="BE45" s="744"/>
      <c r="BF45" s="744"/>
      <c r="BG45" s="744"/>
      <c r="BH45" s="744"/>
      <c r="BI45" s="744"/>
      <c r="BJ45" s="744"/>
      <c r="BK45" s="744"/>
      <c r="BL45" s="744"/>
      <c r="BM45" s="744"/>
      <c r="BN45" s="744"/>
      <c r="BO45" s="744"/>
      <c r="BP45" s="744"/>
      <c r="BQ45" s="744"/>
      <c r="BR45" s="744"/>
      <c r="BS45" s="744"/>
      <c r="BT45" s="744"/>
      <c r="BU45" s="744"/>
      <c r="BV45" s="744"/>
      <c r="BW45" s="744"/>
      <c r="BX45" s="744"/>
      <c r="BY45" s="744"/>
      <c r="BZ45" s="744"/>
      <c r="CA45" s="744"/>
      <c r="CB45" s="744"/>
      <c r="CC45" s="745"/>
      <c r="CD45" s="696"/>
      <c r="CE45" s="697"/>
      <c r="CF45" s="655" t="s">
        <v>348</v>
      </c>
      <c r="CG45" s="656"/>
      <c r="CH45" s="656"/>
      <c r="CI45" s="656"/>
      <c r="CJ45" s="656"/>
      <c r="CK45" s="656"/>
      <c r="CL45" s="656"/>
      <c r="CM45" s="656"/>
      <c r="CN45" s="656"/>
      <c r="CO45" s="656"/>
      <c r="CP45" s="656"/>
      <c r="CQ45" s="657"/>
      <c r="CR45" s="658">
        <v>456242</v>
      </c>
      <c r="CS45" s="690"/>
      <c r="CT45" s="690"/>
      <c r="CU45" s="690"/>
      <c r="CV45" s="690"/>
      <c r="CW45" s="690"/>
      <c r="CX45" s="690"/>
      <c r="CY45" s="691"/>
      <c r="CZ45" s="663">
        <v>7.2</v>
      </c>
      <c r="DA45" s="688"/>
      <c r="DB45" s="688"/>
      <c r="DC45" s="692"/>
      <c r="DD45" s="667">
        <v>35384</v>
      </c>
      <c r="DE45" s="690"/>
      <c r="DF45" s="690"/>
      <c r="DG45" s="690"/>
      <c r="DH45" s="690"/>
      <c r="DI45" s="690"/>
      <c r="DJ45" s="690"/>
      <c r="DK45" s="691"/>
      <c r="DL45" s="741"/>
      <c r="DM45" s="742"/>
      <c r="DN45" s="742"/>
      <c r="DO45" s="742"/>
      <c r="DP45" s="742"/>
      <c r="DQ45" s="742"/>
      <c r="DR45" s="742"/>
      <c r="DS45" s="742"/>
      <c r="DT45" s="742"/>
      <c r="DU45" s="742"/>
      <c r="DV45" s="743"/>
      <c r="DW45" s="732"/>
      <c r="DX45" s="733"/>
      <c r="DY45" s="733"/>
      <c r="DZ45" s="733"/>
      <c r="EA45" s="733"/>
      <c r="EB45" s="733"/>
      <c r="EC45" s="734"/>
    </row>
    <row r="46" spans="2:133" ht="11.25" customHeight="1" x14ac:dyDescent="0.2">
      <c r="B46" s="207"/>
      <c r="CD46" s="696"/>
      <c r="CE46" s="697"/>
      <c r="CF46" s="655" t="s">
        <v>349</v>
      </c>
      <c r="CG46" s="656"/>
      <c r="CH46" s="656"/>
      <c r="CI46" s="656"/>
      <c r="CJ46" s="656"/>
      <c r="CK46" s="656"/>
      <c r="CL46" s="656"/>
      <c r="CM46" s="656"/>
      <c r="CN46" s="656"/>
      <c r="CO46" s="656"/>
      <c r="CP46" s="656"/>
      <c r="CQ46" s="657"/>
      <c r="CR46" s="658">
        <v>353238</v>
      </c>
      <c r="CS46" s="659"/>
      <c r="CT46" s="659"/>
      <c r="CU46" s="659"/>
      <c r="CV46" s="659"/>
      <c r="CW46" s="659"/>
      <c r="CX46" s="659"/>
      <c r="CY46" s="660"/>
      <c r="CZ46" s="663">
        <v>5.5</v>
      </c>
      <c r="DA46" s="664"/>
      <c r="DB46" s="664"/>
      <c r="DC46" s="670"/>
      <c r="DD46" s="667">
        <v>215066</v>
      </c>
      <c r="DE46" s="659"/>
      <c r="DF46" s="659"/>
      <c r="DG46" s="659"/>
      <c r="DH46" s="659"/>
      <c r="DI46" s="659"/>
      <c r="DJ46" s="659"/>
      <c r="DK46" s="660"/>
      <c r="DL46" s="741"/>
      <c r="DM46" s="742"/>
      <c r="DN46" s="742"/>
      <c r="DO46" s="742"/>
      <c r="DP46" s="742"/>
      <c r="DQ46" s="742"/>
      <c r="DR46" s="742"/>
      <c r="DS46" s="742"/>
      <c r="DT46" s="742"/>
      <c r="DU46" s="742"/>
      <c r="DV46" s="743"/>
      <c r="DW46" s="732"/>
      <c r="DX46" s="733"/>
      <c r="DY46" s="733"/>
      <c r="DZ46" s="733"/>
      <c r="EA46" s="733"/>
      <c r="EB46" s="733"/>
      <c r="EC46" s="734"/>
    </row>
    <row r="47" spans="2:133" ht="11.25" customHeight="1" x14ac:dyDescent="0.2">
      <c r="B47" s="207"/>
      <c r="CD47" s="696"/>
      <c r="CE47" s="697"/>
      <c r="CF47" s="655" t="s">
        <v>350</v>
      </c>
      <c r="CG47" s="656"/>
      <c r="CH47" s="656"/>
      <c r="CI47" s="656"/>
      <c r="CJ47" s="656"/>
      <c r="CK47" s="656"/>
      <c r="CL47" s="656"/>
      <c r="CM47" s="656"/>
      <c r="CN47" s="656"/>
      <c r="CO47" s="656"/>
      <c r="CP47" s="656"/>
      <c r="CQ47" s="657"/>
      <c r="CR47" s="658" t="s">
        <v>122</v>
      </c>
      <c r="CS47" s="690"/>
      <c r="CT47" s="690"/>
      <c r="CU47" s="690"/>
      <c r="CV47" s="690"/>
      <c r="CW47" s="690"/>
      <c r="CX47" s="690"/>
      <c r="CY47" s="691"/>
      <c r="CZ47" s="663" t="s">
        <v>122</v>
      </c>
      <c r="DA47" s="688"/>
      <c r="DB47" s="688"/>
      <c r="DC47" s="692"/>
      <c r="DD47" s="667" t="s">
        <v>122</v>
      </c>
      <c r="DE47" s="690"/>
      <c r="DF47" s="690"/>
      <c r="DG47" s="690"/>
      <c r="DH47" s="690"/>
      <c r="DI47" s="690"/>
      <c r="DJ47" s="690"/>
      <c r="DK47" s="691"/>
      <c r="DL47" s="741"/>
      <c r="DM47" s="742"/>
      <c r="DN47" s="742"/>
      <c r="DO47" s="742"/>
      <c r="DP47" s="742"/>
      <c r="DQ47" s="742"/>
      <c r="DR47" s="742"/>
      <c r="DS47" s="742"/>
      <c r="DT47" s="742"/>
      <c r="DU47" s="742"/>
      <c r="DV47" s="743"/>
      <c r="DW47" s="732"/>
      <c r="DX47" s="733"/>
      <c r="DY47" s="733"/>
      <c r="DZ47" s="733"/>
      <c r="EA47" s="733"/>
      <c r="EB47" s="733"/>
      <c r="EC47" s="734"/>
    </row>
    <row r="48" spans="2:133" ht="11" x14ac:dyDescent="0.2">
      <c r="B48" s="207"/>
      <c r="CD48" s="698"/>
      <c r="CE48" s="699"/>
      <c r="CF48" s="655" t="s">
        <v>351</v>
      </c>
      <c r="CG48" s="656"/>
      <c r="CH48" s="656"/>
      <c r="CI48" s="656"/>
      <c r="CJ48" s="656"/>
      <c r="CK48" s="656"/>
      <c r="CL48" s="656"/>
      <c r="CM48" s="656"/>
      <c r="CN48" s="656"/>
      <c r="CO48" s="656"/>
      <c r="CP48" s="656"/>
      <c r="CQ48" s="657"/>
      <c r="CR48" s="658" t="s">
        <v>122</v>
      </c>
      <c r="CS48" s="659"/>
      <c r="CT48" s="659"/>
      <c r="CU48" s="659"/>
      <c r="CV48" s="659"/>
      <c r="CW48" s="659"/>
      <c r="CX48" s="659"/>
      <c r="CY48" s="660"/>
      <c r="CZ48" s="663" t="s">
        <v>122</v>
      </c>
      <c r="DA48" s="664"/>
      <c r="DB48" s="664"/>
      <c r="DC48" s="670"/>
      <c r="DD48" s="667" t="s">
        <v>122</v>
      </c>
      <c r="DE48" s="659"/>
      <c r="DF48" s="659"/>
      <c r="DG48" s="659"/>
      <c r="DH48" s="659"/>
      <c r="DI48" s="659"/>
      <c r="DJ48" s="659"/>
      <c r="DK48" s="660"/>
      <c r="DL48" s="741"/>
      <c r="DM48" s="742"/>
      <c r="DN48" s="742"/>
      <c r="DO48" s="742"/>
      <c r="DP48" s="742"/>
      <c r="DQ48" s="742"/>
      <c r="DR48" s="742"/>
      <c r="DS48" s="742"/>
      <c r="DT48" s="742"/>
      <c r="DU48" s="742"/>
      <c r="DV48" s="743"/>
      <c r="DW48" s="732"/>
      <c r="DX48" s="733"/>
      <c r="DY48" s="733"/>
      <c r="DZ48" s="733"/>
      <c r="EA48" s="733"/>
      <c r="EB48" s="733"/>
      <c r="EC48" s="734"/>
    </row>
    <row r="49" spans="2:133" ht="11.25" customHeight="1" x14ac:dyDescent="0.2">
      <c r="B49" s="207"/>
      <c r="CD49" s="679" t="s">
        <v>352</v>
      </c>
      <c r="CE49" s="680"/>
      <c r="CF49" s="680"/>
      <c r="CG49" s="680"/>
      <c r="CH49" s="680"/>
      <c r="CI49" s="680"/>
      <c r="CJ49" s="680"/>
      <c r="CK49" s="680"/>
      <c r="CL49" s="680"/>
      <c r="CM49" s="680"/>
      <c r="CN49" s="680"/>
      <c r="CO49" s="680"/>
      <c r="CP49" s="680"/>
      <c r="CQ49" s="681"/>
      <c r="CR49" s="730">
        <v>6376830</v>
      </c>
      <c r="CS49" s="717"/>
      <c r="CT49" s="717"/>
      <c r="CU49" s="717"/>
      <c r="CV49" s="717"/>
      <c r="CW49" s="717"/>
      <c r="CX49" s="717"/>
      <c r="CY49" s="746"/>
      <c r="CZ49" s="738">
        <v>100</v>
      </c>
      <c r="DA49" s="747"/>
      <c r="DB49" s="747"/>
      <c r="DC49" s="748"/>
      <c r="DD49" s="749">
        <v>4475148</v>
      </c>
      <c r="DE49" s="717"/>
      <c r="DF49" s="717"/>
      <c r="DG49" s="717"/>
      <c r="DH49" s="717"/>
      <c r="DI49" s="717"/>
      <c r="DJ49" s="717"/>
      <c r="DK49" s="746"/>
      <c r="DL49" s="750"/>
      <c r="DM49" s="751"/>
      <c r="DN49" s="751"/>
      <c r="DO49" s="751"/>
      <c r="DP49" s="751"/>
      <c r="DQ49" s="751"/>
      <c r="DR49" s="751"/>
      <c r="DS49" s="751"/>
      <c r="DT49" s="751"/>
      <c r="DU49" s="751"/>
      <c r="DV49" s="752"/>
      <c r="DW49" s="753"/>
      <c r="DX49" s="754"/>
      <c r="DY49" s="754"/>
      <c r="DZ49" s="754"/>
      <c r="EA49" s="754"/>
      <c r="EB49" s="754"/>
      <c r="EC49" s="755"/>
    </row>
  </sheetData>
  <sheetProtection algorithmName="SHA-512" hashValue="QyzW13NHw6OIlIGy8swFuhDlZ4wS6ThUnzKwIaoqNgAxoWdBWSgnZbwW85GbVdViDf5R+bxkauvTwtvxMSBpKw==" saltValue="P8IjSad2pebvpx5l/ZU8h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election activeCell="AK8" sqref="AK8:AO8"/>
    </sheetView>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56" t="s">
        <v>353</v>
      </c>
      <c r="B2" s="756"/>
      <c r="C2" s="756"/>
      <c r="D2" s="756"/>
      <c r="E2" s="756"/>
      <c r="F2" s="756"/>
      <c r="G2" s="756"/>
      <c r="H2" s="756"/>
      <c r="I2" s="756"/>
      <c r="J2" s="756"/>
      <c r="K2" s="756"/>
      <c r="L2" s="756"/>
      <c r="M2" s="756"/>
      <c r="N2" s="756"/>
      <c r="O2" s="756"/>
      <c r="P2" s="756"/>
      <c r="Q2" s="756"/>
      <c r="R2" s="756"/>
      <c r="S2" s="756"/>
      <c r="T2" s="756"/>
      <c r="U2" s="756"/>
      <c r="V2" s="756"/>
      <c r="W2" s="756"/>
      <c r="X2" s="756"/>
      <c r="Y2" s="756"/>
      <c r="Z2" s="756"/>
      <c r="AA2" s="756"/>
      <c r="AB2" s="756"/>
      <c r="AC2" s="756"/>
      <c r="AD2" s="756"/>
      <c r="AE2" s="756"/>
      <c r="AF2" s="756"/>
      <c r="AG2" s="756"/>
      <c r="AH2" s="756"/>
      <c r="AI2" s="756"/>
      <c r="AJ2" s="756"/>
      <c r="AK2" s="756"/>
      <c r="AL2" s="756"/>
      <c r="AM2" s="756"/>
      <c r="AN2" s="756"/>
      <c r="AO2" s="756"/>
      <c r="AP2" s="756"/>
      <c r="AQ2" s="756"/>
      <c r="AR2" s="756"/>
      <c r="AS2" s="756"/>
      <c r="AT2" s="756"/>
      <c r="AU2" s="756"/>
      <c r="AV2" s="756"/>
      <c r="AW2" s="756"/>
      <c r="AX2" s="756"/>
      <c r="AY2" s="756"/>
      <c r="AZ2" s="756"/>
      <c r="BA2" s="756"/>
      <c r="BB2" s="756"/>
      <c r="BC2" s="756"/>
      <c r="BD2" s="756"/>
      <c r="BE2" s="756"/>
      <c r="BF2" s="756"/>
      <c r="BG2" s="756"/>
      <c r="BH2" s="756"/>
      <c r="BI2" s="756"/>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57" t="s">
        <v>354</v>
      </c>
      <c r="DK2" s="758"/>
      <c r="DL2" s="758"/>
      <c r="DM2" s="758"/>
      <c r="DN2" s="758"/>
      <c r="DO2" s="759"/>
      <c r="DP2" s="210"/>
      <c r="DQ2" s="757" t="s">
        <v>355</v>
      </c>
      <c r="DR2" s="758"/>
      <c r="DS2" s="758"/>
      <c r="DT2" s="758"/>
      <c r="DU2" s="758"/>
      <c r="DV2" s="758"/>
      <c r="DW2" s="758"/>
      <c r="DX2" s="758"/>
      <c r="DY2" s="758"/>
      <c r="DZ2" s="759"/>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760" t="s">
        <v>356</v>
      </c>
      <c r="B4" s="760"/>
      <c r="C4" s="760"/>
      <c r="D4" s="760"/>
      <c r="E4" s="760"/>
      <c r="F4" s="760"/>
      <c r="G4" s="760"/>
      <c r="H4" s="760"/>
      <c r="I4" s="760"/>
      <c r="J4" s="760"/>
      <c r="K4" s="760"/>
      <c r="L4" s="760"/>
      <c r="M4" s="760"/>
      <c r="N4" s="760"/>
      <c r="O4" s="760"/>
      <c r="P4" s="760"/>
      <c r="Q4" s="760"/>
      <c r="R4" s="760"/>
      <c r="S4" s="760"/>
      <c r="T4" s="760"/>
      <c r="U4" s="760"/>
      <c r="V4" s="760"/>
      <c r="W4" s="760"/>
      <c r="X4" s="760"/>
      <c r="Y4" s="760"/>
      <c r="Z4" s="760"/>
      <c r="AA4" s="760"/>
      <c r="AB4" s="760"/>
      <c r="AC4" s="760"/>
      <c r="AD4" s="760"/>
      <c r="AE4" s="760"/>
      <c r="AF4" s="760"/>
      <c r="AG4" s="760"/>
      <c r="AH4" s="760"/>
      <c r="AI4" s="760"/>
      <c r="AJ4" s="760"/>
      <c r="AK4" s="760"/>
      <c r="AL4" s="760"/>
      <c r="AM4" s="760"/>
      <c r="AN4" s="760"/>
      <c r="AO4" s="760"/>
      <c r="AP4" s="760"/>
      <c r="AQ4" s="760"/>
      <c r="AR4" s="760"/>
      <c r="AS4" s="760"/>
      <c r="AT4" s="760"/>
      <c r="AU4" s="760"/>
      <c r="AV4" s="760"/>
      <c r="AW4" s="760"/>
      <c r="AX4" s="760"/>
      <c r="AY4" s="760"/>
      <c r="AZ4" s="214"/>
      <c r="BA4" s="214"/>
      <c r="BB4" s="214"/>
      <c r="BC4" s="214"/>
      <c r="BD4" s="214"/>
      <c r="BE4" s="215"/>
      <c r="BF4" s="215"/>
      <c r="BG4" s="215"/>
      <c r="BH4" s="215"/>
      <c r="BI4" s="215"/>
      <c r="BJ4" s="215"/>
      <c r="BK4" s="215"/>
      <c r="BL4" s="215"/>
      <c r="BM4" s="215"/>
      <c r="BN4" s="215"/>
      <c r="BO4" s="215"/>
      <c r="BP4" s="215"/>
      <c r="BQ4" s="761" t="s">
        <v>357</v>
      </c>
      <c r="BR4" s="761"/>
      <c r="BS4" s="761"/>
      <c r="BT4" s="761"/>
      <c r="BU4" s="761"/>
      <c r="BV4" s="761"/>
      <c r="BW4" s="761"/>
      <c r="BX4" s="761"/>
      <c r="BY4" s="761"/>
      <c r="BZ4" s="761"/>
      <c r="CA4" s="761"/>
      <c r="CB4" s="761"/>
      <c r="CC4" s="761"/>
      <c r="CD4" s="761"/>
      <c r="CE4" s="761"/>
      <c r="CF4" s="761"/>
      <c r="CG4" s="761"/>
      <c r="CH4" s="761"/>
      <c r="CI4" s="761"/>
      <c r="CJ4" s="761"/>
      <c r="CK4" s="761"/>
      <c r="CL4" s="761"/>
      <c r="CM4" s="761"/>
      <c r="CN4" s="761"/>
      <c r="CO4" s="761"/>
      <c r="CP4" s="761"/>
      <c r="CQ4" s="761"/>
      <c r="CR4" s="761"/>
      <c r="CS4" s="761"/>
      <c r="CT4" s="761"/>
      <c r="CU4" s="761"/>
      <c r="CV4" s="761"/>
      <c r="CW4" s="761"/>
      <c r="CX4" s="761"/>
      <c r="CY4" s="761"/>
      <c r="CZ4" s="761"/>
      <c r="DA4" s="761"/>
      <c r="DB4" s="761"/>
      <c r="DC4" s="761"/>
      <c r="DD4" s="761"/>
      <c r="DE4" s="761"/>
      <c r="DF4" s="761"/>
      <c r="DG4" s="761"/>
      <c r="DH4" s="761"/>
      <c r="DI4" s="761"/>
      <c r="DJ4" s="761"/>
      <c r="DK4" s="761"/>
      <c r="DL4" s="761"/>
      <c r="DM4" s="761"/>
      <c r="DN4" s="761"/>
      <c r="DO4" s="761"/>
      <c r="DP4" s="761"/>
      <c r="DQ4" s="761"/>
      <c r="DR4" s="761"/>
      <c r="DS4" s="761"/>
      <c r="DT4" s="761"/>
      <c r="DU4" s="761"/>
      <c r="DV4" s="761"/>
      <c r="DW4" s="761"/>
      <c r="DX4" s="761"/>
      <c r="DY4" s="761"/>
      <c r="DZ4" s="761"/>
      <c r="EA4" s="217"/>
    </row>
    <row r="5" spans="1:131" s="218" customFormat="1" ht="26.25" customHeight="1" x14ac:dyDescent="0.2">
      <c r="A5" s="762" t="s">
        <v>358</v>
      </c>
      <c r="B5" s="763"/>
      <c r="C5" s="763"/>
      <c r="D5" s="763"/>
      <c r="E5" s="763"/>
      <c r="F5" s="763"/>
      <c r="G5" s="763"/>
      <c r="H5" s="763"/>
      <c r="I5" s="763"/>
      <c r="J5" s="763"/>
      <c r="K5" s="763"/>
      <c r="L5" s="763"/>
      <c r="M5" s="763"/>
      <c r="N5" s="763"/>
      <c r="O5" s="763"/>
      <c r="P5" s="764"/>
      <c r="Q5" s="768" t="s">
        <v>359</v>
      </c>
      <c r="R5" s="769"/>
      <c r="S5" s="769"/>
      <c r="T5" s="769"/>
      <c r="U5" s="770"/>
      <c r="V5" s="768" t="s">
        <v>360</v>
      </c>
      <c r="W5" s="769"/>
      <c r="X5" s="769"/>
      <c r="Y5" s="769"/>
      <c r="Z5" s="770"/>
      <c r="AA5" s="768" t="s">
        <v>361</v>
      </c>
      <c r="AB5" s="769"/>
      <c r="AC5" s="769"/>
      <c r="AD5" s="769"/>
      <c r="AE5" s="769"/>
      <c r="AF5" s="774" t="s">
        <v>362</v>
      </c>
      <c r="AG5" s="769"/>
      <c r="AH5" s="769"/>
      <c r="AI5" s="769"/>
      <c r="AJ5" s="775"/>
      <c r="AK5" s="769" t="s">
        <v>363</v>
      </c>
      <c r="AL5" s="769"/>
      <c r="AM5" s="769"/>
      <c r="AN5" s="769"/>
      <c r="AO5" s="770"/>
      <c r="AP5" s="768" t="s">
        <v>364</v>
      </c>
      <c r="AQ5" s="769"/>
      <c r="AR5" s="769"/>
      <c r="AS5" s="769"/>
      <c r="AT5" s="770"/>
      <c r="AU5" s="768" t="s">
        <v>365</v>
      </c>
      <c r="AV5" s="769"/>
      <c r="AW5" s="769"/>
      <c r="AX5" s="769"/>
      <c r="AY5" s="775"/>
      <c r="AZ5" s="214"/>
      <c r="BA5" s="214"/>
      <c r="BB5" s="214"/>
      <c r="BC5" s="214"/>
      <c r="BD5" s="214"/>
      <c r="BE5" s="215"/>
      <c r="BF5" s="215"/>
      <c r="BG5" s="215"/>
      <c r="BH5" s="215"/>
      <c r="BI5" s="215"/>
      <c r="BJ5" s="215"/>
      <c r="BK5" s="215"/>
      <c r="BL5" s="215"/>
      <c r="BM5" s="215"/>
      <c r="BN5" s="215"/>
      <c r="BO5" s="215"/>
      <c r="BP5" s="215"/>
      <c r="BQ5" s="762" t="s">
        <v>366</v>
      </c>
      <c r="BR5" s="763"/>
      <c r="BS5" s="763"/>
      <c r="BT5" s="763"/>
      <c r="BU5" s="763"/>
      <c r="BV5" s="763"/>
      <c r="BW5" s="763"/>
      <c r="BX5" s="763"/>
      <c r="BY5" s="763"/>
      <c r="BZ5" s="763"/>
      <c r="CA5" s="763"/>
      <c r="CB5" s="763"/>
      <c r="CC5" s="763"/>
      <c r="CD5" s="763"/>
      <c r="CE5" s="763"/>
      <c r="CF5" s="763"/>
      <c r="CG5" s="764"/>
      <c r="CH5" s="768" t="s">
        <v>367</v>
      </c>
      <c r="CI5" s="769"/>
      <c r="CJ5" s="769"/>
      <c r="CK5" s="769"/>
      <c r="CL5" s="770"/>
      <c r="CM5" s="768" t="s">
        <v>368</v>
      </c>
      <c r="CN5" s="769"/>
      <c r="CO5" s="769"/>
      <c r="CP5" s="769"/>
      <c r="CQ5" s="770"/>
      <c r="CR5" s="768" t="s">
        <v>369</v>
      </c>
      <c r="CS5" s="769"/>
      <c r="CT5" s="769"/>
      <c r="CU5" s="769"/>
      <c r="CV5" s="770"/>
      <c r="CW5" s="768" t="s">
        <v>370</v>
      </c>
      <c r="CX5" s="769"/>
      <c r="CY5" s="769"/>
      <c r="CZ5" s="769"/>
      <c r="DA5" s="770"/>
      <c r="DB5" s="768" t="s">
        <v>371</v>
      </c>
      <c r="DC5" s="769"/>
      <c r="DD5" s="769"/>
      <c r="DE5" s="769"/>
      <c r="DF5" s="770"/>
      <c r="DG5" s="798" t="s">
        <v>372</v>
      </c>
      <c r="DH5" s="799"/>
      <c r="DI5" s="799"/>
      <c r="DJ5" s="799"/>
      <c r="DK5" s="800"/>
      <c r="DL5" s="798" t="s">
        <v>373</v>
      </c>
      <c r="DM5" s="799"/>
      <c r="DN5" s="799"/>
      <c r="DO5" s="799"/>
      <c r="DP5" s="800"/>
      <c r="DQ5" s="768" t="s">
        <v>374</v>
      </c>
      <c r="DR5" s="769"/>
      <c r="DS5" s="769"/>
      <c r="DT5" s="769"/>
      <c r="DU5" s="770"/>
      <c r="DV5" s="768" t="s">
        <v>365</v>
      </c>
      <c r="DW5" s="769"/>
      <c r="DX5" s="769"/>
      <c r="DY5" s="769"/>
      <c r="DZ5" s="775"/>
      <c r="EA5" s="217"/>
    </row>
    <row r="6" spans="1:131" s="218" customFormat="1" ht="26.25" customHeight="1" thickBot="1" x14ac:dyDescent="0.25">
      <c r="A6" s="765"/>
      <c r="B6" s="766"/>
      <c r="C6" s="766"/>
      <c r="D6" s="766"/>
      <c r="E6" s="766"/>
      <c r="F6" s="766"/>
      <c r="G6" s="766"/>
      <c r="H6" s="766"/>
      <c r="I6" s="766"/>
      <c r="J6" s="766"/>
      <c r="K6" s="766"/>
      <c r="L6" s="766"/>
      <c r="M6" s="766"/>
      <c r="N6" s="766"/>
      <c r="O6" s="766"/>
      <c r="P6" s="767"/>
      <c r="Q6" s="771"/>
      <c r="R6" s="772"/>
      <c r="S6" s="772"/>
      <c r="T6" s="772"/>
      <c r="U6" s="773"/>
      <c r="V6" s="771"/>
      <c r="W6" s="772"/>
      <c r="X6" s="772"/>
      <c r="Y6" s="772"/>
      <c r="Z6" s="773"/>
      <c r="AA6" s="771"/>
      <c r="AB6" s="772"/>
      <c r="AC6" s="772"/>
      <c r="AD6" s="772"/>
      <c r="AE6" s="772"/>
      <c r="AF6" s="776"/>
      <c r="AG6" s="772"/>
      <c r="AH6" s="772"/>
      <c r="AI6" s="772"/>
      <c r="AJ6" s="777"/>
      <c r="AK6" s="772"/>
      <c r="AL6" s="772"/>
      <c r="AM6" s="772"/>
      <c r="AN6" s="772"/>
      <c r="AO6" s="773"/>
      <c r="AP6" s="771"/>
      <c r="AQ6" s="772"/>
      <c r="AR6" s="772"/>
      <c r="AS6" s="772"/>
      <c r="AT6" s="773"/>
      <c r="AU6" s="771"/>
      <c r="AV6" s="772"/>
      <c r="AW6" s="772"/>
      <c r="AX6" s="772"/>
      <c r="AY6" s="777"/>
      <c r="AZ6" s="214"/>
      <c r="BA6" s="214"/>
      <c r="BB6" s="214"/>
      <c r="BC6" s="214"/>
      <c r="BD6" s="214"/>
      <c r="BE6" s="215"/>
      <c r="BF6" s="215"/>
      <c r="BG6" s="215"/>
      <c r="BH6" s="215"/>
      <c r="BI6" s="215"/>
      <c r="BJ6" s="215"/>
      <c r="BK6" s="215"/>
      <c r="BL6" s="215"/>
      <c r="BM6" s="215"/>
      <c r="BN6" s="215"/>
      <c r="BO6" s="215"/>
      <c r="BP6" s="215"/>
      <c r="BQ6" s="765"/>
      <c r="BR6" s="766"/>
      <c r="BS6" s="766"/>
      <c r="BT6" s="766"/>
      <c r="BU6" s="766"/>
      <c r="BV6" s="766"/>
      <c r="BW6" s="766"/>
      <c r="BX6" s="766"/>
      <c r="BY6" s="766"/>
      <c r="BZ6" s="766"/>
      <c r="CA6" s="766"/>
      <c r="CB6" s="766"/>
      <c r="CC6" s="766"/>
      <c r="CD6" s="766"/>
      <c r="CE6" s="766"/>
      <c r="CF6" s="766"/>
      <c r="CG6" s="767"/>
      <c r="CH6" s="771"/>
      <c r="CI6" s="772"/>
      <c r="CJ6" s="772"/>
      <c r="CK6" s="772"/>
      <c r="CL6" s="773"/>
      <c r="CM6" s="771"/>
      <c r="CN6" s="772"/>
      <c r="CO6" s="772"/>
      <c r="CP6" s="772"/>
      <c r="CQ6" s="773"/>
      <c r="CR6" s="771"/>
      <c r="CS6" s="772"/>
      <c r="CT6" s="772"/>
      <c r="CU6" s="772"/>
      <c r="CV6" s="773"/>
      <c r="CW6" s="771"/>
      <c r="CX6" s="772"/>
      <c r="CY6" s="772"/>
      <c r="CZ6" s="772"/>
      <c r="DA6" s="773"/>
      <c r="DB6" s="771"/>
      <c r="DC6" s="772"/>
      <c r="DD6" s="772"/>
      <c r="DE6" s="772"/>
      <c r="DF6" s="773"/>
      <c r="DG6" s="801"/>
      <c r="DH6" s="802"/>
      <c r="DI6" s="802"/>
      <c r="DJ6" s="802"/>
      <c r="DK6" s="803"/>
      <c r="DL6" s="801"/>
      <c r="DM6" s="802"/>
      <c r="DN6" s="802"/>
      <c r="DO6" s="802"/>
      <c r="DP6" s="803"/>
      <c r="DQ6" s="771"/>
      <c r="DR6" s="772"/>
      <c r="DS6" s="772"/>
      <c r="DT6" s="772"/>
      <c r="DU6" s="773"/>
      <c r="DV6" s="771"/>
      <c r="DW6" s="772"/>
      <c r="DX6" s="772"/>
      <c r="DY6" s="772"/>
      <c r="DZ6" s="777"/>
      <c r="EA6" s="217"/>
    </row>
    <row r="7" spans="1:131" s="218" customFormat="1" ht="26.25" customHeight="1" thickTop="1" x14ac:dyDescent="0.2">
      <c r="A7" s="219">
        <v>1</v>
      </c>
      <c r="B7" s="784" t="s">
        <v>375</v>
      </c>
      <c r="C7" s="785"/>
      <c r="D7" s="785"/>
      <c r="E7" s="785"/>
      <c r="F7" s="785"/>
      <c r="G7" s="785"/>
      <c r="H7" s="785"/>
      <c r="I7" s="785"/>
      <c r="J7" s="785"/>
      <c r="K7" s="785"/>
      <c r="L7" s="785"/>
      <c r="M7" s="785"/>
      <c r="N7" s="785"/>
      <c r="O7" s="785"/>
      <c r="P7" s="786"/>
      <c r="Q7" s="787">
        <v>6653</v>
      </c>
      <c r="R7" s="788"/>
      <c r="S7" s="788"/>
      <c r="T7" s="788"/>
      <c r="U7" s="788"/>
      <c r="V7" s="788">
        <v>6377</v>
      </c>
      <c r="W7" s="788"/>
      <c r="X7" s="788"/>
      <c r="Y7" s="788"/>
      <c r="Z7" s="788"/>
      <c r="AA7" s="788">
        <v>276</v>
      </c>
      <c r="AB7" s="788"/>
      <c r="AC7" s="788"/>
      <c r="AD7" s="788"/>
      <c r="AE7" s="789"/>
      <c r="AF7" s="790">
        <v>256</v>
      </c>
      <c r="AG7" s="791"/>
      <c r="AH7" s="791"/>
      <c r="AI7" s="791"/>
      <c r="AJ7" s="792"/>
      <c r="AK7" s="793">
        <v>33</v>
      </c>
      <c r="AL7" s="794"/>
      <c r="AM7" s="794"/>
      <c r="AN7" s="794"/>
      <c r="AO7" s="794"/>
      <c r="AP7" s="794">
        <v>4085</v>
      </c>
      <c r="AQ7" s="794"/>
      <c r="AR7" s="794"/>
      <c r="AS7" s="794"/>
      <c r="AT7" s="794"/>
      <c r="AU7" s="795"/>
      <c r="AV7" s="795"/>
      <c r="AW7" s="795"/>
      <c r="AX7" s="795"/>
      <c r="AY7" s="796"/>
      <c r="AZ7" s="214"/>
      <c r="BA7" s="214"/>
      <c r="BB7" s="214"/>
      <c r="BC7" s="214"/>
      <c r="BD7" s="214"/>
      <c r="BE7" s="215"/>
      <c r="BF7" s="215"/>
      <c r="BG7" s="215"/>
      <c r="BH7" s="215"/>
      <c r="BI7" s="215"/>
      <c r="BJ7" s="215"/>
      <c r="BK7" s="215"/>
      <c r="BL7" s="215"/>
      <c r="BM7" s="215"/>
      <c r="BN7" s="215"/>
      <c r="BO7" s="215"/>
      <c r="BP7" s="215"/>
      <c r="BQ7" s="219">
        <v>1</v>
      </c>
      <c r="BR7" s="220"/>
      <c r="BS7" s="781" t="s">
        <v>559</v>
      </c>
      <c r="BT7" s="782"/>
      <c r="BU7" s="782"/>
      <c r="BV7" s="782"/>
      <c r="BW7" s="782"/>
      <c r="BX7" s="782"/>
      <c r="BY7" s="782"/>
      <c r="BZ7" s="782"/>
      <c r="CA7" s="782"/>
      <c r="CB7" s="782"/>
      <c r="CC7" s="782"/>
      <c r="CD7" s="782"/>
      <c r="CE7" s="782"/>
      <c r="CF7" s="782"/>
      <c r="CG7" s="797"/>
      <c r="CH7" s="778">
        <v>4</v>
      </c>
      <c r="CI7" s="779"/>
      <c r="CJ7" s="779"/>
      <c r="CK7" s="779"/>
      <c r="CL7" s="780"/>
      <c r="CM7" s="778">
        <v>19</v>
      </c>
      <c r="CN7" s="779"/>
      <c r="CO7" s="779"/>
      <c r="CP7" s="779"/>
      <c r="CQ7" s="780"/>
      <c r="CR7" s="778">
        <v>0</v>
      </c>
      <c r="CS7" s="779"/>
      <c r="CT7" s="779"/>
      <c r="CU7" s="779"/>
      <c r="CV7" s="780"/>
      <c r="CW7" s="778">
        <v>8</v>
      </c>
      <c r="CX7" s="779"/>
      <c r="CY7" s="779"/>
      <c r="CZ7" s="779"/>
      <c r="DA7" s="780"/>
      <c r="DB7" s="778">
        <v>0</v>
      </c>
      <c r="DC7" s="779"/>
      <c r="DD7" s="779"/>
      <c r="DE7" s="779"/>
      <c r="DF7" s="780"/>
      <c r="DG7" s="778">
        <v>0</v>
      </c>
      <c r="DH7" s="779"/>
      <c r="DI7" s="779"/>
      <c r="DJ7" s="779"/>
      <c r="DK7" s="780"/>
      <c r="DL7" s="778">
        <v>0</v>
      </c>
      <c r="DM7" s="779"/>
      <c r="DN7" s="779"/>
      <c r="DO7" s="779"/>
      <c r="DP7" s="780"/>
      <c r="DQ7" s="778">
        <v>0</v>
      </c>
      <c r="DR7" s="779"/>
      <c r="DS7" s="779"/>
      <c r="DT7" s="779"/>
      <c r="DU7" s="780"/>
      <c r="DV7" s="781"/>
      <c r="DW7" s="782"/>
      <c r="DX7" s="782"/>
      <c r="DY7" s="782"/>
      <c r="DZ7" s="783"/>
      <c r="EA7" s="217"/>
    </row>
    <row r="8" spans="1:131" s="218" customFormat="1" ht="26.25" customHeight="1" x14ac:dyDescent="0.2">
      <c r="A8" s="221">
        <v>2</v>
      </c>
      <c r="B8" s="815"/>
      <c r="C8" s="816"/>
      <c r="D8" s="816"/>
      <c r="E8" s="816"/>
      <c r="F8" s="816"/>
      <c r="G8" s="816"/>
      <c r="H8" s="816"/>
      <c r="I8" s="816"/>
      <c r="J8" s="816"/>
      <c r="K8" s="816"/>
      <c r="L8" s="816"/>
      <c r="M8" s="816"/>
      <c r="N8" s="816"/>
      <c r="O8" s="816"/>
      <c r="P8" s="817"/>
      <c r="Q8" s="818"/>
      <c r="R8" s="819"/>
      <c r="S8" s="819"/>
      <c r="T8" s="819"/>
      <c r="U8" s="819"/>
      <c r="V8" s="819"/>
      <c r="W8" s="819"/>
      <c r="X8" s="819"/>
      <c r="Y8" s="819"/>
      <c r="Z8" s="819"/>
      <c r="AA8" s="819"/>
      <c r="AB8" s="819"/>
      <c r="AC8" s="819"/>
      <c r="AD8" s="819"/>
      <c r="AE8" s="820"/>
      <c r="AF8" s="821"/>
      <c r="AG8" s="822"/>
      <c r="AH8" s="822"/>
      <c r="AI8" s="822"/>
      <c r="AJ8" s="823"/>
      <c r="AK8" s="804"/>
      <c r="AL8" s="805"/>
      <c r="AM8" s="805"/>
      <c r="AN8" s="805"/>
      <c r="AO8" s="805"/>
      <c r="AP8" s="805"/>
      <c r="AQ8" s="805"/>
      <c r="AR8" s="805"/>
      <c r="AS8" s="805"/>
      <c r="AT8" s="805"/>
      <c r="AU8" s="806"/>
      <c r="AV8" s="806"/>
      <c r="AW8" s="806"/>
      <c r="AX8" s="806"/>
      <c r="AY8" s="807"/>
      <c r="AZ8" s="214"/>
      <c r="BA8" s="214"/>
      <c r="BB8" s="214"/>
      <c r="BC8" s="214"/>
      <c r="BD8" s="214"/>
      <c r="BE8" s="215"/>
      <c r="BF8" s="215"/>
      <c r="BG8" s="215"/>
      <c r="BH8" s="215"/>
      <c r="BI8" s="215"/>
      <c r="BJ8" s="215"/>
      <c r="BK8" s="215"/>
      <c r="BL8" s="215"/>
      <c r="BM8" s="215"/>
      <c r="BN8" s="215"/>
      <c r="BO8" s="215"/>
      <c r="BP8" s="215"/>
      <c r="BQ8" s="221">
        <v>2</v>
      </c>
      <c r="BR8" s="222"/>
      <c r="BS8" s="808" t="s">
        <v>560</v>
      </c>
      <c r="BT8" s="809"/>
      <c r="BU8" s="809"/>
      <c r="BV8" s="809"/>
      <c r="BW8" s="809"/>
      <c r="BX8" s="809"/>
      <c r="BY8" s="809"/>
      <c r="BZ8" s="809"/>
      <c r="CA8" s="809"/>
      <c r="CB8" s="809"/>
      <c r="CC8" s="809"/>
      <c r="CD8" s="809"/>
      <c r="CE8" s="809"/>
      <c r="CF8" s="809"/>
      <c r="CG8" s="810"/>
      <c r="CH8" s="811">
        <v>0</v>
      </c>
      <c r="CI8" s="812"/>
      <c r="CJ8" s="812"/>
      <c r="CK8" s="812"/>
      <c r="CL8" s="813"/>
      <c r="CM8" s="811">
        <v>8</v>
      </c>
      <c r="CN8" s="812"/>
      <c r="CO8" s="812"/>
      <c r="CP8" s="812"/>
      <c r="CQ8" s="813"/>
      <c r="CR8" s="811">
        <v>0</v>
      </c>
      <c r="CS8" s="812"/>
      <c r="CT8" s="812"/>
      <c r="CU8" s="812"/>
      <c r="CV8" s="813"/>
      <c r="CW8" s="811">
        <v>0</v>
      </c>
      <c r="CX8" s="812"/>
      <c r="CY8" s="812"/>
      <c r="CZ8" s="812"/>
      <c r="DA8" s="813"/>
      <c r="DB8" s="811">
        <v>0</v>
      </c>
      <c r="DC8" s="812"/>
      <c r="DD8" s="812"/>
      <c r="DE8" s="812"/>
      <c r="DF8" s="813"/>
      <c r="DG8" s="811">
        <v>0</v>
      </c>
      <c r="DH8" s="812"/>
      <c r="DI8" s="812"/>
      <c r="DJ8" s="812"/>
      <c r="DK8" s="813"/>
      <c r="DL8" s="811">
        <v>46</v>
      </c>
      <c r="DM8" s="812"/>
      <c r="DN8" s="812"/>
      <c r="DO8" s="812"/>
      <c r="DP8" s="813"/>
      <c r="DQ8" s="811">
        <v>46</v>
      </c>
      <c r="DR8" s="812"/>
      <c r="DS8" s="812"/>
      <c r="DT8" s="812"/>
      <c r="DU8" s="813"/>
      <c r="DV8" s="808"/>
      <c r="DW8" s="809"/>
      <c r="DX8" s="809"/>
      <c r="DY8" s="809"/>
      <c r="DZ8" s="814"/>
      <c r="EA8" s="217"/>
    </row>
    <row r="9" spans="1:131" s="218" customFormat="1" ht="26.25" customHeight="1" x14ac:dyDescent="0.2">
      <c r="A9" s="221">
        <v>3</v>
      </c>
      <c r="B9" s="815"/>
      <c r="C9" s="816"/>
      <c r="D9" s="816"/>
      <c r="E9" s="816"/>
      <c r="F9" s="816"/>
      <c r="G9" s="816"/>
      <c r="H9" s="816"/>
      <c r="I9" s="816"/>
      <c r="J9" s="816"/>
      <c r="K9" s="816"/>
      <c r="L9" s="816"/>
      <c r="M9" s="816"/>
      <c r="N9" s="816"/>
      <c r="O9" s="816"/>
      <c r="P9" s="817"/>
      <c r="Q9" s="818"/>
      <c r="R9" s="819"/>
      <c r="S9" s="819"/>
      <c r="T9" s="819"/>
      <c r="U9" s="819"/>
      <c r="V9" s="819"/>
      <c r="W9" s="819"/>
      <c r="X9" s="819"/>
      <c r="Y9" s="819"/>
      <c r="Z9" s="819"/>
      <c r="AA9" s="819"/>
      <c r="AB9" s="819"/>
      <c r="AC9" s="819"/>
      <c r="AD9" s="819"/>
      <c r="AE9" s="820"/>
      <c r="AF9" s="821"/>
      <c r="AG9" s="822"/>
      <c r="AH9" s="822"/>
      <c r="AI9" s="822"/>
      <c r="AJ9" s="823"/>
      <c r="AK9" s="804"/>
      <c r="AL9" s="805"/>
      <c r="AM9" s="805"/>
      <c r="AN9" s="805"/>
      <c r="AO9" s="805"/>
      <c r="AP9" s="805"/>
      <c r="AQ9" s="805"/>
      <c r="AR9" s="805"/>
      <c r="AS9" s="805"/>
      <c r="AT9" s="805"/>
      <c r="AU9" s="806"/>
      <c r="AV9" s="806"/>
      <c r="AW9" s="806"/>
      <c r="AX9" s="806"/>
      <c r="AY9" s="807"/>
      <c r="AZ9" s="214"/>
      <c r="BA9" s="214"/>
      <c r="BB9" s="214"/>
      <c r="BC9" s="214"/>
      <c r="BD9" s="214"/>
      <c r="BE9" s="215"/>
      <c r="BF9" s="215"/>
      <c r="BG9" s="215"/>
      <c r="BH9" s="215"/>
      <c r="BI9" s="215"/>
      <c r="BJ9" s="215"/>
      <c r="BK9" s="215"/>
      <c r="BL9" s="215"/>
      <c r="BM9" s="215"/>
      <c r="BN9" s="215"/>
      <c r="BO9" s="215"/>
      <c r="BP9" s="215"/>
      <c r="BQ9" s="221">
        <v>3</v>
      </c>
      <c r="BR9" s="222"/>
      <c r="BS9" s="808"/>
      <c r="BT9" s="809"/>
      <c r="BU9" s="809"/>
      <c r="BV9" s="809"/>
      <c r="BW9" s="809"/>
      <c r="BX9" s="809"/>
      <c r="BY9" s="809"/>
      <c r="BZ9" s="809"/>
      <c r="CA9" s="809"/>
      <c r="CB9" s="809"/>
      <c r="CC9" s="809"/>
      <c r="CD9" s="809"/>
      <c r="CE9" s="809"/>
      <c r="CF9" s="809"/>
      <c r="CG9" s="810"/>
      <c r="CH9" s="811"/>
      <c r="CI9" s="812"/>
      <c r="CJ9" s="812"/>
      <c r="CK9" s="812"/>
      <c r="CL9" s="813"/>
      <c r="CM9" s="811"/>
      <c r="CN9" s="812"/>
      <c r="CO9" s="812"/>
      <c r="CP9" s="812"/>
      <c r="CQ9" s="813"/>
      <c r="CR9" s="811"/>
      <c r="CS9" s="812"/>
      <c r="CT9" s="812"/>
      <c r="CU9" s="812"/>
      <c r="CV9" s="813"/>
      <c r="CW9" s="811"/>
      <c r="CX9" s="812"/>
      <c r="CY9" s="812"/>
      <c r="CZ9" s="812"/>
      <c r="DA9" s="813"/>
      <c r="DB9" s="811"/>
      <c r="DC9" s="812"/>
      <c r="DD9" s="812"/>
      <c r="DE9" s="812"/>
      <c r="DF9" s="813"/>
      <c r="DG9" s="811"/>
      <c r="DH9" s="812"/>
      <c r="DI9" s="812"/>
      <c r="DJ9" s="812"/>
      <c r="DK9" s="813"/>
      <c r="DL9" s="811"/>
      <c r="DM9" s="812"/>
      <c r="DN9" s="812"/>
      <c r="DO9" s="812"/>
      <c r="DP9" s="813"/>
      <c r="DQ9" s="811"/>
      <c r="DR9" s="812"/>
      <c r="DS9" s="812"/>
      <c r="DT9" s="812"/>
      <c r="DU9" s="813"/>
      <c r="DV9" s="808"/>
      <c r="DW9" s="809"/>
      <c r="DX9" s="809"/>
      <c r="DY9" s="809"/>
      <c r="DZ9" s="814"/>
      <c r="EA9" s="217"/>
    </row>
    <row r="10" spans="1:131" s="218" customFormat="1" ht="26.25" customHeight="1" x14ac:dyDescent="0.2">
      <c r="A10" s="221">
        <v>4</v>
      </c>
      <c r="B10" s="815"/>
      <c r="C10" s="816"/>
      <c r="D10" s="816"/>
      <c r="E10" s="816"/>
      <c r="F10" s="816"/>
      <c r="G10" s="816"/>
      <c r="H10" s="816"/>
      <c r="I10" s="816"/>
      <c r="J10" s="816"/>
      <c r="K10" s="816"/>
      <c r="L10" s="816"/>
      <c r="M10" s="816"/>
      <c r="N10" s="816"/>
      <c r="O10" s="816"/>
      <c r="P10" s="817"/>
      <c r="Q10" s="818"/>
      <c r="R10" s="819"/>
      <c r="S10" s="819"/>
      <c r="T10" s="819"/>
      <c r="U10" s="819"/>
      <c r="V10" s="819"/>
      <c r="W10" s="819"/>
      <c r="X10" s="819"/>
      <c r="Y10" s="819"/>
      <c r="Z10" s="819"/>
      <c r="AA10" s="819"/>
      <c r="AB10" s="819"/>
      <c r="AC10" s="819"/>
      <c r="AD10" s="819"/>
      <c r="AE10" s="820"/>
      <c r="AF10" s="821"/>
      <c r="AG10" s="822"/>
      <c r="AH10" s="822"/>
      <c r="AI10" s="822"/>
      <c r="AJ10" s="823"/>
      <c r="AK10" s="804"/>
      <c r="AL10" s="805"/>
      <c r="AM10" s="805"/>
      <c r="AN10" s="805"/>
      <c r="AO10" s="805"/>
      <c r="AP10" s="805"/>
      <c r="AQ10" s="805"/>
      <c r="AR10" s="805"/>
      <c r="AS10" s="805"/>
      <c r="AT10" s="805"/>
      <c r="AU10" s="806"/>
      <c r="AV10" s="806"/>
      <c r="AW10" s="806"/>
      <c r="AX10" s="806"/>
      <c r="AY10" s="807"/>
      <c r="AZ10" s="214"/>
      <c r="BA10" s="214"/>
      <c r="BB10" s="214"/>
      <c r="BC10" s="214"/>
      <c r="BD10" s="214"/>
      <c r="BE10" s="215"/>
      <c r="BF10" s="215"/>
      <c r="BG10" s="215"/>
      <c r="BH10" s="215"/>
      <c r="BI10" s="215"/>
      <c r="BJ10" s="215"/>
      <c r="BK10" s="215"/>
      <c r="BL10" s="215"/>
      <c r="BM10" s="215"/>
      <c r="BN10" s="215"/>
      <c r="BO10" s="215"/>
      <c r="BP10" s="215"/>
      <c r="BQ10" s="221">
        <v>4</v>
      </c>
      <c r="BR10" s="222"/>
      <c r="BS10" s="808"/>
      <c r="BT10" s="809"/>
      <c r="BU10" s="809"/>
      <c r="BV10" s="809"/>
      <c r="BW10" s="809"/>
      <c r="BX10" s="809"/>
      <c r="BY10" s="809"/>
      <c r="BZ10" s="809"/>
      <c r="CA10" s="809"/>
      <c r="CB10" s="809"/>
      <c r="CC10" s="809"/>
      <c r="CD10" s="809"/>
      <c r="CE10" s="809"/>
      <c r="CF10" s="809"/>
      <c r="CG10" s="810"/>
      <c r="CH10" s="811"/>
      <c r="CI10" s="812"/>
      <c r="CJ10" s="812"/>
      <c r="CK10" s="812"/>
      <c r="CL10" s="813"/>
      <c r="CM10" s="811"/>
      <c r="CN10" s="812"/>
      <c r="CO10" s="812"/>
      <c r="CP10" s="812"/>
      <c r="CQ10" s="813"/>
      <c r="CR10" s="811"/>
      <c r="CS10" s="812"/>
      <c r="CT10" s="812"/>
      <c r="CU10" s="812"/>
      <c r="CV10" s="813"/>
      <c r="CW10" s="811"/>
      <c r="CX10" s="812"/>
      <c r="CY10" s="812"/>
      <c r="CZ10" s="812"/>
      <c r="DA10" s="813"/>
      <c r="DB10" s="811"/>
      <c r="DC10" s="812"/>
      <c r="DD10" s="812"/>
      <c r="DE10" s="812"/>
      <c r="DF10" s="813"/>
      <c r="DG10" s="811"/>
      <c r="DH10" s="812"/>
      <c r="DI10" s="812"/>
      <c r="DJ10" s="812"/>
      <c r="DK10" s="813"/>
      <c r="DL10" s="811"/>
      <c r="DM10" s="812"/>
      <c r="DN10" s="812"/>
      <c r="DO10" s="812"/>
      <c r="DP10" s="813"/>
      <c r="DQ10" s="811"/>
      <c r="DR10" s="812"/>
      <c r="DS10" s="812"/>
      <c r="DT10" s="812"/>
      <c r="DU10" s="813"/>
      <c r="DV10" s="808"/>
      <c r="DW10" s="809"/>
      <c r="DX10" s="809"/>
      <c r="DY10" s="809"/>
      <c r="DZ10" s="814"/>
      <c r="EA10" s="217"/>
    </row>
    <row r="11" spans="1:131" s="218" customFormat="1" ht="26.25" customHeight="1" x14ac:dyDescent="0.2">
      <c r="A11" s="221">
        <v>5</v>
      </c>
      <c r="B11" s="815"/>
      <c r="C11" s="816"/>
      <c r="D11" s="816"/>
      <c r="E11" s="816"/>
      <c r="F11" s="816"/>
      <c r="G11" s="816"/>
      <c r="H11" s="816"/>
      <c r="I11" s="816"/>
      <c r="J11" s="816"/>
      <c r="K11" s="816"/>
      <c r="L11" s="816"/>
      <c r="M11" s="816"/>
      <c r="N11" s="816"/>
      <c r="O11" s="816"/>
      <c r="P11" s="817"/>
      <c r="Q11" s="818"/>
      <c r="R11" s="819"/>
      <c r="S11" s="819"/>
      <c r="T11" s="819"/>
      <c r="U11" s="819"/>
      <c r="V11" s="819"/>
      <c r="W11" s="819"/>
      <c r="X11" s="819"/>
      <c r="Y11" s="819"/>
      <c r="Z11" s="819"/>
      <c r="AA11" s="819"/>
      <c r="AB11" s="819"/>
      <c r="AC11" s="819"/>
      <c r="AD11" s="819"/>
      <c r="AE11" s="820"/>
      <c r="AF11" s="821"/>
      <c r="AG11" s="822"/>
      <c r="AH11" s="822"/>
      <c r="AI11" s="822"/>
      <c r="AJ11" s="823"/>
      <c r="AK11" s="804"/>
      <c r="AL11" s="805"/>
      <c r="AM11" s="805"/>
      <c r="AN11" s="805"/>
      <c r="AO11" s="805"/>
      <c r="AP11" s="805"/>
      <c r="AQ11" s="805"/>
      <c r="AR11" s="805"/>
      <c r="AS11" s="805"/>
      <c r="AT11" s="805"/>
      <c r="AU11" s="806"/>
      <c r="AV11" s="806"/>
      <c r="AW11" s="806"/>
      <c r="AX11" s="806"/>
      <c r="AY11" s="807"/>
      <c r="AZ11" s="214"/>
      <c r="BA11" s="214"/>
      <c r="BB11" s="214"/>
      <c r="BC11" s="214"/>
      <c r="BD11" s="214"/>
      <c r="BE11" s="215"/>
      <c r="BF11" s="215"/>
      <c r="BG11" s="215"/>
      <c r="BH11" s="215"/>
      <c r="BI11" s="215"/>
      <c r="BJ11" s="215"/>
      <c r="BK11" s="215"/>
      <c r="BL11" s="215"/>
      <c r="BM11" s="215"/>
      <c r="BN11" s="215"/>
      <c r="BO11" s="215"/>
      <c r="BP11" s="215"/>
      <c r="BQ11" s="221">
        <v>5</v>
      </c>
      <c r="BR11" s="222"/>
      <c r="BS11" s="808"/>
      <c r="BT11" s="809"/>
      <c r="BU11" s="809"/>
      <c r="BV11" s="809"/>
      <c r="BW11" s="809"/>
      <c r="BX11" s="809"/>
      <c r="BY11" s="809"/>
      <c r="BZ11" s="809"/>
      <c r="CA11" s="809"/>
      <c r="CB11" s="809"/>
      <c r="CC11" s="809"/>
      <c r="CD11" s="809"/>
      <c r="CE11" s="809"/>
      <c r="CF11" s="809"/>
      <c r="CG11" s="810"/>
      <c r="CH11" s="811"/>
      <c r="CI11" s="812"/>
      <c r="CJ11" s="812"/>
      <c r="CK11" s="812"/>
      <c r="CL11" s="813"/>
      <c r="CM11" s="811"/>
      <c r="CN11" s="812"/>
      <c r="CO11" s="812"/>
      <c r="CP11" s="812"/>
      <c r="CQ11" s="813"/>
      <c r="CR11" s="811"/>
      <c r="CS11" s="812"/>
      <c r="CT11" s="812"/>
      <c r="CU11" s="812"/>
      <c r="CV11" s="813"/>
      <c r="CW11" s="811"/>
      <c r="CX11" s="812"/>
      <c r="CY11" s="812"/>
      <c r="CZ11" s="812"/>
      <c r="DA11" s="813"/>
      <c r="DB11" s="811"/>
      <c r="DC11" s="812"/>
      <c r="DD11" s="812"/>
      <c r="DE11" s="812"/>
      <c r="DF11" s="813"/>
      <c r="DG11" s="811"/>
      <c r="DH11" s="812"/>
      <c r="DI11" s="812"/>
      <c r="DJ11" s="812"/>
      <c r="DK11" s="813"/>
      <c r="DL11" s="811"/>
      <c r="DM11" s="812"/>
      <c r="DN11" s="812"/>
      <c r="DO11" s="812"/>
      <c r="DP11" s="813"/>
      <c r="DQ11" s="811"/>
      <c r="DR11" s="812"/>
      <c r="DS11" s="812"/>
      <c r="DT11" s="812"/>
      <c r="DU11" s="813"/>
      <c r="DV11" s="808"/>
      <c r="DW11" s="809"/>
      <c r="DX11" s="809"/>
      <c r="DY11" s="809"/>
      <c r="DZ11" s="814"/>
      <c r="EA11" s="217"/>
    </row>
    <row r="12" spans="1:131" s="218" customFormat="1" ht="26.25" customHeight="1" x14ac:dyDescent="0.2">
      <c r="A12" s="221">
        <v>6</v>
      </c>
      <c r="B12" s="815"/>
      <c r="C12" s="816"/>
      <c r="D12" s="816"/>
      <c r="E12" s="816"/>
      <c r="F12" s="816"/>
      <c r="G12" s="816"/>
      <c r="H12" s="816"/>
      <c r="I12" s="816"/>
      <c r="J12" s="816"/>
      <c r="K12" s="816"/>
      <c r="L12" s="816"/>
      <c r="M12" s="816"/>
      <c r="N12" s="816"/>
      <c r="O12" s="816"/>
      <c r="P12" s="817"/>
      <c r="Q12" s="818"/>
      <c r="R12" s="819"/>
      <c r="S12" s="819"/>
      <c r="T12" s="819"/>
      <c r="U12" s="819"/>
      <c r="V12" s="819"/>
      <c r="W12" s="819"/>
      <c r="X12" s="819"/>
      <c r="Y12" s="819"/>
      <c r="Z12" s="819"/>
      <c r="AA12" s="819"/>
      <c r="AB12" s="819"/>
      <c r="AC12" s="819"/>
      <c r="AD12" s="819"/>
      <c r="AE12" s="820"/>
      <c r="AF12" s="821"/>
      <c r="AG12" s="822"/>
      <c r="AH12" s="822"/>
      <c r="AI12" s="822"/>
      <c r="AJ12" s="823"/>
      <c r="AK12" s="804"/>
      <c r="AL12" s="805"/>
      <c r="AM12" s="805"/>
      <c r="AN12" s="805"/>
      <c r="AO12" s="805"/>
      <c r="AP12" s="805"/>
      <c r="AQ12" s="805"/>
      <c r="AR12" s="805"/>
      <c r="AS12" s="805"/>
      <c r="AT12" s="805"/>
      <c r="AU12" s="806"/>
      <c r="AV12" s="806"/>
      <c r="AW12" s="806"/>
      <c r="AX12" s="806"/>
      <c r="AY12" s="807"/>
      <c r="AZ12" s="214"/>
      <c r="BA12" s="214"/>
      <c r="BB12" s="214"/>
      <c r="BC12" s="214"/>
      <c r="BD12" s="214"/>
      <c r="BE12" s="215"/>
      <c r="BF12" s="215"/>
      <c r="BG12" s="215"/>
      <c r="BH12" s="215"/>
      <c r="BI12" s="215"/>
      <c r="BJ12" s="215"/>
      <c r="BK12" s="215"/>
      <c r="BL12" s="215"/>
      <c r="BM12" s="215"/>
      <c r="BN12" s="215"/>
      <c r="BO12" s="215"/>
      <c r="BP12" s="215"/>
      <c r="BQ12" s="221">
        <v>6</v>
      </c>
      <c r="BR12" s="222"/>
      <c r="BS12" s="808"/>
      <c r="BT12" s="809"/>
      <c r="BU12" s="809"/>
      <c r="BV12" s="809"/>
      <c r="BW12" s="809"/>
      <c r="BX12" s="809"/>
      <c r="BY12" s="809"/>
      <c r="BZ12" s="809"/>
      <c r="CA12" s="809"/>
      <c r="CB12" s="809"/>
      <c r="CC12" s="809"/>
      <c r="CD12" s="809"/>
      <c r="CE12" s="809"/>
      <c r="CF12" s="809"/>
      <c r="CG12" s="810"/>
      <c r="CH12" s="811"/>
      <c r="CI12" s="812"/>
      <c r="CJ12" s="812"/>
      <c r="CK12" s="812"/>
      <c r="CL12" s="813"/>
      <c r="CM12" s="811"/>
      <c r="CN12" s="812"/>
      <c r="CO12" s="812"/>
      <c r="CP12" s="812"/>
      <c r="CQ12" s="813"/>
      <c r="CR12" s="811"/>
      <c r="CS12" s="812"/>
      <c r="CT12" s="812"/>
      <c r="CU12" s="812"/>
      <c r="CV12" s="813"/>
      <c r="CW12" s="811"/>
      <c r="CX12" s="812"/>
      <c r="CY12" s="812"/>
      <c r="CZ12" s="812"/>
      <c r="DA12" s="813"/>
      <c r="DB12" s="811"/>
      <c r="DC12" s="812"/>
      <c r="DD12" s="812"/>
      <c r="DE12" s="812"/>
      <c r="DF12" s="813"/>
      <c r="DG12" s="811"/>
      <c r="DH12" s="812"/>
      <c r="DI12" s="812"/>
      <c r="DJ12" s="812"/>
      <c r="DK12" s="813"/>
      <c r="DL12" s="811"/>
      <c r="DM12" s="812"/>
      <c r="DN12" s="812"/>
      <c r="DO12" s="812"/>
      <c r="DP12" s="813"/>
      <c r="DQ12" s="811"/>
      <c r="DR12" s="812"/>
      <c r="DS12" s="812"/>
      <c r="DT12" s="812"/>
      <c r="DU12" s="813"/>
      <c r="DV12" s="808"/>
      <c r="DW12" s="809"/>
      <c r="DX12" s="809"/>
      <c r="DY12" s="809"/>
      <c r="DZ12" s="814"/>
      <c r="EA12" s="217"/>
    </row>
    <row r="13" spans="1:131" s="218" customFormat="1" ht="26.25" customHeight="1" x14ac:dyDescent="0.2">
      <c r="A13" s="221">
        <v>7</v>
      </c>
      <c r="B13" s="815"/>
      <c r="C13" s="816"/>
      <c r="D13" s="816"/>
      <c r="E13" s="816"/>
      <c r="F13" s="816"/>
      <c r="G13" s="816"/>
      <c r="H13" s="816"/>
      <c r="I13" s="816"/>
      <c r="J13" s="816"/>
      <c r="K13" s="816"/>
      <c r="L13" s="816"/>
      <c r="M13" s="816"/>
      <c r="N13" s="816"/>
      <c r="O13" s="816"/>
      <c r="P13" s="817"/>
      <c r="Q13" s="818"/>
      <c r="R13" s="819"/>
      <c r="S13" s="819"/>
      <c r="T13" s="819"/>
      <c r="U13" s="819"/>
      <c r="V13" s="819"/>
      <c r="W13" s="819"/>
      <c r="X13" s="819"/>
      <c r="Y13" s="819"/>
      <c r="Z13" s="819"/>
      <c r="AA13" s="819"/>
      <c r="AB13" s="819"/>
      <c r="AC13" s="819"/>
      <c r="AD13" s="819"/>
      <c r="AE13" s="820"/>
      <c r="AF13" s="821"/>
      <c r="AG13" s="822"/>
      <c r="AH13" s="822"/>
      <c r="AI13" s="822"/>
      <c r="AJ13" s="823"/>
      <c r="AK13" s="804"/>
      <c r="AL13" s="805"/>
      <c r="AM13" s="805"/>
      <c r="AN13" s="805"/>
      <c r="AO13" s="805"/>
      <c r="AP13" s="805"/>
      <c r="AQ13" s="805"/>
      <c r="AR13" s="805"/>
      <c r="AS13" s="805"/>
      <c r="AT13" s="805"/>
      <c r="AU13" s="806"/>
      <c r="AV13" s="806"/>
      <c r="AW13" s="806"/>
      <c r="AX13" s="806"/>
      <c r="AY13" s="807"/>
      <c r="AZ13" s="214"/>
      <c r="BA13" s="214"/>
      <c r="BB13" s="214"/>
      <c r="BC13" s="214"/>
      <c r="BD13" s="214"/>
      <c r="BE13" s="215"/>
      <c r="BF13" s="215"/>
      <c r="BG13" s="215"/>
      <c r="BH13" s="215"/>
      <c r="BI13" s="215"/>
      <c r="BJ13" s="215"/>
      <c r="BK13" s="215"/>
      <c r="BL13" s="215"/>
      <c r="BM13" s="215"/>
      <c r="BN13" s="215"/>
      <c r="BO13" s="215"/>
      <c r="BP13" s="215"/>
      <c r="BQ13" s="221">
        <v>7</v>
      </c>
      <c r="BR13" s="222"/>
      <c r="BS13" s="808"/>
      <c r="BT13" s="809"/>
      <c r="BU13" s="809"/>
      <c r="BV13" s="809"/>
      <c r="BW13" s="809"/>
      <c r="BX13" s="809"/>
      <c r="BY13" s="809"/>
      <c r="BZ13" s="809"/>
      <c r="CA13" s="809"/>
      <c r="CB13" s="809"/>
      <c r="CC13" s="809"/>
      <c r="CD13" s="809"/>
      <c r="CE13" s="809"/>
      <c r="CF13" s="809"/>
      <c r="CG13" s="810"/>
      <c r="CH13" s="811"/>
      <c r="CI13" s="812"/>
      <c r="CJ13" s="812"/>
      <c r="CK13" s="812"/>
      <c r="CL13" s="813"/>
      <c r="CM13" s="811"/>
      <c r="CN13" s="812"/>
      <c r="CO13" s="812"/>
      <c r="CP13" s="812"/>
      <c r="CQ13" s="813"/>
      <c r="CR13" s="811"/>
      <c r="CS13" s="812"/>
      <c r="CT13" s="812"/>
      <c r="CU13" s="812"/>
      <c r="CV13" s="813"/>
      <c r="CW13" s="811"/>
      <c r="CX13" s="812"/>
      <c r="CY13" s="812"/>
      <c r="CZ13" s="812"/>
      <c r="DA13" s="813"/>
      <c r="DB13" s="811"/>
      <c r="DC13" s="812"/>
      <c r="DD13" s="812"/>
      <c r="DE13" s="812"/>
      <c r="DF13" s="813"/>
      <c r="DG13" s="811"/>
      <c r="DH13" s="812"/>
      <c r="DI13" s="812"/>
      <c r="DJ13" s="812"/>
      <c r="DK13" s="813"/>
      <c r="DL13" s="811"/>
      <c r="DM13" s="812"/>
      <c r="DN13" s="812"/>
      <c r="DO13" s="812"/>
      <c r="DP13" s="813"/>
      <c r="DQ13" s="811"/>
      <c r="DR13" s="812"/>
      <c r="DS13" s="812"/>
      <c r="DT13" s="812"/>
      <c r="DU13" s="813"/>
      <c r="DV13" s="808"/>
      <c r="DW13" s="809"/>
      <c r="DX13" s="809"/>
      <c r="DY13" s="809"/>
      <c r="DZ13" s="814"/>
      <c r="EA13" s="217"/>
    </row>
    <row r="14" spans="1:131" s="218" customFormat="1" ht="26.25" customHeight="1" x14ac:dyDescent="0.2">
      <c r="A14" s="221">
        <v>8</v>
      </c>
      <c r="B14" s="815"/>
      <c r="C14" s="816"/>
      <c r="D14" s="816"/>
      <c r="E14" s="816"/>
      <c r="F14" s="816"/>
      <c r="G14" s="816"/>
      <c r="H14" s="816"/>
      <c r="I14" s="816"/>
      <c r="J14" s="816"/>
      <c r="K14" s="816"/>
      <c r="L14" s="816"/>
      <c r="M14" s="816"/>
      <c r="N14" s="816"/>
      <c r="O14" s="816"/>
      <c r="P14" s="817"/>
      <c r="Q14" s="818"/>
      <c r="R14" s="819"/>
      <c r="S14" s="819"/>
      <c r="T14" s="819"/>
      <c r="U14" s="819"/>
      <c r="V14" s="819"/>
      <c r="W14" s="819"/>
      <c r="X14" s="819"/>
      <c r="Y14" s="819"/>
      <c r="Z14" s="819"/>
      <c r="AA14" s="819"/>
      <c r="AB14" s="819"/>
      <c r="AC14" s="819"/>
      <c r="AD14" s="819"/>
      <c r="AE14" s="820"/>
      <c r="AF14" s="821"/>
      <c r="AG14" s="822"/>
      <c r="AH14" s="822"/>
      <c r="AI14" s="822"/>
      <c r="AJ14" s="823"/>
      <c r="AK14" s="804"/>
      <c r="AL14" s="805"/>
      <c r="AM14" s="805"/>
      <c r="AN14" s="805"/>
      <c r="AO14" s="805"/>
      <c r="AP14" s="805"/>
      <c r="AQ14" s="805"/>
      <c r="AR14" s="805"/>
      <c r="AS14" s="805"/>
      <c r="AT14" s="805"/>
      <c r="AU14" s="806"/>
      <c r="AV14" s="806"/>
      <c r="AW14" s="806"/>
      <c r="AX14" s="806"/>
      <c r="AY14" s="807"/>
      <c r="AZ14" s="214"/>
      <c r="BA14" s="214"/>
      <c r="BB14" s="214"/>
      <c r="BC14" s="214"/>
      <c r="BD14" s="214"/>
      <c r="BE14" s="215"/>
      <c r="BF14" s="215"/>
      <c r="BG14" s="215"/>
      <c r="BH14" s="215"/>
      <c r="BI14" s="215"/>
      <c r="BJ14" s="215"/>
      <c r="BK14" s="215"/>
      <c r="BL14" s="215"/>
      <c r="BM14" s="215"/>
      <c r="BN14" s="215"/>
      <c r="BO14" s="215"/>
      <c r="BP14" s="215"/>
      <c r="BQ14" s="221">
        <v>8</v>
      </c>
      <c r="BR14" s="222"/>
      <c r="BS14" s="808"/>
      <c r="BT14" s="809"/>
      <c r="BU14" s="809"/>
      <c r="BV14" s="809"/>
      <c r="BW14" s="809"/>
      <c r="BX14" s="809"/>
      <c r="BY14" s="809"/>
      <c r="BZ14" s="809"/>
      <c r="CA14" s="809"/>
      <c r="CB14" s="809"/>
      <c r="CC14" s="809"/>
      <c r="CD14" s="809"/>
      <c r="CE14" s="809"/>
      <c r="CF14" s="809"/>
      <c r="CG14" s="810"/>
      <c r="CH14" s="811"/>
      <c r="CI14" s="812"/>
      <c r="CJ14" s="812"/>
      <c r="CK14" s="812"/>
      <c r="CL14" s="813"/>
      <c r="CM14" s="811"/>
      <c r="CN14" s="812"/>
      <c r="CO14" s="812"/>
      <c r="CP14" s="812"/>
      <c r="CQ14" s="813"/>
      <c r="CR14" s="811"/>
      <c r="CS14" s="812"/>
      <c r="CT14" s="812"/>
      <c r="CU14" s="812"/>
      <c r="CV14" s="813"/>
      <c r="CW14" s="811"/>
      <c r="CX14" s="812"/>
      <c r="CY14" s="812"/>
      <c r="CZ14" s="812"/>
      <c r="DA14" s="813"/>
      <c r="DB14" s="811"/>
      <c r="DC14" s="812"/>
      <c r="DD14" s="812"/>
      <c r="DE14" s="812"/>
      <c r="DF14" s="813"/>
      <c r="DG14" s="811"/>
      <c r="DH14" s="812"/>
      <c r="DI14" s="812"/>
      <c r="DJ14" s="812"/>
      <c r="DK14" s="813"/>
      <c r="DL14" s="811"/>
      <c r="DM14" s="812"/>
      <c r="DN14" s="812"/>
      <c r="DO14" s="812"/>
      <c r="DP14" s="813"/>
      <c r="DQ14" s="811"/>
      <c r="DR14" s="812"/>
      <c r="DS14" s="812"/>
      <c r="DT14" s="812"/>
      <c r="DU14" s="813"/>
      <c r="DV14" s="808"/>
      <c r="DW14" s="809"/>
      <c r="DX14" s="809"/>
      <c r="DY14" s="809"/>
      <c r="DZ14" s="814"/>
      <c r="EA14" s="217"/>
    </row>
    <row r="15" spans="1:131" s="218" customFormat="1" ht="26.25" customHeight="1" x14ac:dyDescent="0.2">
      <c r="A15" s="221">
        <v>9</v>
      </c>
      <c r="B15" s="815"/>
      <c r="C15" s="816"/>
      <c r="D15" s="816"/>
      <c r="E15" s="816"/>
      <c r="F15" s="816"/>
      <c r="G15" s="816"/>
      <c r="H15" s="816"/>
      <c r="I15" s="816"/>
      <c r="J15" s="816"/>
      <c r="K15" s="816"/>
      <c r="L15" s="816"/>
      <c r="M15" s="816"/>
      <c r="N15" s="816"/>
      <c r="O15" s="816"/>
      <c r="P15" s="817"/>
      <c r="Q15" s="818"/>
      <c r="R15" s="819"/>
      <c r="S15" s="819"/>
      <c r="T15" s="819"/>
      <c r="U15" s="819"/>
      <c r="V15" s="819"/>
      <c r="W15" s="819"/>
      <c r="X15" s="819"/>
      <c r="Y15" s="819"/>
      <c r="Z15" s="819"/>
      <c r="AA15" s="819"/>
      <c r="AB15" s="819"/>
      <c r="AC15" s="819"/>
      <c r="AD15" s="819"/>
      <c r="AE15" s="820"/>
      <c r="AF15" s="821"/>
      <c r="AG15" s="822"/>
      <c r="AH15" s="822"/>
      <c r="AI15" s="822"/>
      <c r="AJ15" s="823"/>
      <c r="AK15" s="804"/>
      <c r="AL15" s="805"/>
      <c r="AM15" s="805"/>
      <c r="AN15" s="805"/>
      <c r="AO15" s="805"/>
      <c r="AP15" s="805"/>
      <c r="AQ15" s="805"/>
      <c r="AR15" s="805"/>
      <c r="AS15" s="805"/>
      <c r="AT15" s="805"/>
      <c r="AU15" s="806"/>
      <c r="AV15" s="806"/>
      <c r="AW15" s="806"/>
      <c r="AX15" s="806"/>
      <c r="AY15" s="807"/>
      <c r="AZ15" s="214"/>
      <c r="BA15" s="214"/>
      <c r="BB15" s="214"/>
      <c r="BC15" s="214"/>
      <c r="BD15" s="214"/>
      <c r="BE15" s="215"/>
      <c r="BF15" s="215"/>
      <c r="BG15" s="215"/>
      <c r="BH15" s="215"/>
      <c r="BI15" s="215"/>
      <c r="BJ15" s="215"/>
      <c r="BK15" s="215"/>
      <c r="BL15" s="215"/>
      <c r="BM15" s="215"/>
      <c r="BN15" s="215"/>
      <c r="BO15" s="215"/>
      <c r="BP15" s="215"/>
      <c r="BQ15" s="221">
        <v>9</v>
      </c>
      <c r="BR15" s="222"/>
      <c r="BS15" s="808"/>
      <c r="BT15" s="809"/>
      <c r="BU15" s="809"/>
      <c r="BV15" s="809"/>
      <c r="BW15" s="809"/>
      <c r="BX15" s="809"/>
      <c r="BY15" s="809"/>
      <c r="BZ15" s="809"/>
      <c r="CA15" s="809"/>
      <c r="CB15" s="809"/>
      <c r="CC15" s="809"/>
      <c r="CD15" s="809"/>
      <c r="CE15" s="809"/>
      <c r="CF15" s="809"/>
      <c r="CG15" s="810"/>
      <c r="CH15" s="811"/>
      <c r="CI15" s="812"/>
      <c r="CJ15" s="812"/>
      <c r="CK15" s="812"/>
      <c r="CL15" s="813"/>
      <c r="CM15" s="811"/>
      <c r="CN15" s="812"/>
      <c r="CO15" s="812"/>
      <c r="CP15" s="812"/>
      <c r="CQ15" s="813"/>
      <c r="CR15" s="811"/>
      <c r="CS15" s="812"/>
      <c r="CT15" s="812"/>
      <c r="CU15" s="812"/>
      <c r="CV15" s="813"/>
      <c r="CW15" s="811"/>
      <c r="CX15" s="812"/>
      <c r="CY15" s="812"/>
      <c r="CZ15" s="812"/>
      <c r="DA15" s="813"/>
      <c r="DB15" s="811"/>
      <c r="DC15" s="812"/>
      <c r="DD15" s="812"/>
      <c r="DE15" s="812"/>
      <c r="DF15" s="813"/>
      <c r="DG15" s="811"/>
      <c r="DH15" s="812"/>
      <c r="DI15" s="812"/>
      <c r="DJ15" s="812"/>
      <c r="DK15" s="813"/>
      <c r="DL15" s="811"/>
      <c r="DM15" s="812"/>
      <c r="DN15" s="812"/>
      <c r="DO15" s="812"/>
      <c r="DP15" s="813"/>
      <c r="DQ15" s="811"/>
      <c r="DR15" s="812"/>
      <c r="DS15" s="812"/>
      <c r="DT15" s="812"/>
      <c r="DU15" s="813"/>
      <c r="DV15" s="808"/>
      <c r="DW15" s="809"/>
      <c r="DX15" s="809"/>
      <c r="DY15" s="809"/>
      <c r="DZ15" s="814"/>
      <c r="EA15" s="217"/>
    </row>
    <row r="16" spans="1:131" s="218" customFormat="1" ht="26.25" customHeight="1" x14ac:dyDescent="0.2">
      <c r="A16" s="221">
        <v>10</v>
      </c>
      <c r="B16" s="815"/>
      <c r="C16" s="816"/>
      <c r="D16" s="816"/>
      <c r="E16" s="816"/>
      <c r="F16" s="816"/>
      <c r="G16" s="816"/>
      <c r="H16" s="816"/>
      <c r="I16" s="816"/>
      <c r="J16" s="816"/>
      <c r="K16" s="816"/>
      <c r="L16" s="816"/>
      <c r="M16" s="816"/>
      <c r="N16" s="816"/>
      <c r="O16" s="816"/>
      <c r="P16" s="817"/>
      <c r="Q16" s="818"/>
      <c r="R16" s="819"/>
      <c r="S16" s="819"/>
      <c r="T16" s="819"/>
      <c r="U16" s="819"/>
      <c r="V16" s="819"/>
      <c r="W16" s="819"/>
      <c r="X16" s="819"/>
      <c r="Y16" s="819"/>
      <c r="Z16" s="819"/>
      <c r="AA16" s="819"/>
      <c r="AB16" s="819"/>
      <c r="AC16" s="819"/>
      <c r="AD16" s="819"/>
      <c r="AE16" s="820"/>
      <c r="AF16" s="821"/>
      <c r="AG16" s="822"/>
      <c r="AH16" s="822"/>
      <c r="AI16" s="822"/>
      <c r="AJ16" s="823"/>
      <c r="AK16" s="804"/>
      <c r="AL16" s="805"/>
      <c r="AM16" s="805"/>
      <c r="AN16" s="805"/>
      <c r="AO16" s="805"/>
      <c r="AP16" s="805"/>
      <c r="AQ16" s="805"/>
      <c r="AR16" s="805"/>
      <c r="AS16" s="805"/>
      <c r="AT16" s="805"/>
      <c r="AU16" s="806"/>
      <c r="AV16" s="806"/>
      <c r="AW16" s="806"/>
      <c r="AX16" s="806"/>
      <c r="AY16" s="807"/>
      <c r="AZ16" s="214"/>
      <c r="BA16" s="214"/>
      <c r="BB16" s="214"/>
      <c r="BC16" s="214"/>
      <c r="BD16" s="214"/>
      <c r="BE16" s="215"/>
      <c r="BF16" s="215"/>
      <c r="BG16" s="215"/>
      <c r="BH16" s="215"/>
      <c r="BI16" s="215"/>
      <c r="BJ16" s="215"/>
      <c r="BK16" s="215"/>
      <c r="BL16" s="215"/>
      <c r="BM16" s="215"/>
      <c r="BN16" s="215"/>
      <c r="BO16" s="215"/>
      <c r="BP16" s="215"/>
      <c r="BQ16" s="221">
        <v>10</v>
      </c>
      <c r="BR16" s="222"/>
      <c r="BS16" s="808"/>
      <c r="BT16" s="809"/>
      <c r="BU16" s="809"/>
      <c r="BV16" s="809"/>
      <c r="BW16" s="809"/>
      <c r="BX16" s="809"/>
      <c r="BY16" s="809"/>
      <c r="BZ16" s="809"/>
      <c r="CA16" s="809"/>
      <c r="CB16" s="809"/>
      <c r="CC16" s="809"/>
      <c r="CD16" s="809"/>
      <c r="CE16" s="809"/>
      <c r="CF16" s="809"/>
      <c r="CG16" s="810"/>
      <c r="CH16" s="811"/>
      <c r="CI16" s="812"/>
      <c r="CJ16" s="812"/>
      <c r="CK16" s="812"/>
      <c r="CL16" s="813"/>
      <c r="CM16" s="811"/>
      <c r="CN16" s="812"/>
      <c r="CO16" s="812"/>
      <c r="CP16" s="812"/>
      <c r="CQ16" s="813"/>
      <c r="CR16" s="811"/>
      <c r="CS16" s="812"/>
      <c r="CT16" s="812"/>
      <c r="CU16" s="812"/>
      <c r="CV16" s="813"/>
      <c r="CW16" s="811"/>
      <c r="CX16" s="812"/>
      <c r="CY16" s="812"/>
      <c r="CZ16" s="812"/>
      <c r="DA16" s="813"/>
      <c r="DB16" s="811"/>
      <c r="DC16" s="812"/>
      <c r="DD16" s="812"/>
      <c r="DE16" s="812"/>
      <c r="DF16" s="813"/>
      <c r="DG16" s="811"/>
      <c r="DH16" s="812"/>
      <c r="DI16" s="812"/>
      <c r="DJ16" s="812"/>
      <c r="DK16" s="813"/>
      <c r="DL16" s="811"/>
      <c r="DM16" s="812"/>
      <c r="DN16" s="812"/>
      <c r="DO16" s="812"/>
      <c r="DP16" s="813"/>
      <c r="DQ16" s="811"/>
      <c r="DR16" s="812"/>
      <c r="DS16" s="812"/>
      <c r="DT16" s="812"/>
      <c r="DU16" s="813"/>
      <c r="DV16" s="808"/>
      <c r="DW16" s="809"/>
      <c r="DX16" s="809"/>
      <c r="DY16" s="809"/>
      <c r="DZ16" s="814"/>
      <c r="EA16" s="217"/>
    </row>
    <row r="17" spans="1:131" s="218" customFormat="1" ht="26.25" customHeight="1" x14ac:dyDescent="0.2">
      <c r="A17" s="221">
        <v>11</v>
      </c>
      <c r="B17" s="815"/>
      <c r="C17" s="816"/>
      <c r="D17" s="816"/>
      <c r="E17" s="816"/>
      <c r="F17" s="816"/>
      <c r="G17" s="816"/>
      <c r="H17" s="816"/>
      <c r="I17" s="816"/>
      <c r="J17" s="816"/>
      <c r="K17" s="816"/>
      <c r="L17" s="816"/>
      <c r="M17" s="816"/>
      <c r="N17" s="816"/>
      <c r="O17" s="816"/>
      <c r="P17" s="817"/>
      <c r="Q17" s="818"/>
      <c r="R17" s="819"/>
      <c r="S17" s="819"/>
      <c r="T17" s="819"/>
      <c r="U17" s="819"/>
      <c r="V17" s="819"/>
      <c r="W17" s="819"/>
      <c r="X17" s="819"/>
      <c r="Y17" s="819"/>
      <c r="Z17" s="819"/>
      <c r="AA17" s="819"/>
      <c r="AB17" s="819"/>
      <c r="AC17" s="819"/>
      <c r="AD17" s="819"/>
      <c r="AE17" s="820"/>
      <c r="AF17" s="821"/>
      <c r="AG17" s="822"/>
      <c r="AH17" s="822"/>
      <c r="AI17" s="822"/>
      <c r="AJ17" s="823"/>
      <c r="AK17" s="804"/>
      <c r="AL17" s="805"/>
      <c r="AM17" s="805"/>
      <c r="AN17" s="805"/>
      <c r="AO17" s="805"/>
      <c r="AP17" s="805"/>
      <c r="AQ17" s="805"/>
      <c r="AR17" s="805"/>
      <c r="AS17" s="805"/>
      <c r="AT17" s="805"/>
      <c r="AU17" s="806"/>
      <c r="AV17" s="806"/>
      <c r="AW17" s="806"/>
      <c r="AX17" s="806"/>
      <c r="AY17" s="807"/>
      <c r="AZ17" s="214"/>
      <c r="BA17" s="214"/>
      <c r="BB17" s="214"/>
      <c r="BC17" s="214"/>
      <c r="BD17" s="214"/>
      <c r="BE17" s="215"/>
      <c r="BF17" s="215"/>
      <c r="BG17" s="215"/>
      <c r="BH17" s="215"/>
      <c r="BI17" s="215"/>
      <c r="BJ17" s="215"/>
      <c r="BK17" s="215"/>
      <c r="BL17" s="215"/>
      <c r="BM17" s="215"/>
      <c r="BN17" s="215"/>
      <c r="BO17" s="215"/>
      <c r="BP17" s="215"/>
      <c r="BQ17" s="221">
        <v>11</v>
      </c>
      <c r="BR17" s="222"/>
      <c r="BS17" s="808"/>
      <c r="BT17" s="809"/>
      <c r="BU17" s="809"/>
      <c r="BV17" s="809"/>
      <c r="BW17" s="809"/>
      <c r="BX17" s="809"/>
      <c r="BY17" s="809"/>
      <c r="BZ17" s="809"/>
      <c r="CA17" s="809"/>
      <c r="CB17" s="809"/>
      <c r="CC17" s="809"/>
      <c r="CD17" s="809"/>
      <c r="CE17" s="809"/>
      <c r="CF17" s="809"/>
      <c r="CG17" s="810"/>
      <c r="CH17" s="811"/>
      <c r="CI17" s="812"/>
      <c r="CJ17" s="812"/>
      <c r="CK17" s="812"/>
      <c r="CL17" s="813"/>
      <c r="CM17" s="811"/>
      <c r="CN17" s="812"/>
      <c r="CO17" s="812"/>
      <c r="CP17" s="812"/>
      <c r="CQ17" s="813"/>
      <c r="CR17" s="811"/>
      <c r="CS17" s="812"/>
      <c r="CT17" s="812"/>
      <c r="CU17" s="812"/>
      <c r="CV17" s="813"/>
      <c r="CW17" s="811"/>
      <c r="CX17" s="812"/>
      <c r="CY17" s="812"/>
      <c r="CZ17" s="812"/>
      <c r="DA17" s="813"/>
      <c r="DB17" s="811"/>
      <c r="DC17" s="812"/>
      <c r="DD17" s="812"/>
      <c r="DE17" s="812"/>
      <c r="DF17" s="813"/>
      <c r="DG17" s="811"/>
      <c r="DH17" s="812"/>
      <c r="DI17" s="812"/>
      <c r="DJ17" s="812"/>
      <c r="DK17" s="813"/>
      <c r="DL17" s="811"/>
      <c r="DM17" s="812"/>
      <c r="DN17" s="812"/>
      <c r="DO17" s="812"/>
      <c r="DP17" s="813"/>
      <c r="DQ17" s="811"/>
      <c r="DR17" s="812"/>
      <c r="DS17" s="812"/>
      <c r="DT17" s="812"/>
      <c r="DU17" s="813"/>
      <c r="DV17" s="808"/>
      <c r="DW17" s="809"/>
      <c r="DX17" s="809"/>
      <c r="DY17" s="809"/>
      <c r="DZ17" s="814"/>
      <c r="EA17" s="217"/>
    </row>
    <row r="18" spans="1:131" s="218" customFormat="1" ht="26.25" customHeight="1" x14ac:dyDescent="0.2">
      <c r="A18" s="221">
        <v>12</v>
      </c>
      <c r="B18" s="815"/>
      <c r="C18" s="816"/>
      <c r="D18" s="816"/>
      <c r="E18" s="816"/>
      <c r="F18" s="816"/>
      <c r="G18" s="816"/>
      <c r="H18" s="816"/>
      <c r="I18" s="816"/>
      <c r="J18" s="816"/>
      <c r="K18" s="816"/>
      <c r="L18" s="816"/>
      <c r="M18" s="816"/>
      <c r="N18" s="816"/>
      <c r="O18" s="816"/>
      <c r="P18" s="817"/>
      <c r="Q18" s="818"/>
      <c r="R18" s="819"/>
      <c r="S18" s="819"/>
      <c r="T18" s="819"/>
      <c r="U18" s="819"/>
      <c r="V18" s="819"/>
      <c r="W18" s="819"/>
      <c r="X18" s="819"/>
      <c r="Y18" s="819"/>
      <c r="Z18" s="819"/>
      <c r="AA18" s="819"/>
      <c r="AB18" s="819"/>
      <c r="AC18" s="819"/>
      <c r="AD18" s="819"/>
      <c r="AE18" s="820"/>
      <c r="AF18" s="821"/>
      <c r="AG18" s="822"/>
      <c r="AH18" s="822"/>
      <c r="AI18" s="822"/>
      <c r="AJ18" s="823"/>
      <c r="AK18" s="804"/>
      <c r="AL18" s="805"/>
      <c r="AM18" s="805"/>
      <c r="AN18" s="805"/>
      <c r="AO18" s="805"/>
      <c r="AP18" s="805"/>
      <c r="AQ18" s="805"/>
      <c r="AR18" s="805"/>
      <c r="AS18" s="805"/>
      <c r="AT18" s="805"/>
      <c r="AU18" s="806"/>
      <c r="AV18" s="806"/>
      <c r="AW18" s="806"/>
      <c r="AX18" s="806"/>
      <c r="AY18" s="807"/>
      <c r="AZ18" s="214"/>
      <c r="BA18" s="214"/>
      <c r="BB18" s="214"/>
      <c r="BC18" s="214"/>
      <c r="BD18" s="214"/>
      <c r="BE18" s="215"/>
      <c r="BF18" s="215"/>
      <c r="BG18" s="215"/>
      <c r="BH18" s="215"/>
      <c r="BI18" s="215"/>
      <c r="BJ18" s="215"/>
      <c r="BK18" s="215"/>
      <c r="BL18" s="215"/>
      <c r="BM18" s="215"/>
      <c r="BN18" s="215"/>
      <c r="BO18" s="215"/>
      <c r="BP18" s="215"/>
      <c r="BQ18" s="221">
        <v>12</v>
      </c>
      <c r="BR18" s="222"/>
      <c r="BS18" s="808"/>
      <c r="BT18" s="809"/>
      <c r="BU18" s="809"/>
      <c r="BV18" s="809"/>
      <c r="BW18" s="809"/>
      <c r="BX18" s="809"/>
      <c r="BY18" s="809"/>
      <c r="BZ18" s="809"/>
      <c r="CA18" s="809"/>
      <c r="CB18" s="809"/>
      <c r="CC18" s="809"/>
      <c r="CD18" s="809"/>
      <c r="CE18" s="809"/>
      <c r="CF18" s="809"/>
      <c r="CG18" s="810"/>
      <c r="CH18" s="811"/>
      <c r="CI18" s="812"/>
      <c r="CJ18" s="812"/>
      <c r="CK18" s="812"/>
      <c r="CL18" s="813"/>
      <c r="CM18" s="811"/>
      <c r="CN18" s="812"/>
      <c r="CO18" s="812"/>
      <c r="CP18" s="812"/>
      <c r="CQ18" s="813"/>
      <c r="CR18" s="811"/>
      <c r="CS18" s="812"/>
      <c r="CT18" s="812"/>
      <c r="CU18" s="812"/>
      <c r="CV18" s="813"/>
      <c r="CW18" s="811"/>
      <c r="CX18" s="812"/>
      <c r="CY18" s="812"/>
      <c r="CZ18" s="812"/>
      <c r="DA18" s="813"/>
      <c r="DB18" s="811"/>
      <c r="DC18" s="812"/>
      <c r="DD18" s="812"/>
      <c r="DE18" s="812"/>
      <c r="DF18" s="813"/>
      <c r="DG18" s="811"/>
      <c r="DH18" s="812"/>
      <c r="DI18" s="812"/>
      <c r="DJ18" s="812"/>
      <c r="DK18" s="813"/>
      <c r="DL18" s="811"/>
      <c r="DM18" s="812"/>
      <c r="DN18" s="812"/>
      <c r="DO18" s="812"/>
      <c r="DP18" s="813"/>
      <c r="DQ18" s="811"/>
      <c r="DR18" s="812"/>
      <c r="DS18" s="812"/>
      <c r="DT18" s="812"/>
      <c r="DU18" s="813"/>
      <c r="DV18" s="808"/>
      <c r="DW18" s="809"/>
      <c r="DX18" s="809"/>
      <c r="DY18" s="809"/>
      <c r="DZ18" s="814"/>
      <c r="EA18" s="217"/>
    </row>
    <row r="19" spans="1:131" s="218" customFormat="1" ht="26.25" customHeight="1" x14ac:dyDescent="0.2">
      <c r="A19" s="221">
        <v>13</v>
      </c>
      <c r="B19" s="815"/>
      <c r="C19" s="816"/>
      <c r="D19" s="816"/>
      <c r="E19" s="816"/>
      <c r="F19" s="816"/>
      <c r="G19" s="816"/>
      <c r="H19" s="816"/>
      <c r="I19" s="816"/>
      <c r="J19" s="816"/>
      <c r="K19" s="816"/>
      <c r="L19" s="816"/>
      <c r="M19" s="816"/>
      <c r="N19" s="816"/>
      <c r="O19" s="816"/>
      <c r="P19" s="817"/>
      <c r="Q19" s="818"/>
      <c r="R19" s="819"/>
      <c r="S19" s="819"/>
      <c r="T19" s="819"/>
      <c r="U19" s="819"/>
      <c r="V19" s="819"/>
      <c r="W19" s="819"/>
      <c r="X19" s="819"/>
      <c r="Y19" s="819"/>
      <c r="Z19" s="819"/>
      <c r="AA19" s="819"/>
      <c r="AB19" s="819"/>
      <c r="AC19" s="819"/>
      <c r="AD19" s="819"/>
      <c r="AE19" s="820"/>
      <c r="AF19" s="821"/>
      <c r="AG19" s="822"/>
      <c r="AH19" s="822"/>
      <c r="AI19" s="822"/>
      <c r="AJ19" s="823"/>
      <c r="AK19" s="804"/>
      <c r="AL19" s="805"/>
      <c r="AM19" s="805"/>
      <c r="AN19" s="805"/>
      <c r="AO19" s="805"/>
      <c r="AP19" s="805"/>
      <c r="AQ19" s="805"/>
      <c r="AR19" s="805"/>
      <c r="AS19" s="805"/>
      <c r="AT19" s="805"/>
      <c r="AU19" s="806"/>
      <c r="AV19" s="806"/>
      <c r="AW19" s="806"/>
      <c r="AX19" s="806"/>
      <c r="AY19" s="807"/>
      <c r="AZ19" s="214"/>
      <c r="BA19" s="214"/>
      <c r="BB19" s="214"/>
      <c r="BC19" s="214"/>
      <c r="BD19" s="214"/>
      <c r="BE19" s="215"/>
      <c r="BF19" s="215"/>
      <c r="BG19" s="215"/>
      <c r="BH19" s="215"/>
      <c r="BI19" s="215"/>
      <c r="BJ19" s="215"/>
      <c r="BK19" s="215"/>
      <c r="BL19" s="215"/>
      <c r="BM19" s="215"/>
      <c r="BN19" s="215"/>
      <c r="BO19" s="215"/>
      <c r="BP19" s="215"/>
      <c r="BQ19" s="221">
        <v>13</v>
      </c>
      <c r="BR19" s="222"/>
      <c r="BS19" s="808"/>
      <c r="BT19" s="809"/>
      <c r="BU19" s="809"/>
      <c r="BV19" s="809"/>
      <c r="BW19" s="809"/>
      <c r="BX19" s="809"/>
      <c r="BY19" s="809"/>
      <c r="BZ19" s="809"/>
      <c r="CA19" s="809"/>
      <c r="CB19" s="809"/>
      <c r="CC19" s="809"/>
      <c r="CD19" s="809"/>
      <c r="CE19" s="809"/>
      <c r="CF19" s="809"/>
      <c r="CG19" s="810"/>
      <c r="CH19" s="811"/>
      <c r="CI19" s="812"/>
      <c r="CJ19" s="812"/>
      <c r="CK19" s="812"/>
      <c r="CL19" s="813"/>
      <c r="CM19" s="811"/>
      <c r="CN19" s="812"/>
      <c r="CO19" s="812"/>
      <c r="CP19" s="812"/>
      <c r="CQ19" s="813"/>
      <c r="CR19" s="811"/>
      <c r="CS19" s="812"/>
      <c r="CT19" s="812"/>
      <c r="CU19" s="812"/>
      <c r="CV19" s="813"/>
      <c r="CW19" s="811"/>
      <c r="CX19" s="812"/>
      <c r="CY19" s="812"/>
      <c r="CZ19" s="812"/>
      <c r="DA19" s="813"/>
      <c r="DB19" s="811"/>
      <c r="DC19" s="812"/>
      <c r="DD19" s="812"/>
      <c r="DE19" s="812"/>
      <c r="DF19" s="813"/>
      <c r="DG19" s="811"/>
      <c r="DH19" s="812"/>
      <c r="DI19" s="812"/>
      <c r="DJ19" s="812"/>
      <c r="DK19" s="813"/>
      <c r="DL19" s="811"/>
      <c r="DM19" s="812"/>
      <c r="DN19" s="812"/>
      <c r="DO19" s="812"/>
      <c r="DP19" s="813"/>
      <c r="DQ19" s="811"/>
      <c r="DR19" s="812"/>
      <c r="DS19" s="812"/>
      <c r="DT19" s="812"/>
      <c r="DU19" s="813"/>
      <c r="DV19" s="808"/>
      <c r="DW19" s="809"/>
      <c r="DX19" s="809"/>
      <c r="DY19" s="809"/>
      <c r="DZ19" s="814"/>
      <c r="EA19" s="217"/>
    </row>
    <row r="20" spans="1:131" s="218" customFormat="1" ht="26.25" customHeight="1" x14ac:dyDescent="0.2">
      <c r="A20" s="221">
        <v>14</v>
      </c>
      <c r="B20" s="815"/>
      <c r="C20" s="816"/>
      <c r="D20" s="816"/>
      <c r="E20" s="816"/>
      <c r="F20" s="816"/>
      <c r="G20" s="816"/>
      <c r="H20" s="816"/>
      <c r="I20" s="816"/>
      <c r="J20" s="816"/>
      <c r="K20" s="816"/>
      <c r="L20" s="816"/>
      <c r="M20" s="816"/>
      <c r="N20" s="816"/>
      <c r="O20" s="816"/>
      <c r="P20" s="817"/>
      <c r="Q20" s="818"/>
      <c r="R20" s="819"/>
      <c r="S20" s="819"/>
      <c r="T20" s="819"/>
      <c r="U20" s="819"/>
      <c r="V20" s="819"/>
      <c r="W20" s="819"/>
      <c r="X20" s="819"/>
      <c r="Y20" s="819"/>
      <c r="Z20" s="819"/>
      <c r="AA20" s="819"/>
      <c r="AB20" s="819"/>
      <c r="AC20" s="819"/>
      <c r="AD20" s="819"/>
      <c r="AE20" s="820"/>
      <c r="AF20" s="821"/>
      <c r="AG20" s="822"/>
      <c r="AH20" s="822"/>
      <c r="AI20" s="822"/>
      <c r="AJ20" s="823"/>
      <c r="AK20" s="804"/>
      <c r="AL20" s="805"/>
      <c r="AM20" s="805"/>
      <c r="AN20" s="805"/>
      <c r="AO20" s="805"/>
      <c r="AP20" s="805"/>
      <c r="AQ20" s="805"/>
      <c r="AR20" s="805"/>
      <c r="AS20" s="805"/>
      <c r="AT20" s="805"/>
      <c r="AU20" s="806"/>
      <c r="AV20" s="806"/>
      <c r="AW20" s="806"/>
      <c r="AX20" s="806"/>
      <c r="AY20" s="807"/>
      <c r="AZ20" s="214"/>
      <c r="BA20" s="214"/>
      <c r="BB20" s="214"/>
      <c r="BC20" s="214"/>
      <c r="BD20" s="214"/>
      <c r="BE20" s="215"/>
      <c r="BF20" s="215"/>
      <c r="BG20" s="215"/>
      <c r="BH20" s="215"/>
      <c r="BI20" s="215"/>
      <c r="BJ20" s="215"/>
      <c r="BK20" s="215"/>
      <c r="BL20" s="215"/>
      <c r="BM20" s="215"/>
      <c r="BN20" s="215"/>
      <c r="BO20" s="215"/>
      <c r="BP20" s="215"/>
      <c r="BQ20" s="221">
        <v>14</v>
      </c>
      <c r="BR20" s="222"/>
      <c r="BS20" s="808"/>
      <c r="BT20" s="809"/>
      <c r="BU20" s="809"/>
      <c r="BV20" s="809"/>
      <c r="BW20" s="809"/>
      <c r="BX20" s="809"/>
      <c r="BY20" s="809"/>
      <c r="BZ20" s="809"/>
      <c r="CA20" s="809"/>
      <c r="CB20" s="809"/>
      <c r="CC20" s="809"/>
      <c r="CD20" s="809"/>
      <c r="CE20" s="809"/>
      <c r="CF20" s="809"/>
      <c r="CG20" s="810"/>
      <c r="CH20" s="811"/>
      <c r="CI20" s="812"/>
      <c r="CJ20" s="812"/>
      <c r="CK20" s="812"/>
      <c r="CL20" s="813"/>
      <c r="CM20" s="811"/>
      <c r="CN20" s="812"/>
      <c r="CO20" s="812"/>
      <c r="CP20" s="812"/>
      <c r="CQ20" s="813"/>
      <c r="CR20" s="811"/>
      <c r="CS20" s="812"/>
      <c r="CT20" s="812"/>
      <c r="CU20" s="812"/>
      <c r="CV20" s="813"/>
      <c r="CW20" s="811"/>
      <c r="CX20" s="812"/>
      <c r="CY20" s="812"/>
      <c r="CZ20" s="812"/>
      <c r="DA20" s="813"/>
      <c r="DB20" s="811"/>
      <c r="DC20" s="812"/>
      <c r="DD20" s="812"/>
      <c r="DE20" s="812"/>
      <c r="DF20" s="813"/>
      <c r="DG20" s="811"/>
      <c r="DH20" s="812"/>
      <c r="DI20" s="812"/>
      <c r="DJ20" s="812"/>
      <c r="DK20" s="813"/>
      <c r="DL20" s="811"/>
      <c r="DM20" s="812"/>
      <c r="DN20" s="812"/>
      <c r="DO20" s="812"/>
      <c r="DP20" s="813"/>
      <c r="DQ20" s="811"/>
      <c r="DR20" s="812"/>
      <c r="DS20" s="812"/>
      <c r="DT20" s="812"/>
      <c r="DU20" s="813"/>
      <c r="DV20" s="808"/>
      <c r="DW20" s="809"/>
      <c r="DX20" s="809"/>
      <c r="DY20" s="809"/>
      <c r="DZ20" s="814"/>
      <c r="EA20" s="217"/>
    </row>
    <row r="21" spans="1:131" s="218" customFormat="1" ht="26.25" customHeight="1" thickBot="1" x14ac:dyDescent="0.25">
      <c r="A21" s="221">
        <v>15</v>
      </c>
      <c r="B21" s="815"/>
      <c r="C21" s="816"/>
      <c r="D21" s="816"/>
      <c r="E21" s="816"/>
      <c r="F21" s="816"/>
      <c r="G21" s="816"/>
      <c r="H21" s="816"/>
      <c r="I21" s="816"/>
      <c r="J21" s="816"/>
      <c r="K21" s="816"/>
      <c r="L21" s="816"/>
      <c r="M21" s="816"/>
      <c r="N21" s="816"/>
      <c r="O21" s="816"/>
      <c r="P21" s="817"/>
      <c r="Q21" s="818"/>
      <c r="R21" s="819"/>
      <c r="S21" s="819"/>
      <c r="T21" s="819"/>
      <c r="U21" s="819"/>
      <c r="V21" s="819"/>
      <c r="W21" s="819"/>
      <c r="X21" s="819"/>
      <c r="Y21" s="819"/>
      <c r="Z21" s="819"/>
      <c r="AA21" s="819"/>
      <c r="AB21" s="819"/>
      <c r="AC21" s="819"/>
      <c r="AD21" s="819"/>
      <c r="AE21" s="820"/>
      <c r="AF21" s="821"/>
      <c r="AG21" s="822"/>
      <c r="AH21" s="822"/>
      <c r="AI21" s="822"/>
      <c r="AJ21" s="823"/>
      <c r="AK21" s="804"/>
      <c r="AL21" s="805"/>
      <c r="AM21" s="805"/>
      <c r="AN21" s="805"/>
      <c r="AO21" s="805"/>
      <c r="AP21" s="805"/>
      <c r="AQ21" s="805"/>
      <c r="AR21" s="805"/>
      <c r="AS21" s="805"/>
      <c r="AT21" s="805"/>
      <c r="AU21" s="806"/>
      <c r="AV21" s="806"/>
      <c r="AW21" s="806"/>
      <c r="AX21" s="806"/>
      <c r="AY21" s="807"/>
      <c r="AZ21" s="214"/>
      <c r="BA21" s="214"/>
      <c r="BB21" s="214"/>
      <c r="BC21" s="214"/>
      <c r="BD21" s="214"/>
      <c r="BE21" s="215"/>
      <c r="BF21" s="215"/>
      <c r="BG21" s="215"/>
      <c r="BH21" s="215"/>
      <c r="BI21" s="215"/>
      <c r="BJ21" s="215"/>
      <c r="BK21" s="215"/>
      <c r="BL21" s="215"/>
      <c r="BM21" s="215"/>
      <c r="BN21" s="215"/>
      <c r="BO21" s="215"/>
      <c r="BP21" s="215"/>
      <c r="BQ21" s="221">
        <v>15</v>
      </c>
      <c r="BR21" s="222"/>
      <c r="BS21" s="808"/>
      <c r="BT21" s="809"/>
      <c r="BU21" s="809"/>
      <c r="BV21" s="809"/>
      <c r="BW21" s="809"/>
      <c r="BX21" s="809"/>
      <c r="BY21" s="809"/>
      <c r="BZ21" s="809"/>
      <c r="CA21" s="809"/>
      <c r="CB21" s="809"/>
      <c r="CC21" s="809"/>
      <c r="CD21" s="809"/>
      <c r="CE21" s="809"/>
      <c r="CF21" s="809"/>
      <c r="CG21" s="810"/>
      <c r="CH21" s="811"/>
      <c r="CI21" s="812"/>
      <c r="CJ21" s="812"/>
      <c r="CK21" s="812"/>
      <c r="CL21" s="813"/>
      <c r="CM21" s="811"/>
      <c r="CN21" s="812"/>
      <c r="CO21" s="812"/>
      <c r="CP21" s="812"/>
      <c r="CQ21" s="813"/>
      <c r="CR21" s="811"/>
      <c r="CS21" s="812"/>
      <c r="CT21" s="812"/>
      <c r="CU21" s="812"/>
      <c r="CV21" s="813"/>
      <c r="CW21" s="811"/>
      <c r="CX21" s="812"/>
      <c r="CY21" s="812"/>
      <c r="CZ21" s="812"/>
      <c r="DA21" s="813"/>
      <c r="DB21" s="811"/>
      <c r="DC21" s="812"/>
      <c r="DD21" s="812"/>
      <c r="DE21" s="812"/>
      <c r="DF21" s="813"/>
      <c r="DG21" s="811"/>
      <c r="DH21" s="812"/>
      <c r="DI21" s="812"/>
      <c r="DJ21" s="812"/>
      <c r="DK21" s="813"/>
      <c r="DL21" s="811"/>
      <c r="DM21" s="812"/>
      <c r="DN21" s="812"/>
      <c r="DO21" s="812"/>
      <c r="DP21" s="813"/>
      <c r="DQ21" s="811"/>
      <c r="DR21" s="812"/>
      <c r="DS21" s="812"/>
      <c r="DT21" s="812"/>
      <c r="DU21" s="813"/>
      <c r="DV21" s="808"/>
      <c r="DW21" s="809"/>
      <c r="DX21" s="809"/>
      <c r="DY21" s="809"/>
      <c r="DZ21" s="814"/>
      <c r="EA21" s="217"/>
    </row>
    <row r="22" spans="1:131" s="218" customFormat="1" ht="26.25" customHeight="1" x14ac:dyDescent="0.2">
      <c r="A22" s="221">
        <v>16</v>
      </c>
      <c r="B22" s="815"/>
      <c r="C22" s="816"/>
      <c r="D22" s="816"/>
      <c r="E22" s="816"/>
      <c r="F22" s="816"/>
      <c r="G22" s="816"/>
      <c r="H22" s="816"/>
      <c r="I22" s="816"/>
      <c r="J22" s="816"/>
      <c r="K22" s="816"/>
      <c r="L22" s="816"/>
      <c r="M22" s="816"/>
      <c r="N22" s="816"/>
      <c r="O22" s="816"/>
      <c r="P22" s="817"/>
      <c r="Q22" s="834"/>
      <c r="R22" s="835"/>
      <c r="S22" s="835"/>
      <c r="T22" s="835"/>
      <c r="U22" s="835"/>
      <c r="V22" s="835"/>
      <c r="W22" s="835"/>
      <c r="X22" s="835"/>
      <c r="Y22" s="835"/>
      <c r="Z22" s="835"/>
      <c r="AA22" s="835"/>
      <c r="AB22" s="835"/>
      <c r="AC22" s="835"/>
      <c r="AD22" s="835"/>
      <c r="AE22" s="836"/>
      <c r="AF22" s="821"/>
      <c r="AG22" s="822"/>
      <c r="AH22" s="822"/>
      <c r="AI22" s="822"/>
      <c r="AJ22" s="823"/>
      <c r="AK22" s="837"/>
      <c r="AL22" s="838"/>
      <c r="AM22" s="838"/>
      <c r="AN22" s="838"/>
      <c r="AO22" s="838"/>
      <c r="AP22" s="838"/>
      <c r="AQ22" s="838"/>
      <c r="AR22" s="838"/>
      <c r="AS22" s="838"/>
      <c r="AT22" s="838"/>
      <c r="AU22" s="839"/>
      <c r="AV22" s="839"/>
      <c r="AW22" s="839"/>
      <c r="AX22" s="839"/>
      <c r="AY22" s="840"/>
      <c r="AZ22" s="841" t="s">
        <v>376</v>
      </c>
      <c r="BA22" s="841"/>
      <c r="BB22" s="841"/>
      <c r="BC22" s="841"/>
      <c r="BD22" s="842"/>
      <c r="BE22" s="215"/>
      <c r="BF22" s="215"/>
      <c r="BG22" s="215"/>
      <c r="BH22" s="215"/>
      <c r="BI22" s="215"/>
      <c r="BJ22" s="215"/>
      <c r="BK22" s="215"/>
      <c r="BL22" s="215"/>
      <c r="BM22" s="215"/>
      <c r="BN22" s="215"/>
      <c r="BO22" s="215"/>
      <c r="BP22" s="215"/>
      <c r="BQ22" s="221">
        <v>16</v>
      </c>
      <c r="BR22" s="222"/>
      <c r="BS22" s="808"/>
      <c r="BT22" s="809"/>
      <c r="BU22" s="809"/>
      <c r="BV22" s="809"/>
      <c r="BW22" s="809"/>
      <c r="BX22" s="809"/>
      <c r="BY22" s="809"/>
      <c r="BZ22" s="809"/>
      <c r="CA22" s="809"/>
      <c r="CB22" s="809"/>
      <c r="CC22" s="809"/>
      <c r="CD22" s="809"/>
      <c r="CE22" s="809"/>
      <c r="CF22" s="809"/>
      <c r="CG22" s="810"/>
      <c r="CH22" s="811"/>
      <c r="CI22" s="812"/>
      <c r="CJ22" s="812"/>
      <c r="CK22" s="812"/>
      <c r="CL22" s="813"/>
      <c r="CM22" s="811"/>
      <c r="CN22" s="812"/>
      <c r="CO22" s="812"/>
      <c r="CP22" s="812"/>
      <c r="CQ22" s="813"/>
      <c r="CR22" s="811"/>
      <c r="CS22" s="812"/>
      <c r="CT22" s="812"/>
      <c r="CU22" s="812"/>
      <c r="CV22" s="813"/>
      <c r="CW22" s="811"/>
      <c r="CX22" s="812"/>
      <c r="CY22" s="812"/>
      <c r="CZ22" s="812"/>
      <c r="DA22" s="813"/>
      <c r="DB22" s="811"/>
      <c r="DC22" s="812"/>
      <c r="DD22" s="812"/>
      <c r="DE22" s="812"/>
      <c r="DF22" s="813"/>
      <c r="DG22" s="811"/>
      <c r="DH22" s="812"/>
      <c r="DI22" s="812"/>
      <c r="DJ22" s="812"/>
      <c r="DK22" s="813"/>
      <c r="DL22" s="811"/>
      <c r="DM22" s="812"/>
      <c r="DN22" s="812"/>
      <c r="DO22" s="812"/>
      <c r="DP22" s="813"/>
      <c r="DQ22" s="811"/>
      <c r="DR22" s="812"/>
      <c r="DS22" s="812"/>
      <c r="DT22" s="812"/>
      <c r="DU22" s="813"/>
      <c r="DV22" s="808"/>
      <c r="DW22" s="809"/>
      <c r="DX22" s="809"/>
      <c r="DY22" s="809"/>
      <c r="DZ22" s="814"/>
      <c r="EA22" s="217"/>
    </row>
    <row r="23" spans="1:131" s="218" customFormat="1" ht="26.25" customHeight="1" thickBot="1" x14ac:dyDescent="0.25">
      <c r="A23" s="223" t="s">
        <v>377</v>
      </c>
      <c r="B23" s="824" t="s">
        <v>378</v>
      </c>
      <c r="C23" s="825"/>
      <c r="D23" s="825"/>
      <c r="E23" s="825"/>
      <c r="F23" s="825"/>
      <c r="G23" s="825"/>
      <c r="H23" s="825"/>
      <c r="I23" s="825"/>
      <c r="J23" s="825"/>
      <c r="K23" s="825"/>
      <c r="L23" s="825"/>
      <c r="M23" s="825"/>
      <c r="N23" s="825"/>
      <c r="O23" s="825"/>
      <c r="P23" s="826"/>
      <c r="Q23" s="827"/>
      <c r="R23" s="828"/>
      <c r="S23" s="828"/>
      <c r="T23" s="828"/>
      <c r="U23" s="828"/>
      <c r="V23" s="828"/>
      <c r="W23" s="828"/>
      <c r="X23" s="828"/>
      <c r="Y23" s="828"/>
      <c r="Z23" s="828"/>
      <c r="AA23" s="828"/>
      <c r="AB23" s="828"/>
      <c r="AC23" s="828"/>
      <c r="AD23" s="828"/>
      <c r="AE23" s="829"/>
      <c r="AF23" s="830">
        <v>256</v>
      </c>
      <c r="AG23" s="828"/>
      <c r="AH23" s="828"/>
      <c r="AI23" s="828"/>
      <c r="AJ23" s="831"/>
      <c r="AK23" s="832"/>
      <c r="AL23" s="833"/>
      <c r="AM23" s="833"/>
      <c r="AN23" s="833"/>
      <c r="AO23" s="833"/>
      <c r="AP23" s="828"/>
      <c r="AQ23" s="828"/>
      <c r="AR23" s="828"/>
      <c r="AS23" s="828"/>
      <c r="AT23" s="828"/>
      <c r="AU23" s="844"/>
      <c r="AV23" s="844"/>
      <c r="AW23" s="844"/>
      <c r="AX23" s="844"/>
      <c r="AY23" s="845"/>
      <c r="AZ23" s="846" t="s">
        <v>122</v>
      </c>
      <c r="BA23" s="847"/>
      <c r="BB23" s="847"/>
      <c r="BC23" s="847"/>
      <c r="BD23" s="848"/>
      <c r="BE23" s="215"/>
      <c r="BF23" s="215"/>
      <c r="BG23" s="215"/>
      <c r="BH23" s="215"/>
      <c r="BI23" s="215"/>
      <c r="BJ23" s="215"/>
      <c r="BK23" s="215"/>
      <c r="BL23" s="215"/>
      <c r="BM23" s="215"/>
      <c r="BN23" s="215"/>
      <c r="BO23" s="215"/>
      <c r="BP23" s="215"/>
      <c r="BQ23" s="221">
        <v>17</v>
      </c>
      <c r="BR23" s="222"/>
      <c r="BS23" s="808"/>
      <c r="BT23" s="809"/>
      <c r="BU23" s="809"/>
      <c r="BV23" s="809"/>
      <c r="BW23" s="809"/>
      <c r="BX23" s="809"/>
      <c r="BY23" s="809"/>
      <c r="BZ23" s="809"/>
      <c r="CA23" s="809"/>
      <c r="CB23" s="809"/>
      <c r="CC23" s="809"/>
      <c r="CD23" s="809"/>
      <c r="CE23" s="809"/>
      <c r="CF23" s="809"/>
      <c r="CG23" s="810"/>
      <c r="CH23" s="811"/>
      <c r="CI23" s="812"/>
      <c r="CJ23" s="812"/>
      <c r="CK23" s="812"/>
      <c r="CL23" s="813"/>
      <c r="CM23" s="811"/>
      <c r="CN23" s="812"/>
      <c r="CO23" s="812"/>
      <c r="CP23" s="812"/>
      <c r="CQ23" s="813"/>
      <c r="CR23" s="811"/>
      <c r="CS23" s="812"/>
      <c r="CT23" s="812"/>
      <c r="CU23" s="812"/>
      <c r="CV23" s="813"/>
      <c r="CW23" s="811"/>
      <c r="CX23" s="812"/>
      <c r="CY23" s="812"/>
      <c r="CZ23" s="812"/>
      <c r="DA23" s="813"/>
      <c r="DB23" s="811"/>
      <c r="DC23" s="812"/>
      <c r="DD23" s="812"/>
      <c r="DE23" s="812"/>
      <c r="DF23" s="813"/>
      <c r="DG23" s="811"/>
      <c r="DH23" s="812"/>
      <c r="DI23" s="812"/>
      <c r="DJ23" s="812"/>
      <c r="DK23" s="813"/>
      <c r="DL23" s="811"/>
      <c r="DM23" s="812"/>
      <c r="DN23" s="812"/>
      <c r="DO23" s="812"/>
      <c r="DP23" s="813"/>
      <c r="DQ23" s="811"/>
      <c r="DR23" s="812"/>
      <c r="DS23" s="812"/>
      <c r="DT23" s="812"/>
      <c r="DU23" s="813"/>
      <c r="DV23" s="808"/>
      <c r="DW23" s="809"/>
      <c r="DX23" s="809"/>
      <c r="DY23" s="809"/>
      <c r="DZ23" s="814"/>
      <c r="EA23" s="217"/>
    </row>
    <row r="24" spans="1:131" s="218" customFormat="1" ht="26.25" customHeight="1" x14ac:dyDescent="0.2">
      <c r="A24" s="843" t="s">
        <v>379</v>
      </c>
      <c r="B24" s="843"/>
      <c r="C24" s="843"/>
      <c r="D24" s="843"/>
      <c r="E24" s="843"/>
      <c r="F24" s="843"/>
      <c r="G24" s="843"/>
      <c r="H24" s="843"/>
      <c r="I24" s="843"/>
      <c r="J24" s="843"/>
      <c r="K24" s="843"/>
      <c r="L24" s="843"/>
      <c r="M24" s="843"/>
      <c r="N24" s="843"/>
      <c r="O24" s="843"/>
      <c r="P24" s="843"/>
      <c r="Q24" s="843"/>
      <c r="R24" s="843"/>
      <c r="S24" s="843"/>
      <c r="T24" s="843"/>
      <c r="U24" s="843"/>
      <c r="V24" s="843"/>
      <c r="W24" s="843"/>
      <c r="X24" s="843"/>
      <c r="Y24" s="843"/>
      <c r="Z24" s="843"/>
      <c r="AA24" s="843"/>
      <c r="AB24" s="843"/>
      <c r="AC24" s="843"/>
      <c r="AD24" s="843"/>
      <c r="AE24" s="843"/>
      <c r="AF24" s="843"/>
      <c r="AG24" s="843"/>
      <c r="AH24" s="843"/>
      <c r="AI24" s="843"/>
      <c r="AJ24" s="843"/>
      <c r="AK24" s="843"/>
      <c r="AL24" s="843"/>
      <c r="AM24" s="843"/>
      <c r="AN24" s="843"/>
      <c r="AO24" s="843"/>
      <c r="AP24" s="843"/>
      <c r="AQ24" s="843"/>
      <c r="AR24" s="843"/>
      <c r="AS24" s="843"/>
      <c r="AT24" s="843"/>
      <c r="AU24" s="843"/>
      <c r="AV24" s="843"/>
      <c r="AW24" s="843"/>
      <c r="AX24" s="843"/>
      <c r="AY24" s="843"/>
      <c r="AZ24" s="214"/>
      <c r="BA24" s="214"/>
      <c r="BB24" s="214"/>
      <c r="BC24" s="214"/>
      <c r="BD24" s="214"/>
      <c r="BE24" s="215"/>
      <c r="BF24" s="215"/>
      <c r="BG24" s="215"/>
      <c r="BH24" s="215"/>
      <c r="BI24" s="215"/>
      <c r="BJ24" s="215"/>
      <c r="BK24" s="215"/>
      <c r="BL24" s="215"/>
      <c r="BM24" s="215"/>
      <c r="BN24" s="215"/>
      <c r="BO24" s="215"/>
      <c r="BP24" s="215"/>
      <c r="BQ24" s="221">
        <v>18</v>
      </c>
      <c r="BR24" s="222"/>
      <c r="BS24" s="808"/>
      <c r="BT24" s="809"/>
      <c r="BU24" s="809"/>
      <c r="BV24" s="809"/>
      <c r="BW24" s="809"/>
      <c r="BX24" s="809"/>
      <c r="BY24" s="809"/>
      <c r="BZ24" s="809"/>
      <c r="CA24" s="809"/>
      <c r="CB24" s="809"/>
      <c r="CC24" s="809"/>
      <c r="CD24" s="809"/>
      <c r="CE24" s="809"/>
      <c r="CF24" s="809"/>
      <c r="CG24" s="810"/>
      <c r="CH24" s="811"/>
      <c r="CI24" s="812"/>
      <c r="CJ24" s="812"/>
      <c r="CK24" s="812"/>
      <c r="CL24" s="813"/>
      <c r="CM24" s="811"/>
      <c r="CN24" s="812"/>
      <c r="CO24" s="812"/>
      <c r="CP24" s="812"/>
      <c r="CQ24" s="813"/>
      <c r="CR24" s="811"/>
      <c r="CS24" s="812"/>
      <c r="CT24" s="812"/>
      <c r="CU24" s="812"/>
      <c r="CV24" s="813"/>
      <c r="CW24" s="811"/>
      <c r="CX24" s="812"/>
      <c r="CY24" s="812"/>
      <c r="CZ24" s="812"/>
      <c r="DA24" s="813"/>
      <c r="DB24" s="811"/>
      <c r="DC24" s="812"/>
      <c r="DD24" s="812"/>
      <c r="DE24" s="812"/>
      <c r="DF24" s="813"/>
      <c r="DG24" s="811"/>
      <c r="DH24" s="812"/>
      <c r="DI24" s="812"/>
      <c r="DJ24" s="812"/>
      <c r="DK24" s="813"/>
      <c r="DL24" s="811"/>
      <c r="DM24" s="812"/>
      <c r="DN24" s="812"/>
      <c r="DO24" s="812"/>
      <c r="DP24" s="813"/>
      <c r="DQ24" s="811"/>
      <c r="DR24" s="812"/>
      <c r="DS24" s="812"/>
      <c r="DT24" s="812"/>
      <c r="DU24" s="813"/>
      <c r="DV24" s="808"/>
      <c r="DW24" s="809"/>
      <c r="DX24" s="809"/>
      <c r="DY24" s="809"/>
      <c r="DZ24" s="814"/>
      <c r="EA24" s="217"/>
    </row>
    <row r="25" spans="1:131" ht="26.25" customHeight="1" thickBot="1" x14ac:dyDescent="0.25">
      <c r="A25" s="760" t="s">
        <v>380</v>
      </c>
      <c r="B25" s="760"/>
      <c r="C25" s="760"/>
      <c r="D25" s="760"/>
      <c r="E25" s="760"/>
      <c r="F25" s="760"/>
      <c r="G25" s="760"/>
      <c r="H25" s="760"/>
      <c r="I25" s="760"/>
      <c r="J25" s="760"/>
      <c r="K25" s="760"/>
      <c r="L25" s="760"/>
      <c r="M25" s="760"/>
      <c r="N25" s="760"/>
      <c r="O25" s="760"/>
      <c r="P25" s="760"/>
      <c r="Q25" s="760"/>
      <c r="R25" s="760"/>
      <c r="S25" s="760"/>
      <c r="T25" s="760"/>
      <c r="U25" s="760"/>
      <c r="V25" s="760"/>
      <c r="W25" s="760"/>
      <c r="X25" s="760"/>
      <c r="Y25" s="760"/>
      <c r="Z25" s="760"/>
      <c r="AA25" s="760"/>
      <c r="AB25" s="760"/>
      <c r="AC25" s="760"/>
      <c r="AD25" s="760"/>
      <c r="AE25" s="760"/>
      <c r="AF25" s="760"/>
      <c r="AG25" s="760"/>
      <c r="AH25" s="760"/>
      <c r="AI25" s="760"/>
      <c r="AJ25" s="760"/>
      <c r="AK25" s="760"/>
      <c r="AL25" s="760"/>
      <c r="AM25" s="760"/>
      <c r="AN25" s="760"/>
      <c r="AO25" s="760"/>
      <c r="AP25" s="760"/>
      <c r="AQ25" s="760"/>
      <c r="AR25" s="760"/>
      <c r="AS25" s="760"/>
      <c r="AT25" s="760"/>
      <c r="AU25" s="760"/>
      <c r="AV25" s="760"/>
      <c r="AW25" s="760"/>
      <c r="AX25" s="760"/>
      <c r="AY25" s="760"/>
      <c r="AZ25" s="760"/>
      <c r="BA25" s="760"/>
      <c r="BB25" s="760"/>
      <c r="BC25" s="760"/>
      <c r="BD25" s="760"/>
      <c r="BE25" s="760"/>
      <c r="BF25" s="760"/>
      <c r="BG25" s="760"/>
      <c r="BH25" s="760"/>
      <c r="BI25" s="760"/>
      <c r="BJ25" s="214"/>
      <c r="BK25" s="214"/>
      <c r="BL25" s="214"/>
      <c r="BM25" s="214"/>
      <c r="BN25" s="214"/>
      <c r="BO25" s="224"/>
      <c r="BP25" s="224"/>
      <c r="BQ25" s="221">
        <v>19</v>
      </c>
      <c r="BR25" s="222"/>
      <c r="BS25" s="808"/>
      <c r="BT25" s="809"/>
      <c r="BU25" s="809"/>
      <c r="BV25" s="809"/>
      <c r="BW25" s="809"/>
      <c r="BX25" s="809"/>
      <c r="BY25" s="809"/>
      <c r="BZ25" s="809"/>
      <c r="CA25" s="809"/>
      <c r="CB25" s="809"/>
      <c r="CC25" s="809"/>
      <c r="CD25" s="809"/>
      <c r="CE25" s="809"/>
      <c r="CF25" s="809"/>
      <c r="CG25" s="810"/>
      <c r="CH25" s="811"/>
      <c r="CI25" s="812"/>
      <c r="CJ25" s="812"/>
      <c r="CK25" s="812"/>
      <c r="CL25" s="813"/>
      <c r="CM25" s="811"/>
      <c r="CN25" s="812"/>
      <c r="CO25" s="812"/>
      <c r="CP25" s="812"/>
      <c r="CQ25" s="813"/>
      <c r="CR25" s="811"/>
      <c r="CS25" s="812"/>
      <c r="CT25" s="812"/>
      <c r="CU25" s="812"/>
      <c r="CV25" s="813"/>
      <c r="CW25" s="811"/>
      <c r="CX25" s="812"/>
      <c r="CY25" s="812"/>
      <c r="CZ25" s="812"/>
      <c r="DA25" s="813"/>
      <c r="DB25" s="811"/>
      <c r="DC25" s="812"/>
      <c r="DD25" s="812"/>
      <c r="DE25" s="812"/>
      <c r="DF25" s="813"/>
      <c r="DG25" s="811"/>
      <c r="DH25" s="812"/>
      <c r="DI25" s="812"/>
      <c r="DJ25" s="812"/>
      <c r="DK25" s="813"/>
      <c r="DL25" s="811"/>
      <c r="DM25" s="812"/>
      <c r="DN25" s="812"/>
      <c r="DO25" s="812"/>
      <c r="DP25" s="813"/>
      <c r="DQ25" s="811"/>
      <c r="DR25" s="812"/>
      <c r="DS25" s="812"/>
      <c r="DT25" s="812"/>
      <c r="DU25" s="813"/>
      <c r="DV25" s="808"/>
      <c r="DW25" s="809"/>
      <c r="DX25" s="809"/>
      <c r="DY25" s="809"/>
      <c r="DZ25" s="814"/>
      <c r="EA25" s="212"/>
    </row>
    <row r="26" spans="1:131" ht="26.25" customHeight="1" x14ac:dyDescent="0.2">
      <c r="A26" s="762" t="s">
        <v>358</v>
      </c>
      <c r="B26" s="763"/>
      <c r="C26" s="763"/>
      <c r="D26" s="763"/>
      <c r="E26" s="763"/>
      <c r="F26" s="763"/>
      <c r="G26" s="763"/>
      <c r="H26" s="763"/>
      <c r="I26" s="763"/>
      <c r="J26" s="763"/>
      <c r="K26" s="763"/>
      <c r="L26" s="763"/>
      <c r="M26" s="763"/>
      <c r="N26" s="763"/>
      <c r="O26" s="763"/>
      <c r="P26" s="764"/>
      <c r="Q26" s="768" t="s">
        <v>381</v>
      </c>
      <c r="R26" s="769"/>
      <c r="S26" s="769"/>
      <c r="T26" s="769"/>
      <c r="U26" s="770"/>
      <c r="V26" s="768" t="s">
        <v>382</v>
      </c>
      <c r="W26" s="769"/>
      <c r="X26" s="769"/>
      <c r="Y26" s="769"/>
      <c r="Z26" s="770"/>
      <c r="AA26" s="768" t="s">
        <v>383</v>
      </c>
      <c r="AB26" s="769"/>
      <c r="AC26" s="769"/>
      <c r="AD26" s="769"/>
      <c r="AE26" s="769"/>
      <c r="AF26" s="849" t="s">
        <v>384</v>
      </c>
      <c r="AG26" s="850"/>
      <c r="AH26" s="850"/>
      <c r="AI26" s="850"/>
      <c r="AJ26" s="851"/>
      <c r="AK26" s="769" t="s">
        <v>385</v>
      </c>
      <c r="AL26" s="769"/>
      <c r="AM26" s="769"/>
      <c r="AN26" s="769"/>
      <c r="AO26" s="770"/>
      <c r="AP26" s="768" t="s">
        <v>386</v>
      </c>
      <c r="AQ26" s="769"/>
      <c r="AR26" s="769"/>
      <c r="AS26" s="769"/>
      <c r="AT26" s="770"/>
      <c r="AU26" s="768" t="s">
        <v>387</v>
      </c>
      <c r="AV26" s="769"/>
      <c r="AW26" s="769"/>
      <c r="AX26" s="769"/>
      <c r="AY26" s="770"/>
      <c r="AZ26" s="768" t="s">
        <v>388</v>
      </c>
      <c r="BA26" s="769"/>
      <c r="BB26" s="769"/>
      <c r="BC26" s="769"/>
      <c r="BD26" s="770"/>
      <c r="BE26" s="768" t="s">
        <v>365</v>
      </c>
      <c r="BF26" s="769"/>
      <c r="BG26" s="769"/>
      <c r="BH26" s="769"/>
      <c r="BI26" s="775"/>
      <c r="BJ26" s="214"/>
      <c r="BK26" s="214"/>
      <c r="BL26" s="214"/>
      <c r="BM26" s="214"/>
      <c r="BN26" s="214"/>
      <c r="BO26" s="224"/>
      <c r="BP26" s="224"/>
      <c r="BQ26" s="221">
        <v>20</v>
      </c>
      <c r="BR26" s="222"/>
      <c r="BS26" s="808"/>
      <c r="BT26" s="809"/>
      <c r="BU26" s="809"/>
      <c r="BV26" s="809"/>
      <c r="BW26" s="809"/>
      <c r="BX26" s="809"/>
      <c r="BY26" s="809"/>
      <c r="BZ26" s="809"/>
      <c r="CA26" s="809"/>
      <c r="CB26" s="809"/>
      <c r="CC26" s="809"/>
      <c r="CD26" s="809"/>
      <c r="CE26" s="809"/>
      <c r="CF26" s="809"/>
      <c r="CG26" s="810"/>
      <c r="CH26" s="811"/>
      <c r="CI26" s="812"/>
      <c r="CJ26" s="812"/>
      <c r="CK26" s="812"/>
      <c r="CL26" s="813"/>
      <c r="CM26" s="811"/>
      <c r="CN26" s="812"/>
      <c r="CO26" s="812"/>
      <c r="CP26" s="812"/>
      <c r="CQ26" s="813"/>
      <c r="CR26" s="811"/>
      <c r="CS26" s="812"/>
      <c r="CT26" s="812"/>
      <c r="CU26" s="812"/>
      <c r="CV26" s="813"/>
      <c r="CW26" s="811"/>
      <c r="CX26" s="812"/>
      <c r="CY26" s="812"/>
      <c r="CZ26" s="812"/>
      <c r="DA26" s="813"/>
      <c r="DB26" s="811"/>
      <c r="DC26" s="812"/>
      <c r="DD26" s="812"/>
      <c r="DE26" s="812"/>
      <c r="DF26" s="813"/>
      <c r="DG26" s="811"/>
      <c r="DH26" s="812"/>
      <c r="DI26" s="812"/>
      <c r="DJ26" s="812"/>
      <c r="DK26" s="813"/>
      <c r="DL26" s="811"/>
      <c r="DM26" s="812"/>
      <c r="DN26" s="812"/>
      <c r="DO26" s="812"/>
      <c r="DP26" s="813"/>
      <c r="DQ26" s="811"/>
      <c r="DR26" s="812"/>
      <c r="DS26" s="812"/>
      <c r="DT26" s="812"/>
      <c r="DU26" s="813"/>
      <c r="DV26" s="808"/>
      <c r="DW26" s="809"/>
      <c r="DX26" s="809"/>
      <c r="DY26" s="809"/>
      <c r="DZ26" s="814"/>
      <c r="EA26" s="212"/>
    </row>
    <row r="27" spans="1:131" ht="26.25" customHeight="1" thickBot="1" x14ac:dyDescent="0.25">
      <c r="A27" s="765"/>
      <c r="B27" s="766"/>
      <c r="C27" s="766"/>
      <c r="D27" s="766"/>
      <c r="E27" s="766"/>
      <c r="F27" s="766"/>
      <c r="G27" s="766"/>
      <c r="H27" s="766"/>
      <c r="I27" s="766"/>
      <c r="J27" s="766"/>
      <c r="K27" s="766"/>
      <c r="L27" s="766"/>
      <c r="M27" s="766"/>
      <c r="N27" s="766"/>
      <c r="O27" s="766"/>
      <c r="P27" s="767"/>
      <c r="Q27" s="771"/>
      <c r="R27" s="772"/>
      <c r="S27" s="772"/>
      <c r="T27" s="772"/>
      <c r="U27" s="773"/>
      <c r="V27" s="771"/>
      <c r="W27" s="772"/>
      <c r="X27" s="772"/>
      <c r="Y27" s="772"/>
      <c r="Z27" s="773"/>
      <c r="AA27" s="771"/>
      <c r="AB27" s="772"/>
      <c r="AC27" s="772"/>
      <c r="AD27" s="772"/>
      <c r="AE27" s="772"/>
      <c r="AF27" s="852"/>
      <c r="AG27" s="853"/>
      <c r="AH27" s="853"/>
      <c r="AI27" s="853"/>
      <c r="AJ27" s="854"/>
      <c r="AK27" s="772"/>
      <c r="AL27" s="772"/>
      <c r="AM27" s="772"/>
      <c r="AN27" s="772"/>
      <c r="AO27" s="773"/>
      <c r="AP27" s="771"/>
      <c r="AQ27" s="772"/>
      <c r="AR27" s="772"/>
      <c r="AS27" s="772"/>
      <c r="AT27" s="773"/>
      <c r="AU27" s="771"/>
      <c r="AV27" s="772"/>
      <c r="AW27" s="772"/>
      <c r="AX27" s="772"/>
      <c r="AY27" s="773"/>
      <c r="AZ27" s="771"/>
      <c r="BA27" s="772"/>
      <c r="BB27" s="772"/>
      <c r="BC27" s="772"/>
      <c r="BD27" s="773"/>
      <c r="BE27" s="771"/>
      <c r="BF27" s="772"/>
      <c r="BG27" s="772"/>
      <c r="BH27" s="772"/>
      <c r="BI27" s="777"/>
      <c r="BJ27" s="214"/>
      <c r="BK27" s="214"/>
      <c r="BL27" s="214"/>
      <c r="BM27" s="214"/>
      <c r="BN27" s="214"/>
      <c r="BO27" s="224"/>
      <c r="BP27" s="224"/>
      <c r="BQ27" s="221">
        <v>21</v>
      </c>
      <c r="BR27" s="222"/>
      <c r="BS27" s="808"/>
      <c r="BT27" s="809"/>
      <c r="BU27" s="809"/>
      <c r="BV27" s="809"/>
      <c r="BW27" s="809"/>
      <c r="BX27" s="809"/>
      <c r="BY27" s="809"/>
      <c r="BZ27" s="809"/>
      <c r="CA27" s="809"/>
      <c r="CB27" s="809"/>
      <c r="CC27" s="809"/>
      <c r="CD27" s="809"/>
      <c r="CE27" s="809"/>
      <c r="CF27" s="809"/>
      <c r="CG27" s="810"/>
      <c r="CH27" s="811"/>
      <c r="CI27" s="812"/>
      <c r="CJ27" s="812"/>
      <c r="CK27" s="812"/>
      <c r="CL27" s="813"/>
      <c r="CM27" s="811"/>
      <c r="CN27" s="812"/>
      <c r="CO27" s="812"/>
      <c r="CP27" s="812"/>
      <c r="CQ27" s="813"/>
      <c r="CR27" s="811"/>
      <c r="CS27" s="812"/>
      <c r="CT27" s="812"/>
      <c r="CU27" s="812"/>
      <c r="CV27" s="813"/>
      <c r="CW27" s="811"/>
      <c r="CX27" s="812"/>
      <c r="CY27" s="812"/>
      <c r="CZ27" s="812"/>
      <c r="DA27" s="813"/>
      <c r="DB27" s="811"/>
      <c r="DC27" s="812"/>
      <c r="DD27" s="812"/>
      <c r="DE27" s="812"/>
      <c r="DF27" s="813"/>
      <c r="DG27" s="811"/>
      <c r="DH27" s="812"/>
      <c r="DI27" s="812"/>
      <c r="DJ27" s="812"/>
      <c r="DK27" s="813"/>
      <c r="DL27" s="811"/>
      <c r="DM27" s="812"/>
      <c r="DN27" s="812"/>
      <c r="DO27" s="812"/>
      <c r="DP27" s="813"/>
      <c r="DQ27" s="811"/>
      <c r="DR27" s="812"/>
      <c r="DS27" s="812"/>
      <c r="DT27" s="812"/>
      <c r="DU27" s="813"/>
      <c r="DV27" s="808"/>
      <c r="DW27" s="809"/>
      <c r="DX27" s="809"/>
      <c r="DY27" s="809"/>
      <c r="DZ27" s="814"/>
      <c r="EA27" s="212"/>
    </row>
    <row r="28" spans="1:131" ht="26.25" customHeight="1" thickTop="1" x14ac:dyDescent="0.2">
      <c r="A28" s="225">
        <v>1</v>
      </c>
      <c r="B28" s="784" t="s">
        <v>389</v>
      </c>
      <c r="C28" s="785"/>
      <c r="D28" s="785"/>
      <c r="E28" s="785"/>
      <c r="F28" s="785"/>
      <c r="G28" s="785"/>
      <c r="H28" s="785"/>
      <c r="I28" s="785"/>
      <c r="J28" s="785"/>
      <c r="K28" s="785"/>
      <c r="L28" s="785"/>
      <c r="M28" s="785"/>
      <c r="N28" s="785"/>
      <c r="O28" s="785"/>
      <c r="P28" s="786"/>
      <c r="Q28" s="857">
        <v>1267</v>
      </c>
      <c r="R28" s="858"/>
      <c r="S28" s="858"/>
      <c r="T28" s="858"/>
      <c r="U28" s="858"/>
      <c r="V28" s="858">
        <v>1210</v>
      </c>
      <c r="W28" s="858"/>
      <c r="X28" s="858"/>
      <c r="Y28" s="858"/>
      <c r="Z28" s="858"/>
      <c r="AA28" s="858">
        <v>57</v>
      </c>
      <c r="AB28" s="858"/>
      <c r="AC28" s="858"/>
      <c r="AD28" s="858"/>
      <c r="AE28" s="859"/>
      <c r="AF28" s="860">
        <v>57</v>
      </c>
      <c r="AG28" s="858"/>
      <c r="AH28" s="858"/>
      <c r="AI28" s="858"/>
      <c r="AJ28" s="861"/>
      <c r="AK28" s="862">
        <v>114</v>
      </c>
      <c r="AL28" s="863"/>
      <c r="AM28" s="863"/>
      <c r="AN28" s="863"/>
      <c r="AO28" s="863"/>
      <c r="AP28" s="863">
        <v>0</v>
      </c>
      <c r="AQ28" s="863"/>
      <c r="AR28" s="863"/>
      <c r="AS28" s="863"/>
      <c r="AT28" s="863"/>
      <c r="AU28" s="863">
        <v>0</v>
      </c>
      <c r="AV28" s="863"/>
      <c r="AW28" s="863"/>
      <c r="AX28" s="863"/>
      <c r="AY28" s="863"/>
      <c r="AZ28" s="864"/>
      <c r="BA28" s="864"/>
      <c r="BB28" s="864"/>
      <c r="BC28" s="864"/>
      <c r="BD28" s="864"/>
      <c r="BE28" s="855"/>
      <c r="BF28" s="855"/>
      <c r="BG28" s="855"/>
      <c r="BH28" s="855"/>
      <c r="BI28" s="856"/>
      <c r="BJ28" s="214"/>
      <c r="BK28" s="214"/>
      <c r="BL28" s="214"/>
      <c r="BM28" s="214"/>
      <c r="BN28" s="214"/>
      <c r="BO28" s="224"/>
      <c r="BP28" s="224"/>
      <c r="BQ28" s="221">
        <v>22</v>
      </c>
      <c r="BR28" s="222"/>
      <c r="BS28" s="808"/>
      <c r="BT28" s="809"/>
      <c r="BU28" s="809"/>
      <c r="BV28" s="809"/>
      <c r="BW28" s="809"/>
      <c r="BX28" s="809"/>
      <c r="BY28" s="809"/>
      <c r="BZ28" s="809"/>
      <c r="CA28" s="809"/>
      <c r="CB28" s="809"/>
      <c r="CC28" s="809"/>
      <c r="CD28" s="809"/>
      <c r="CE28" s="809"/>
      <c r="CF28" s="809"/>
      <c r="CG28" s="810"/>
      <c r="CH28" s="811"/>
      <c r="CI28" s="812"/>
      <c r="CJ28" s="812"/>
      <c r="CK28" s="812"/>
      <c r="CL28" s="813"/>
      <c r="CM28" s="811"/>
      <c r="CN28" s="812"/>
      <c r="CO28" s="812"/>
      <c r="CP28" s="812"/>
      <c r="CQ28" s="813"/>
      <c r="CR28" s="811"/>
      <c r="CS28" s="812"/>
      <c r="CT28" s="812"/>
      <c r="CU28" s="812"/>
      <c r="CV28" s="813"/>
      <c r="CW28" s="811"/>
      <c r="CX28" s="812"/>
      <c r="CY28" s="812"/>
      <c r="CZ28" s="812"/>
      <c r="DA28" s="813"/>
      <c r="DB28" s="811"/>
      <c r="DC28" s="812"/>
      <c r="DD28" s="812"/>
      <c r="DE28" s="812"/>
      <c r="DF28" s="813"/>
      <c r="DG28" s="811"/>
      <c r="DH28" s="812"/>
      <c r="DI28" s="812"/>
      <c r="DJ28" s="812"/>
      <c r="DK28" s="813"/>
      <c r="DL28" s="811"/>
      <c r="DM28" s="812"/>
      <c r="DN28" s="812"/>
      <c r="DO28" s="812"/>
      <c r="DP28" s="813"/>
      <c r="DQ28" s="811"/>
      <c r="DR28" s="812"/>
      <c r="DS28" s="812"/>
      <c r="DT28" s="812"/>
      <c r="DU28" s="813"/>
      <c r="DV28" s="808"/>
      <c r="DW28" s="809"/>
      <c r="DX28" s="809"/>
      <c r="DY28" s="809"/>
      <c r="DZ28" s="814"/>
      <c r="EA28" s="212"/>
    </row>
    <row r="29" spans="1:131" ht="26.25" customHeight="1" x14ac:dyDescent="0.2">
      <c r="A29" s="225">
        <v>2</v>
      </c>
      <c r="B29" s="815" t="s">
        <v>390</v>
      </c>
      <c r="C29" s="816"/>
      <c r="D29" s="816"/>
      <c r="E29" s="816"/>
      <c r="F29" s="816"/>
      <c r="G29" s="816"/>
      <c r="H29" s="816"/>
      <c r="I29" s="816"/>
      <c r="J29" s="816"/>
      <c r="K29" s="816"/>
      <c r="L29" s="816"/>
      <c r="M29" s="816"/>
      <c r="N29" s="816"/>
      <c r="O29" s="816"/>
      <c r="P29" s="817"/>
      <c r="Q29" s="818">
        <v>1800</v>
      </c>
      <c r="R29" s="819"/>
      <c r="S29" s="819"/>
      <c r="T29" s="819"/>
      <c r="U29" s="819"/>
      <c r="V29" s="819">
        <v>1621</v>
      </c>
      <c r="W29" s="819"/>
      <c r="X29" s="819"/>
      <c r="Y29" s="819"/>
      <c r="Z29" s="819"/>
      <c r="AA29" s="819">
        <v>178</v>
      </c>
      <c r="AB29" s="819"/>
      <c r="AC29" s="819"/>
      <c r="AD29" s="819"/>
      <c r="AE29" s="820"/>
      <c r="AF29" s="821">
        <v>178</v>
      </c>
      <c r="AG29" s="822"/>
      <c r="AH29" s="822"/>
      <c r="AI29" s="822"/>
      <c r="AJ29" s="823"/>
      <c r="AK29" s="869">
        <v>268</v>
      </c>
      <c r="AL29" s="865"/>
      <c r="AM29" s="865"/>
      <c r="AN29" s="865"/>
      <c r="AO29" s="865"/>
      <c r="AP29" s="865">
        <v>0</v>
      </c>
      <c r="AQ29" s="865"/>
      <c r="AR29" s="865"/>
      <c r="AS29" s="865"/>
      <c r="AT29" s="865"/>
      <c r="AU29" s="865">
        <v>0</v>
      </c>
      <c r="AV29" s="865"/>
      <c r="AW29" s="865"/>
      <c r="AX29" s="865"/>
      <c r="AY29" s="865"/>
      <c r="AZ29" s="866"/>
      <c r="BA29" s="866"/>
      <c r="BB29" s="866"/>
      <c r="BC29" s="866"/>
      <c r="BD29" s="866"/>
      <c r="BE29" s="867"/>
      <c r="BF29" s="867"/>
      <c r="BG29" s="867"/>
      <c r="BH29" s="867"/>
      <c r="BI29" s="868"/>
      <c r="BJ29" s="214"/>
      <c r="BK29" s="214"/>
      <c r="BL29" s="214"/>
      <c r="BM29" s="214"/>
      <c r="BN29" s="214"/>
      <c r="BO29" s="224"/>
      <c r="BP29" s="224"/>
      <c r="BQ29" s="221">
        <v>23</v>
      </c>
      <c r="BR29" s="222"/>
      <c r="BS29" s="808"/>
      <c r="BT29" s="809"/>
      <c r="BU29" s="809"/>
      <c r="BV29" s="809"/>
      <c r="BW29" s="809"/>
      <c r="BX29" s="809"/>
      <c r="BY29" s="809"/>
      <c r="BZ29" s="809"/>
      <c r="CA29" s="809"/>
      <c r="CB29" s="809"/>
      <c r="CC29" s="809"/>
      <c r="CD29" s="809"/>
      <c r="CE29" s="809"/>
      <c r="CF29" s="809"/>
      <c r="CG29" s="810"/>
      <c r="CH29" s="811"/>
      <c r="CI29" s="812"/>
      <c r="CJ29" s="812"/>
      <c r="CK29" s="812"/>
      <c r="CL29" s="813"/>
      <c r="CM29" s="811"/>
      <c r="CN29" s="812"/>
      <c r="CO29" s="812"/>
      <c r="CP29" s="812"/>
      <c r="CQ29" s="813"/>
      <c r="CR29" s="811"/>
      <c r="CS29" s="812"/>
      <c r="CT29" s="812"/>
      <c r="CU29" s="812"/>
      <c r="CV29" s="813"/>
      <c r="CW29" s="811"/>
      <c r="CX29" s="812"/>
      <c r="CY29" s="812"/>
      <c r="CZ29" s="812"/>
      <c r="DA29" s="813"/>
      <c r="DB29" s="811"/>
      <c r="DC29" s="812"/>
      <c r="DD29" s="812"/>
      <c r="DE29" s="812"/>
      <c r="DF29" s="813"/>
      <c r="DG29" s="811"/>
      <c r="DH29" s="812"/>
      <c r="DI29" s="812"/>
      <c r="DJ29" s="812"/>
      <c r="DK29" s="813"/>
      <c r="DL29" s="811"/>
      <c r="DM29" s="812"/>
      <c r="DN29" s="812"/>
      <c r="DO29" s="812"/>
      <c r="DP29" s="813"/>
      <c r="DQ29" s="811"/>
      <c r="DR29" s="812"/>
      <c r="DS29" s="812"/>
      <c r="DT29" s="812"/>
      <c r="DU29" s="813"/>
      <c r="DV29" s="808"/>
      <c r="DW29" s="809"/>
      <c r="DX29" s="809"/>
      <c r="DY29" s="809"/>
      <c r="DZ29" s="814"/>
      <c r="EA29" s="212"/>
    </row>
    <row r="30" spans="1:131" ht="26.25" customHeight="1" x14ac:dyDescent="0.2">
      <c r="A30" s="225">
        <v>3</v>
      </c>
      <c r="B30" s="815" t="s">
        <v>391</v>
      </c>
      <c r="C30" s="816"/>
      <c r="D30" s="816"/>
      <c r="E30" s="816"/>
      <c r="F30" s="816"/>
      <c r="G30" s="816"/>
      <c r="H30" s="816"/>
      <c r="I30" s="816"/>
      <c r="J30" s="816"/>
      <c r="K30" s="816"/>
      <c r="L30" s="816"/>
      <c r="M30" s="816"/>
      <c r="N30" s="816"/>
      <c r="O30" s="816"/>
      <c r="P30" s="817"/>
      <c r="Q30" s="818">
        <v>213</v>
      </c>
      <c r="R30" s="819"/>
      <c r="S30" s="819"/>
      <c r="T30" s="819"/>
      <c r="U30" s="819"/>
      <c r="V30" s="819">
        <v>212</v>
      </c>
      <c r="W30" s="819"/>
      <c r="X30" s="819"/>
      <c r="Y30" s="819"/>
      <c r="Z30" s="819"/>
      <c r="AA30" s="819">
        <v>1</v>
      </c>
      <c r="AB30" s="819"/>
      <c r="AC30" s="819"/>
      <c r="AD30" s="819"/>
      <c r="AE30" s="820"/>
      <c r="AF30" s="821">
        <v>1</v>
      </c>
      <c r="AG30" s="822"/>
      <c r="AH30" s="822"/>
      <c r="AI30" s="822"/>
      <c r="AJ30" s="823"/>
      <c r="AK30" s="869">
        <v>196</v>
      </c>
      <c r="AL30" s="865"/>
      <c r="AM30" s="865"/>
      <c r="AN30" s="865"/>
      <c r="AO30" s="865"/>
      <c r="AP30" s="865">
        <v>0</v>
      </c>
      <c r="AQ30" s="865"/>
      <c r="AR30" s="865"/>
      <c r="AS30" s="865"/>
      <c r="AT30" s="865"/>
      <c r="AU30" s="865">
        <v>0</v>
      </c>
      <c r="AV30" s="865"/>
      <c r="AW30" s="865"/>
      <c r="AX30" s="865"/>
      <c r="AY30" s="865"/>
      <c r="AZ30" s="866"/>
      <c r="BA30" s="866"/>
      <c r="BB30" s="866"/>
      <c r="BC30" s="866"/>
      <c r="BD30" s="866"/>
      <c r="BE30" s="867"/>
      <c r="BF30" s="867"/>
      <c r="BG30" s="867"/>
      <c r="BH30" s="867"/>
      <c r="BI30" s="868"/>
      <c r="BJ30" s="214"/>
      <c r="BK30" s="214"/>
      <c r="BL30" s="214"/>
      <c r="BM30" s="214"/>
      <c r="BN30" s="214"/>
      <c r="BO30" s="224"/>
      <c r="BP30" s="224"/>
      <c r="BQ30" s="221">
        <v>24</v>
      </c>
      <c r="BR30" s="222"/>
      <c r="BS30" s="808"/>
      <c r="BT30" s="809"/>
      <c r="BU30" s="809"/>
      <c r="BV30" s="809"/>
      <c r="BW30" s="809"/>
      <c r="BX30" s="809"/>
      <c r="BY30" s="809"/>
      <c r="BZ30" s="809"/>
      <c r="CA30" s="809"/>
      <c r="CB30" s="809"/>
      <c r="CC30" s="809"/>
      <c r="CD30" s="809"/>
      <c r="CE30" s="809"/>
      <c r="CF30" s="809"/>
      <c r="CG30" s="810"/>
      <c r="CH30" s="811"/>
      <c r="CI30" s="812"/>
      <c r="CJ30" s="812"/>
      <c r="CK30" s="812"/>
      <c r="CL30" s="813"/>
      <c r="CM30" s="811"/>
      <c r="CN30" s="812"/>
      <c r="CO30" s="812"/>
      <c r="CP30" s="812"/>
      <c r="CQ30" s="813"/>
      <c r="CR30" s="811"/>
      <c r="CS30" s="812"/>
      <c r="CT30" s="812"/>
      <c r="CU30" s="812"/>
      <c r="CV30" s="813"/>
      <c r="CW30" s="811"/>
      <c r="CX30" s="812"/>
      <c r="CY30" s="812"/>
      <c r="CZ30" s="812"/>
      <c r="DA30" s="813"/>
      <c r="DB30" s="811"/>
      <c r="DC30" s="812"/>
      <c r="DD30" s="812"/>
      <c r="DE30" s="812"/>
      <c r="DF30" s="813"/>
      <c r="DG30" s="811"/>
      <c r="DH30" s="812"/>
      <c r="DI30" s="812"/>
      <c r="DJ30" s="812"/>
      <c r="DK30" s="813"/>
      <c r="DL30" s="811"/>
      <c r="DM30" s="812"/>
      <c r="DN30" s="812"/>
      <c r="DO30" s="812"/>
      <c r="DP30" s="813"/>
      <c r="DQ30" s="811"/>
      <c r="DR30" s="812"/>
      <c r="DS30" s="812"/>
      <c r="DT30" s="812"/>
      <c r="DU30" s="813"/>
      <c r="DV30" s="808"/>
      <c r="DW30" s="809"/>
      <c r="DX30" s="809"/>
      <c r="DY30" s="809"/>
      <c r="DZ30" s="814"/>
      <c r="EA30" s="212"/>
    </row>
    <row r="31" spans="1:131" ht="26.25" customHeight="1" x14ac:dyDescent="0.2">
      <c r="A31" s="225">
        <v>4</v>
      </c>
      <c r="B31" s="815" t="s">
        <v>392</v>
      </c>
      <c r="C31" s="816"/>
      <c r="D31" s="816"/>
      <c r="E31" s="816"/>
      <c r="F31" s="816"/>
      <c r="G31" s="816"/>
      <c r="H31" s="816"/>
      <c r="I31" s="816"/>
      <c r="J31" s="816"/>
      <c r="K31" s="816"/>
      <c r="L31" s="816"/>
      <c r="M31" s="816"/>
      <c r="N31" s="816"/>
      <c r="O31" s="816"/>
      <c r="P31" s="817"/>
      <c r="Q31" s="818">
        <v>751</v>
      </c>
      <c r="R31" s="819"/>
      <c r="S31" s="819"/>
      <c r="T31" s="819"/>
      <c r="U31" s="819"/>
      <c r="V31" s="819">
        <v>25</v>
      </c>
      <c r="W31" s="819"/>
      <c r="X31" s="819"/>
      <c r="Y31" s="819"/>
      <c r="Z31" s="819"/>
      <c r="AA31" s="819">
        <v>726</v>
      </c>
      <c r="AB31" s="819"/>
      <c r="AC31" s="819"/>
      <c r="AD31" s="819"/>
      <c r="AE31" s="820"/>
      <c r="AF31" s="821">
        <v>726</v>
      </c>
      <c r="AG31" s="822"/>
      <c r="AH31" s="822"/>
      <c r="AI31" s="822"/>
      <c r="AJ31" s="823"/>
      <c r="AK31" s="869">
        <v>14</v>
      </c>
      <c r="AL31" s="865"/>
      <c r="AM31" s="865"/>
      <c r="AN31" s="865"/>
      <c r="AO31" s="865"/>
      <c r="AP31" s="865">
        <v>665</v>
      </c>
      <c r="AQ31" s="865"/>
      <c r="AR31" s="865"/>
      <c r="AS31" s="865"/>
      <c r="AT31" s="865"/>
      <c r="AU31" s="865">
        <v>0</v>
      </c>
      <c r="AV31" s="865"/>
      <c r="AW31" s="865"/>
      <c r="AX31" s="865"/>
      <c r="AY31" s="865"/>
      <c r="AZ31" s="866"/>
      <c r="BA31" s="866"/>
      <c r="BB31" s="866"/>
      <c r="BC31" s="866"/>
      <c r="BD31" s="866"/>
      <c r="BE31" s="867" t="s">
        <v>393</v>
      </c>
      <c r="BF31" s="867"/>
      <c r="BG31" s="867"/>
      <c r="BH31" s="867"/>
      <c r="BI31" s="868"/>
      <c r="BJ31" s="214"/>
      <c r="BK31" s="214"/>
      <c r="BL31" s="214"/>
      <c r="BM31" s="214"/>
      <c r="BN31" s="214"/>
      <c r="BO31" s="224"/>
      <c r="BP31" s="224"/>
      <c r="BQ31" s="221">
        <v>25</v>
      </c>
      <c r="BR31" s="222"/>
      <c r="BS31" s="808"/>
      <c r="BT31" s="809"/>
      <c r="BU31" s="809"/>
      <c r="BV31" s="809"/>
      <c r="BW31" s="809"/>
      <c r="BX31" s="809"/>
      <c r="BY31" s="809"/>
      <c r="BZ31" s="809"/>
      <c r="CA31" s="809"/>
      <c r="CB31" s="809"/>
      <c r="CC31" s="809"/>
      <c r="CD31" s="809"/>
      <c r="CE31" s="809"/>
      <c r="CF31" s="809"/>
      <c r="CG31" s="810"/>
      <c r="CH31" s="811"/>
      <c r="CI31" s="812"/>
      <c r="CJ31" s="812"/>
      <c r="CK31" s="812"/>
      <c r="CL31" s="813"/>
      <c r="CM31" s="811"/>
      <c r="CN31" s="812"/>
      <c r="CO31" s="812"/>
      <c r="CP31" s="812"/>
      <c r="CQ31" s="813"/>
      <c r="CR31" s="811"/>
      <c r="CS31" s="812"/>
      <c r="CT31" s="812"/>
      <c r="CU31" s="812"/>
      <c r="CV31" s="813"/>
      <c r="CW31" s="811"/>
      <c r="CX31" s="812"/>
      <c r="CY31" s="812"/>
      <c r="CZ31" s="812"/>
      <c r="DA31" s="813"/>
      <c r="DB31" s="811"/>
      <c r="DC31" s="812"/>
      <c r="DD31" s="812"/>
      <c r="DE31" s="812"/>
      <c r="DF31" s="813"/>
      <c r="DG31" s="811"/>
      <c r="DH31" s="812"/>
      <c r="DI31" s="812"/>
      <c r="DJ31" s="812"/>
      <c r="DK31" s="813"/>
      <c r="DL31" s="811"/>
      <c r="DM31" s="812"/>
      <c r="DN31" s="812"/>
      <c r="DO31" s="812"/>
      <c r="DP31" s="813"/>
      <c r="DQ31" s="811"/>
      <c r="DR31" s="812"/>
      <c r="DS31" s="812"/>
      <c r="DT31" s="812"/>
      <c r="DU31" s="813"/>
      <c r="DV31" s="808"/>
      <c r="DW31" s="809"/>
      <c r="DX31" s="809"/>
      <c r="DY31" s="809"/>
      <c r="DZ31" s="814"/>
      <c r="EA31" s="212"/>
    </row>
    <row r="32" spans="1:131" ht="26.25" customHeight="1" x14ac:dyDescent="0.2">
      <c r="A32" s="225">
        <v>5</v>
      </c>
      <c r="B32" s="815" t="s">
        <v>394</v>
      </c>
      <c r="C32" s="816"/>
      <c r="D32" s="816"/>
      <c r="E32" s="816"/>
      <c r="F32" s="816"/>
      <c r="G32" s="816"/>
      <c r="H32" s="816"/>
      <c r="I32" s="816"/>
      <c r="J32" s="816"/>
      <c r="K32" s="816"/>
      <c r="L32" s="816"/>
      <c r="M32" s="816"/>
      <c r="N32" s="816"/>
      <c r="O32" s="816"/>
      <c r="P32" s="817"/>
      <c r="Q32" s="818">
        <v>82</v>
      </c>
      <c r="R32" s="819"/>
      <c r="S32" s="819"/>
      <c r="T32" s="819"/>
      <c r="U32" s="819"/>
      <c r="V32" s="819">
        <v>20</v>
      </c>
      <c r="W32" s="819"/>
      <c r="X32" s="819"/>
      <c r="Y32" s="819"/>
      <c r="Z32" s="819"/>
      <c r="AA32" s="819">
        <v>61</v>
      </c>
      <c r="AB32" s="819"/>
      <c r="AC32" s="819"/>
      <c r="AD32" s="819"/>
      <c r="AE32" s="820"/>
      <c r="AF32" s="821">
        <v>61</v>
      </c>
      <c r="AG32" s="822"/>
      <c r="AH32" s="822"/>
      <c r="AI32" s="822"/>
      <c r="AJ32" s="823"/>
      <c r="AK32" s="869">
        <v>155</v>
      </c>
      <c r="AL32" s="865"/>
      <c r="AM32" s="865"/>
      <c r="AN32" s="865"/>
      <c r="AO32" s="865"/>
      <c r="AP32" s="865">
        <v>1163</v>
      </c>
      <c r="AQ32" s="865"/>
      <c r="AR32" s="865"/>
      <c r="AS32" s="865"/>
      <c r="AT32" s="865"/>
      <c r="AU32" s="865">
        <v>0</v>
      </c>
      <c r="AV32" s="865"/>
      <c r="AW32" s="865"/>
      <c r="AX32" s="865"/>
      <c r="AY32" s="865"/>
      <c r="AZ32" s="866"/>
      <c r="BA32" s="866"/>
      <c r="BB32" s="866"/>
      <c r="BC32" s="866"/>
      <c r="BD32" s="866"/>
      <c r="BE32" s="867" t="s">
        <v>393</v>
      </c>
      <c r="BF32" s="867"/>
      <c r="BG32" s="867"/>
      <c r="BH32" s="867"/>
      <c r="BI32" s="868"/>
      <c r="BJ32" s="214"/>
      <c r="BK32" s="214"/>
      <c r="BL32" s="214"/>
      <c r="BM32" s="214"/>
      <c r="BN32" s="214"/>
      <c r="BO32" s="224"/>
      <c r="BP32" s="224"/>
      <c r="BQ32" s="221">
        <v>26</v>
      </c>
      <c r="BR32" s="222"/>
      <c r="BS32" s="808"/>
      <c r="BT32" s="809"/>
      <c r="BU32" s="809"/>
      <c r="BV32" s="809"/>
      <c r="BW32" s="809"/>
      <c r="BX32" s="809"/>
      <c r="BY32" s="809"/>
      <c r="BZ32" s="809"/>
      <c r="CA32" s="809"/>
      <c r="CB32" s="809"/>
      <c r="CC32" s="809"/>
      <c r="CD32" s="809"/>
      <c r="CE32" s="809"/>
      <c r="CF32" s="809"/>
      <c r="CG32" s="810"/>
      <c r="CH32" s="811"/>
      <c r="CI32" s="812"/>
      <c r="CJ32" s="812"/>
      <c r="CK32" s="812"/>
      <c r="CL32" s="813"/>
      <c r="CM32" s="811"/>
      <c r="CN32" s="812"/>
      <c r="CO32" s="812"/>
      <c r="CP32" s="812"/>
      <c r="CQ32" s="813"/>
      <c r="CR32" s="811"/>
      <c r="CS32" s="812"/>
      <c r="CT32" s="812"/>
      <c r="CU32" s="812"/>
      <c r="CV32" s="813"/>
      <c r="CW32" s="811"/>
      <c r="CX32" s="812"/>
      <c r="CY32" s="812"/>
      <c r="CZ32" s="812"/>
      <c r="DA32" s="813"/>
      <c r="DB32" s="811"/>
      <c r="DC32" s="812"/>
      <c r="DD32" s="812"/>
      <c r="DE32" s="812"/>
      <c r="DF32" s="813"/>
      <c r="DG32" s="811"/>
      <c r="DH32" s="812"/>
      <c r="DI32" s="812"/>
      <c r="DJ32" s="812"/>
      <c r="DK32" s="813"/>
      <c r="DL32" s="811"/>
      <c r="DM32" s="812"/>
      <c r="DN32" s="812"/>
      <c r="DO32" s="812"/>
      <c r="DP32" s="813"/>
      <c r="DQ32" s="811"/>
      <c r="DR32" s="812"/>
      <c r="DS32" s="812"/>
      <c r="DT32" s="812"/>
      <c r="DU32" s="813"/>
      <c r="DV32" s="808"/>
      <c r="DW32" s="809"/>
      <c r="DX32" s="809"/>
      <c r="DY32" s="809"/>
      <c r="DZ32" s="814"/>
      <c r="EA32" s="212"/>
    </row>
    <row r="33" spans="1:131" ht="26.25" customHeight="1" x14ac:dyDescent="0.2">
      <c r="A33" s="225">
        <v>6</v>
      </c>
      <c r="B33" s="815"/>
      <c r="C33" s="816"/>
      <c r="D33" s="816"/>
      <c r="E33" s="816"/>
      <c r="F33" s="816"/>
      <c r="G33" s="816"/>
      <c r="H33" s="816"/>
      <c r="I33" s="816"/>
      <c r="J33" s="816"/>
      <c r="K33" s="816"/>
      <c r="L33" s="816"/>
      <c r="M33" s="816"/>
      <c r="N33" s="816"/>
      <c r="O33" s="816"/>
      <c r="P33" s="817"/>
      <c r="Q33" s="818"/>
      <c r="R33" s="819"/>
      <c r="S33" s="819"/>
      <c r="T33" s="819"/>
      <c r="U33" s="819"/>
      <c r="V33" s="819"/>
      <c r="W33" s="819"/>
      <c r="X33" s="819"/>
      <c r="Y33" s="819"/>
      <c r="Z33" s="819"/>
      <c r="AA33" s="819"/>
      <c r="AB33" s="819"/>
      <c r="AC33" s="819"/>
      <c r="AD33" s="819"/>
      <c r="AE33" s="820"/>
      <c r="AF33" s="821"/>
      <c r="AG33" s="822"/>
      <c r="AH33" s="822"/>
      <c r="AI33" s="822"/>
      <c r="AJ33" s="823"/>
      <c r="AK33" s="869"/>
      <c r="AL33" s="865"/>
      <c r="AM33" s="865"/>
      <c r="AN33" s="865"/>
      <c r="AO33" s="865"/>
      <c r="AP33" s="865"/>
      <c r="AQ33" s="865"/>
      <c r="AR33" s="865"/>
      <c r="AS33" s="865"/>
      <c r="AT33" s="865"/>
      <c r="AU33" s="865"/>
      <c r="AV33" s="865"/>
      <c r="AW33" s="865"/>
      <c r="AX33" s="865"/>
      <c r="AY33" s="865"/>
      <c r="AZ33" s="866"/>
      <c r="BA33" s="866"/>
      <c r="BB33" s="866"/>
      <c r="BC33" s="866"/>
      <c r="BD33" s="866"/>
      <c r="BE33" s="867"/>
      <c r="BF33" s="867"/>
      <c r="BG33" s="867"/>
      <c r="BH33" s="867"/>
      <c r="BI33" s="868"/>
      <c r="BJ33" s="214"/>
      <c r="BK33" s="214"/>
      <c r="BL33" s="214"/>
      <c r="BM33" s="214"/>
      <c r="BN33" s="214"/>
      <c r="BO33" s="224"/>
      <c r="BP33" s="224"/>
      <c r="BQ33" s="221">
        <v>27</v>
      </c>
      <c r="BR33" s="222"/>
      <c r="BS33" s="808"/>
      <c r="BT33" s="809"/>
      <c r="BU33" s="809"/>
      <c r="BV33" s="809"/>
      <c r="BW33" s="809"/>
      <c r="BX33" s="809"/>
      <c r="BY33" s="809"/>
      <c r="BZ33" s="809"/>
      <c r="CA33" s="809"/>
      <c r="CB33" s="809"/>
      <c r="CC33" s="809"/>
      <c r="CD33" s="809"/>
      <c r="CE33" s="809"/>
      <c r="CF33" s="809"/>
      <c r="CG33" s="810"/>
      <c r="CH33" s="811"/>
      <c r="CI33" s="812"/>
      <c r="CJ33" s="812"/>
      <c r="CK33" s="812"/>
      <c r="CL33" s="813"/>
      <c r="CM33" s="811"/>
      <c r="CN33" s="812"/>
      <c r="CO33" s="812"/>
      <c r="CP33" s="812"/>
      <c r="CQ33" s="813"/>
      <c r="CR33" s="811"/>
      <c r="CS33" s="812"/>
      <c r="CT33" s="812"/>
      <c r="CU33" s="812"/>
      <c r="CV33" s="813"/>
      <c r="CW33" s="811"/>
      <c r="CX33" s="812"/>
      <c r="CY33" s="812"/>
      <c r="CZ33" s="812"/>
      <c r="DA33" s="813"/>
      <c r="DB33" s="811"/>
      <c r="DC33" s="812"/>
      <c r="DD33" s="812"/>
      <c r="DE33" s="812"/>
      <c r="DF33" s="813"/>
      <c r="DG33" s="811"/>
      <c r="DH33" s="812"/>
      <c r="DI33" s="812"/>
      <c r="DJ33" s="812"/>
      <c r="DK33" s="813"/>
      <c r="DL33" s="811"/>
      <c r="DM33" s="812"/>
      <c r="DN33" s="812"/>
      <c r="DO33" s="812"/>
      <c r="DP33" s="813"/>
      <c r="DQ33" s="811"/>
      <c r="DR33" s="812"/>
      <c r="DS33" s="812"/>
      <c r="DT33" s="812"/>
      <c r="DU33" s="813"/>
      <c r="DV33" s="808"/>
      <c r="DW33" s="809"/>
      <c r="DX33" s="809"/>
      <c r="DY33" s="809"/>
      <c r="DZ33" s="814"/>
      <c r="EA33" s="212"/>
    </row>
    <row r="34" spans="1:131" ht="26.25" customHeight="1" x14ac:dyDescent="0.2">
      <c r="A34" s="225">
        <v>7</v>
      </c>
      <c r="B34" s="815"/>
      <c r="C34" s="816"/>
      <c r="D34" s="816"/>
      <c r="E34" s="816"/>
      <c r="F34" s="816"/>
      <c r="G34" s="816"/>
      <c r="H34" s="816"/>
      <c r="I34" s="816"/>
      <c r="J34" s="816"/>
      <c r="K34" s="816"/>
      <c r="L34" s="816"/>
      <c r="M34" s="816"/>
      <c r="N34" s="816"/>
      <c r="O34" s="816"/>
      <c r="P34" s="817"/>
      <c r="Q34" s="818"/>
      <c r="R34" s="819"/>
      <c r="S34" s="819"/>
      <c r="T34" s="819"/>
      <c r="U34" s="819"/>
      <c r="V34" s="819"/>
      <c r="W34" s="819"/>
      <c r="X34" s="819"/>
      <c r="Y34" s="819"/>
      <c r="Z34" s="819"/>
      <c r="AA34" s="819"/>
      <c r="AB34" s="819"/>
      <c r="AC34" s="819"/>
      <c r="AD34" s="819"/>
      <c r="AE34" s="820"/>
      <c r="AF34" s="821"/>
      <c r="AG34" s="822"/>
      <c r="AH34" s="822"/>
      <c r="AI34" s="822"/>
      <c r="AJ34" s="823"/>
      <c r="AK34" s="869"/>
      <c r="AL34" s="865"/>
      <c r="AM34" s="865"/>
      <c r="AN34" s="865"/>
      <c r="AO34" s="865"/>
      <c r="AP34" s="865"/>
      <c r="AQ34" s="865"/>
      <c r="AR34" s="865"/>
      <c r="AS34" s="865"/>
      <c r="AT34" s="865"/>
      <c r="AU34" s="865"/>
      <c r="AV34" s="865"/>
      <c r="AW34" s="865"/>
      <c r="AX34" s="865"/>
      <c r="AY34" s="865"/>
      <c r="AZ34" s="866"/>
      <c r="BA34" s="866"/>
      <c r="BB34" s="866"/>
      <c r="BC34" s="866"/>
      <c r="BD34" s="866"/>
      <c r="BE34" s="867"/>
      <c r="BF34" s="867"/>
      <c r="BG34" s="867"/>
      <c r="BH34" s="867"/>
      <c r="BI34" s="868"/>
      <c r="BJ34" s="214"/>
      <c r="BK34" s="214"/>
      <c r="BL34" s="214"/>
      <c r="BM34" s="214"/>
      <c r="BN34" s="214"/>
      <c r="BO34" s="224"/>
      <c r="BP34" s="224"/>
      <c r="BQ34" s="221">
        <v>28</v>
      </c>
      <c r="BR34" s="222"/>
      <c r="BS34" s="808"/>
      <c r="BT34" s="809"/>
      <c r="BU34" s="809"/>
      <c r="BV34" s="809"/>
      <c r="BW34" s="809"/>
      <c r="BX34" s="809"/>
      <c r="BY34" s="809"/>
      <c r="BZ34" s="809"/>
      <c r="CA34" s="809"/>
      <c r="CB34" s="809"/>
      <c r="CC34" s="809"/>
      <c r="CD34" s="809"/>
      <c r="CE34" s="809"/>
      <c r="CF34" s="809"/>
      <c r="CG34" s="810"/>
      <c r="CH34" s="811"/>
      <c r="CI34" s="812"/>
      <c r="CJ34" s="812"/>
      <c r="CK34" s="812"/>
      <c r="CL34" s="813"/>
      <c r="CM34" s="811"/>
      <c r="CN34" s="812"/>
      <c r="CO34" s="812"/>
      <c r="CP34" s="812"/>
      <c r="CQ34" s="813"/>
      <c r="CR34" s="811"/>
      <c r="CS34" s="812"/>
      <c r="CT34" s="812"/>
      <c r="CU34" s="812"/>
      <c r="CV34" s="813"/>
      <c r="CW34" s="811"/>
      <c r="CX34" s="812"/>
      <c r="CY34" s="812"/>
      <c r="CZ34" s="812"/>
      <c r="DA34" s="813"/>
      <c r="DB34" s="811"/>
      <c r="DC34" s="812"/>
      <c r="DD34" s="812"/>
      <c r="DE34" s="812"/>
      <c r="DF34" s="813"/>
      <c r="DG34" s="811"/>
      <c r="DH34" s="812"/>
      <c r="DI34" s="812"/>
      <c r="DJ34" s="812"/>
      <c r="DK34" s="813"/>
      <c r="DL34" s="811"/>
      <c r="DM34" s="812"/>
      <c r="DN34" s="812"/>
      <c r="DO34" s="812"/>
      <c r="DP34" s="813"/>
      <c r="DQ34" s="811"/>
      <c r="DR34" s="812"/>
      <c r="DS34" s="812"/>
      <c r="DT34" s="812"/>
      <c r="DU34" s="813"/>
      <c r="DV34" s="808"/>
      <c r="DW34" s="809"/>
      <c r="DX34" s="809"/>
      <c r="DY34" s="809"/>
      <c r="DZ34" s="814"/>
      <c r="EA34" s="212"/>
    </row>
    <row r="35" spans="1:131" ht="26.25" customHeight="1" x14ac:dyDescent="0.2">
      <c r="A35" s="225">
        <v>8</v>
      </c>
      <c r="B35" s="815"/>
      <c r="C35" s="816"/>
      <c r="D35" s="816"/>
      <c r="E35" s="816"/>
      <c r="F35" s="816"/>
      <c r="G35" s="816"/>
      <c r="H35" s="816"/>
      <c r="I35" s="816"/>
      <c r="J35" s="816"/>
      <c r="K35" s="816"/>
      <c r="L35" s="816"/>
      <c r="M35" s="816"/>
      <c r="N35" s="816"/>
      <c r="O35" s="816"/>
      <c r="P35" s="817"/>
      <c r="Q35" s="818"/>
      <c r="R35" s="819"/>
      <c r="S35" s="819"/>
      <c r="T35" s="819"/>
      <c r="U35" s="819"/>
      <c r="V35" s="819"/>
      <c r="W35" s="819"/>
      <c r="X35" s="819"/>
      <c r="Y35" s="819"/>
      <c r="Z35" s="819"/>
      <c r="AA35" s="819"/>
      <c r="AB35" s="819"/>
      <c r="AC35" s="819"/>
      <c r="AD35" s="819"/>
      <c r="AE35" s="820"/>
      <c r="AF35" s="821"/>
      <c r="AG35" s="822"/>
      <c r="AH35" s="822"/>
      <c r="AI35" s="822"/>
      <c r="AJ35" s="823"/>
      <c r="AK35" s="869"/>
      <c r="AL35" s="865"/>
      <c r="AM35" s="865"/>
      <c r="AN35" s="865"/>
      <c r="AO35" s="865"/>
      <c r="AP35" s="865"/>
      <c r="AQ35" s="865"/>
      <c r="AR35" s="865"/>
      <c r="AS35" s="865"/>
      <c r="AT35" s="865"/>
      <c r="AU35" s="865"/>
      <c r="AV35" s="865"/>
      <c r="AW35" s="865"/>
      <c r="AX35" s="865"/>
      <c r="AY35" s="865"/>
      <c r="AZ35" s="866"/>
      <c r="BA35" s="866"/>
      <c r="BB35" s="866"/>
      <c r="BC35" s="866"/>
      <c r="BD35" s="866"/>
      <c r="BE35" s="867"/>
      <c r="BF35" s="867"/>
      <c r="BG35" s="867"/>
      <c r="BH35" s="867"/>
      <c r="BI35" s="868"/>
      <c r="BJ35" s="214"/>
      <c r="BK35" s="214"/>
      <c r="BL35" s="214"/>
      <c r="BM35" s="214"/>
      <c r="BN35" s="214"/>
      <c r="BO35" s="224"/>
      <c r="BP35" s="224"/>
      <c r="BQ35" s="221">
        <v>29</v>
      </c>
      <c r="BR35" s="222"/>
      <c r="BS35" s="808"/>
      <c r="BT35" s="809"/>
      <c r="BU35" s="809"/>
      <c r="BV35" s="809"/>
      <c r="BW35" s="809"/>
      <c r="BX35" s="809"/>
      <c r="BY35" s="809"/>
      <c r="BZ35" s="809"/>
      <c r="CA35" s="809"/>
      <c r="CB35" s="809"/>
      <c r="CC35" s="809"/>
      <c r="CD35" s="809"/>
      <c r="CE35" s="809"/>
      <c r="CF35" s="809"/>
      <c r="CG35" s="810"/>
      <c r="CH35" s="811"/>
      <c r="CI35" s="812"/>
      <c r="CJ35" s="812"/>
      <c r="CK35" s="812"/>
      <c r="CL35" s="813"/>
      <c r="CM35" s="811"/>
      <c r="CN35" s="812"/>
      <c r="CO35" s="812"/>
      <c r="CP35" s="812"/>
      <c r="CQ35" s="813"/>
      <c r="CR35" s="811"/>
      <c r="CS35" s="812"/>
      <c r="CT35" s="812"/>
      <c r="CU35" s="812"/>
      <c r="CV35" s="813"/>
      <c r="CW35" s="811"/>
      <c r="CX35" s="812"/>
      <c r="CY35" s="812"/>
      <c r="CZ35" s="812"/>
      <c r="DA35" s="813"/>
      <c r="DB35" s="811"/>
      <c r="DC35" s="812"/>
      <c r="DD35" s="812"/>
      <c r="DE35" s="812"/>
      <c r="DF35" s="813"/>
      <c r="DG35" s="811"/>
      <c r="DH35" s="812"/>
      <c r="DI35" s="812"/>
      <c r="DJ35" s="812"/>
      <c r="DK35" s="813"/>
      <c r="DL35" s="811"/>
      <c r="DM35" s="812"/>
      <c r="DN35" s="812"/>
      <c r="DO35" s="812"/>
      <c r="DP35" s="813"/>
      <c r="DQ35" s="811"/>
      <c r="DR35" s="812"/>
      <c r="DS35" s="812"/>
      <c r="DT35" s="812"/>
      <c r="DU35" s="813"/>
      <c r="DV35" s="808"/>
      <c r="DW35" s="809"/>
      <c r="DX35" s="809"/>
      <c r="DY35" s="809"/>
      <c r="DZ35" s="814"/>
      <c r="EA35" s="212"/>
    </row>
    <row r="36" spans="1:131" ht="26.25" customHeight="1" x14ac:dyDescent="0.2">
      <c r="A36" s="225">
        <v>9</v>
      </c>
      <c r="B36" s="815"/>
      <c r="C36" s="816"/>
      <c r="D36" s="816"/>
      <c r="E36" s="816"/>
      <c r="F36" s="816"/>
      <c r="G36" s="816"/>
      <c r="H36" s="816"/>
      <c r="I36" s="816"/>
      <c r="J36" s="816"/>
      <c r="K36" s="816"/>
      <c r="L36" s="816"/>
      <c r="M36" s="816"/>
      <c r="N36" s="816"/>
      <c r="O36" s="816"/>
      <c r="P36" s="817"/>
      <c r="Q36" s="818"/>
      <c r="R36" s="819"/>
      <c r="S36" s="819"/>
      <c r="T36" s="819"/>
      <c r="U36" s="819"/>
      <c r="V36" s="819"/>
      <c r="W36" s="819"/>
      <c r="X36" s="819"/>
      <c r="Y36" s="819"/>
      <c r="Z36" s="819"/>
      <c r="AA36" s="819"/>
      <c r="AB36" s="819"/>
      <c r="AC36" s="819"/>
      <c r="AD36" s="819"/>
      <c r="AE36" s="820"/>
      <c r="AF36" s="821"/>
      <c r="AG36" s="822"/>
      <c r="AH36" s="822"/>
      <c r="AI36" s="822"/>
      <c r="AJ36" s="823"/>
      <c r="AK36" s="869"/>
      <c r="AL36" s="865"/>
      <c r="AM36" s="865"/>
      <c r="AN36" s="865"/>
      <c r="AO36" s="865"/>
      <c r="AP36" s="865"/>
      <c r="AQ36" s="865"/>
      <c r="AR36" s="865"/>
      <c r="AS36" s="865"/>
      <c r="AT36" s="865"/>
      <c r="AU36" s="865"/>
      <c r="AV36" s="865"/>
      <c r="AW36" s="865"/>
      <c r="AX36" s="865"/>
      <c r="AY36" s="865"/>
      <c r="AZ36" s="866"/>
      <c r="BA36" s="866"/>
      <c r="BB36" s="866"/>
      <c r="BC36" s="866"/>
      <c r="BD36" s="866"/>
      <c r="BE36" s="867"/>
      <c r="BF36" s="867"/>
      <c r="BG36" s="867"/>
      <c r="BH36" s="867"/>
      <c r="BI36" s="868"/>
      <c r="BJ36" s="214"/>
      <c r="BK36" s="214"/>
      <c r="BL36" s="214"/>
      <c r="BM36" s="214"/>
      <c r="BN36" s="214"/>
      <c r="BO36" s="224"/>
      <c r="BP36" s="224"/>
      <c r="BQ36" s="221">
        <v>30</v>
      </c>
      <c r="BR36" s="222"/>
      <c r="BS36" s="808"/>
      <c r="BT36" s="809"/>
      <c r="BU36" s="809"/>
      <c r="BV36" s="809"/>
      <c r="BW36" s="809"/>
      <c r="BX36" s="809"/>
      <c r="BY36" s="809"/>
      <c r="BZ36" s="809"/>
      <c r="CA36" s="809"/>
      <c r="CB36" s="809"/>
      <c r="CC36" s="809"/>
      <c r="CD36" s="809"/>
      <c r="CE36" s="809"/>
      <c r="CF36" s="809"/>
      <c r="CG36" s="810"/>
      <c r="CH36" s="811"/>
      <c r="CI36" s="812"/>
      <c r="CJ36" s="812"/>
      <c r="CK36" s="812"/>
      <c r="CL36" s="813"/>
      <c r="CM36" s="811"/>
      <c r="CN36" s="812"/>
      <c r="CO36" s="812"/>
      <c r="CP36" s="812"/>
      <c r="CQ36" s="813"/>
      <c r="CR36" s="811"/>
      <c r="CS36" s="812"/>
      <c r="CT36" s="812"/>
      <c r="CU36" s="812"/>
      <c r="CV36" s="813"/>
      <c r="CW36" s="811"/>
      <c r="CX36" s="812"/>
      <c r="CY36" s="812"/>
      <c r="CZ36" s="812"/>
      <c r="DA36" s="813"/>
      <c r="DB36" s="811"/>
      <c r="DC36" s="812"/>
      <c r="DD36" s="812"/>
      <c r="DE36" s="812"/>
      <c r="DF36" s="813"/>
      <c r="DG36" s="811"/>
      <c r="DH36" s="812"/>
      <c r="DI36" s="812"/>
      <c r="DJ36" s="812"/>
      <c r="DK36" s="813"/>
      <c r="DL36" s="811"/>
      <c r="DM36" s="812"/>
      <c r="DN36" s="812"/>
      <c r="DO36" s="812"/>
      <c r="DP36" s="813"/>
      <c r="DQ36" s="811"/>
      <c r="DR36" s="812"/>
      <c r="DS36" s="812"/>
      <c r="DT36" s="812"/>
      <c r="DU36" s="813"/>
      <c r="DV36" s="808"/>
      <c r="DW36" s="809"/>
      <c r="DX36" s="809"/>
      <c r="DY36" s="809"/>
      <c r="DZ36" s="814"/>
      <c r="EA36" s="212"/>
    </row>
    <row r="37" spans="1:131" ht="26.25" customHeight="1" x14ac:dyDescent="0.2">
      <c r="A37" s="225">
        <v>10</v>
      </c>
      <c r="B37" s="815"/>
      <c r="C37" s="816"/>
      <c r="D37" s="816"/>
      <c r="E37" s="816"/>
      <c r="F37" s="816"/>
      <c r="G37" s="816"/>
      <c r="H37" s="816"/>
      <c r="I37" s="816"/>
      <c r="J37" s="816"/>
      <c r="K37" s="816"/>
      <c r="L37" s="816"/>
      <c r="M37" s="816"/>
      <c r="N37" s="816"/>
      <c r="O37" s="816"/>
      <c r="P37" s="817"/>
      <c r="Q37" s="818"/>
      <c r="R37" s="819"/>
      <c r="S37" s="819"/>
      <c r="T37" s="819"/>
      <c r="U37" s="819"/>
      <c r="V37" s="819"/>
      <c r="W37" s="819"/>
      <c r="X37" s="819"/>
      <c r="Y37" s="819"/>
      <c r="Z37" s="819"/>
      <c r="AA37" s="819"/>
      <c r="AB37" s="819"/>
      <c r="AC37" s="819"/>
      <c r="AD37" s="819"/>
      <c r="AE37" s="820"/>
      <c r="AF37" s="821"/>
      <c r="AG37" s="822"/>
      <c r="AH37" s="822"/>
      <c r="AI37" s="822"/>
      <c r="AJ37" s="823"/>
      <c r="AK37" s="869"/>
      <c r="AL37" s="865"/>
      <c r="AM37" s="865"/>
      <c r="AN37" s="865"/>
      <c r="AO37" s="865"/>
      <c r="AP37" s="865"/>
      <c r="AQ37" s="865"/>
      <c r="AR37" s="865"/>
      <c r="AS37" s="865"/>
      <c r="AT37" s="865"/>
      <c r="AU37" s="865"/>
      <c r="AV37" s="865"/>
      <c r="AW37" s="865"/>
      <c r="AX37" s="865"/>
      <c r="AY37" s="865"/>
      <c r="AZ37" s="866"/>
      <c r="BA37" s="866"/>
      <c r="BB37" s="866"/>
      <c r="BC37" s="866"/>
      <c r="BD37" s="866"/>
      <c r="BE37" s="867"/>
      <c r="BF37" s="867"/>
      <c r="BG37" s="867"/>
      <c r="BH37" s="867"/>
      <c r="BI37" s="868"/>
      <c r="BJ37" s="214"/>
      <c r="BK37" s="214"/>
      <c r="BL37" s="214"/>
      <c r="BM37" s="214"/>
      <c r="BN37" s="214"/>
      <c r="BO37" s="224"/>
      <c r="BP37" s="224"/>
      <c r="BQ37" s="221">
        <v>31</v>
      </c>
      <c r="BR37" s="222"/>
      <c r="BS37" s="808"/>
      <c r="BT37" s="809"/>
      <c r="BU37" s="809"/>
      <c r="BV37" s="809"/>
      <c r="BW37" s="809"/>
      <c r="BX37" s="809"/>
      <c r="BY37" s="809"/>
      <c r="BZ37" s="809"/>
      <c r="CA37" s="809"/>
      <c r="CB37" s="809"/>
      <c r="CC37" s="809"/>
      <c r="CD37" s="809"/>
      <c r="CE37" s="809"/>
      <c r="CF37" s="809"/>
      <c r="CG37" s="810"/>
      <c r="CH37" s="811"/>
      <c r="CI37" s="812"/>
      <c r="CJ37" s="812"/>
      <c r="CK37" s="812"/>
      <c r="CL37" s="813"/>
      <c r="CM37" s="811"/>
      <c r="CN37" s="812"/>
      <c r="CO37" s="812"/>
      <c r="CP37" s="812"/>
      <c r="CQ37" s="813"/>
      <c r="CR37" s="811"/>
      <c r="CS37" s="812"/>
      <c r="CT37" s="812"/>
      <c r="CU37" s="812"/>
      <c r="CV37" s="813"/>
      <c r="CW37" s="811"/>
      <c r="CX37" s="812"/>
      <c r="CY37" s="812"/>
      <c r="CZ37" s="812"/>
      <c r="DA37" s="813"/>
      <c r="DB37" s="811"/>
      <c r="DC37" s="812"/>
      <c r="DD37" s="812"/>
      <c r="DE37" s="812"/>
      <c r="DF37" s="813"/>
      <c r="DG37" s="811"/>
      <c r="DH37" s="812"/>
      <c r="DI37" s="812"/>
      <c r="DJ37" s="812"/>
      <c r="DK37" s="813"/>
      <c r="DL37" s="811"/>
      <c r="DM37" s="812"/>
      <c r="DN37" s="812"/>
      <c r="DO37" s="812"/>
      <c r="DP37" s="813"/>
      <c r="DQ37" s="811"/>
      <c r="DR37" s="812"/>
      <c r="DS37" s="812"/>
      <c r="DT37" s="812"/>
      <c r="DU37" s="813"/>
      <c r="DV37" s="808"/>
      <c r="DW37" s="809"/>
      <c r="DX37" s="809"/>
      <c r="DY37" s="809"/>
      <c r="DZ37" s="814"/>
      <c r="EA37" s="212"/>
    </row>
    <row r="38" spans="1:131" ht="26.25" customHeight="1" x14ac:dyDescent="0.2">
      <c r="A38" s="225">
        <v>11</v>
      </c>
      <c r="B38" s="815"/>
      <c r="C38" s="816"/>
      <c r="D38" s="816"/>
      <c r="E38" s="816"/>
      <c r="F38" s="816"/>
      <c r="G38" s="816"/>
      <c r="H38" s="816"/>
      <c r="I38" s="816"/>
      <c r="J38" s="816"/>
      <c r="K38" s="816"/>
      <c r="L38" s="816"/>
      <c r="M38" s="816"/>
      <c r="N38" s="816"/>
      <c r="O38" s="816"/>
      <c r="P38" s="817"/>
      <c r="Q38" s="818"/>
      <c r="R38" s="819"/>
      <c r="S38" s="819"/>
      <c r="T38" s="819"/>
      <c r="U38" s="819"/>
      <c r="V38" s="819"/>
      <c r="W38" s="819"/>
      <c r="X38" s="819"/>
      <c r="Y38" s="819"/>
      <c r="Z38" s="819"/>
      <c r="AA38" s="819"/>
      <c r="AB38" s="819"/>
      <c r="AC38" s="819"/>
      <c r="AD38" s="819"/>
      <c r="AE38" s="820"/>
      <c r="AF38" s="821"/>
      <c r="AG38" s="822"/>
      <c r="AH38" s="822"/>
      <c r="AI38" s="822"/>
      <c r="AJ38" s="823"/>
      <c r="AK38" s="869"/>
      <c r="AL38" s="865"/>
      <c r="AM38" s="865"/>
      <c r="AN38" s="865"/>
      <c r="AO38" s="865"/>
      <c r="AP38" s="865"/>
      <c r="AQ38" s="865"/>
      <c r="AR38" s="865"/>
      <c r="AS38" s="865"/>
      <c r="AT38" s="865"/>
      <c r="AU38" s="865"/>
      <c r="AV38" s="865"/>
      <c r="AW38" s="865"/>
      <c r="AX38" s="865"/>
      <c r="AY38" s="865"/>
      <c r="AZ38" s="866"/>
      <c r="BA38" s="866"/>
      <c r="BB38" s="866"/>
      <c r="BC38" s="866"/>
      <c r="BD38" s="866"/>
      <c r="BE38" s="867"/>
      <c r="BF38" s="867"/>
      <c r="BG38" s="867"/>
      <c r="BH38" s="867"/>
      <c r="BI38" s="868"/>
      <c r="BJ38" s="214"/>
      <c r="BK38" s="214"/>
      <c r="BL38" s="214"/>
      <c r="BM38" s="214"/>
      <c r="BN38" s="214"/>
      <c r="BO38" s="224"/>
      <c r="BP38" s="224"/>
      <c r="BQ38" s="221">
        <v>32</v>
      </c>
      <c r="BR38" s="222"/>
      <c r="BS38" s="808"/>
      <c r="BT38" s="809"/>
      <c r="BU38" s="809"/>
      <c r="BV38" s="809"/>
      <c r="BW38" s="809"/>
      <c r="BX38" s="809"/>
      <c r="BY38" s="809"/>
      <c r="BZ38" s="809"/>
      <c r="CA38" s="809"/>
      <c r="CB38" s="809"/>
      <c r="CC38" s="809"/>
      <c r="CD38" s="809"/>
      <c r="CE38" s="809"/>
      <c r="CF38" s="809"/>
      <c r="CG38" s="810"/>
      <c r="CH38" s="811"/>
      <c r="CI38" s="812"/>
      <c r="CJ38" s="812"/>
      <c r="CK38" s="812"/>
      <c r="CL38" s="813"/>
      <c r="CM38" s="811"/>
      <c r="CN38" s="812"/>
      <c r="CO38" s="812"/>
      <c r="CP38" s="812"/>
      <c r="CQ38" s="813"/>
      <c r="CR38" s="811"/>
      <c r="CS38" s="812"/>
      <c r="CT38" s="812"/>
      <c r="CU38" s="812"/>
      <c r="CV38" s="813"/>
      <c r="CW38" s="811"/>
      <c r="CX38" s="812"/>
      <c r="CY38" s="812"/>
      <c r="CZ38" s="812"/>
      <c r="DA38" s="813"/>
      <c r="DB38" s="811"/>
      <c r="DC38" s="812"/>
      <c r="DD38" s="812"/>
      <c r="DE38" s="812"/>
      <c r="DF38" s="813"/>
      <c r="DG38" s="811"/>
      <c r="DH38" s="812"/>
      <c r="DI38" s="812"/>
      <c r="DJ38" s="812"/>
      <c r="DK38" s="813"/>
      <c r="DL38" s="811"/>
      <c r="DM38" s="812"/>
      <c r="DN38" s="812"/>
      <c r="DO38" s="812"/>
      <c r="DP38" s="813"/>
      <c r="DQ38" s="811"/>
      <c r="DR38" s="812"/>
      <c r="DS38" s="812"/>
      <c r="DT38" s="812"/>
      <c r="DU38" s="813"/>
      <c r="DV38" s="808"/>
      <c r="DW38" s="809"/>
      <c r="DX38" s="809"/>
      <c r="DY38" s="809"/>
      <c r="DZ38" s="814"/>
      <c r="EA38" s="212"/>
    </row>
    <row r="39" spans="1:131" ht="26.25" customHeight="1" x14ac:dyDescent="0.2">
      <c r="A39" s="225">
        <v>12</v>
      </c>
      <c r="B39" s="815"/>
      <c r="C39" s="816"/>
      <c r="D39" s="816"/>
      <c r="E39" s="816"/>
      <c r="F39" s="816"/>
      <c r="G39" s="816"/>
      <c r="H39" s="816"/>
      <c r="I39" s="816"/>
      <c r="J39" s="816"/>
      <c r="K39" s="816"/>
      <c r="L39" s="816"/>
      <c r="M39" s="816"/>
      <c r="N39" s="816"/>
      <c r="O39" s="816"/>
      <c r="P39" s="817"/>
      <c r="Q39" s="818"/>
      <c r="R39" s="819"/>
      <c r="S39" s="819"/>
      <c r="T39" s="819"/>
      <c r="U39" s="819"/>
      <c r="V39" s="819"/>
      <c r="W39" s="819"/>
      <c r="X39" s="819"/>
      <c r="Y39" s="819"/>
      <c r="Z39" s="819"/>
      <c r="AA39" s="819"/>
      <c r="AB39" s="819"/>
      <c r="AC39" s="819"/>
      <c r="AD39" s="819"/>
      <c r="AE39" s="820"/>
      <c r="AF39" s="821"/>
      <c r="AG39" s="822"/>
      <c r="AH39" s="822"/>
      <c r="AI39" s="822"/>
      <c r="AJ39" s="823"/>
      <c r="AK39" s="869"/>
      <c r="AL39" s="865"/>
      <c r="AM39" s="865"/>
      <c r="AN39" s="865"/>
      <c r="AO39" s="865"/>
      <c r="AP39" s="865"/>
      <c r="AQ39" s="865"/>
      <c r="AR39" s="865"/>
      <c r="AS39" s="865"/>
      <c r="AT39" s="865"/>
      <c r="AU39" s="865"/>
      <c r="AV39" s="865"/>
      <c r="AW39" s="865"/>
      <c r="AX39" s="865"/>
      <c r="AY39" s="865"/>
      <c r="AZ39" s="866"/>
      <c r="BA39" s="866"/>
      <c r="BB39" s="866"/>
      <c r="BC39" s="866"/>
      <c r="BD39" s="866"/>
      <c r="BE39" s="867"/>
      <c r="BF39" s="867"/>
      <c r="BG39" s="867"/>
      <c r="BH39" s="867"/>
      <c r="BI39" s="868"/>
      <c r="BJ39" s="214"/>
      <c r="BK39" s="214"/>
      <c r="BL39" s="214"/>
      <c r="BM39" s="214"/>
      <c r="BN39" s="214"/>
      <c r="BO39" s="224"/>
      <c r="BP39" s="224"/>
      <c r="BQ39" s="221">
        <v>33</v>
      </c>
      <c r="BR39" s="222"/>
      <c r="BS39" s="808"/>
      <c r="BT39" s="809"/>
      <c r="BU39" s="809"/>
      <c r="BV39" s="809"/>
      <c r="BW39" s="809"/>
      <c r="BX39" s="809"/>
      <c r="BY39" s="809"/>
      <c r="BZ39" s="809"/>
      <c r="CA39" s="809"/>
      <c r="CB39" s="809"/>
      <c r="CC39" s="809"/>
      <c r="CD39" s="809"/>
      <c r="CE39" s="809"/>
      <c r="CF39" s="809"/>
      <c r="CG39" s="810"/>
      <c r="CH39" s="811"/>
      <c r="CI39" s="812"/>
      <c r="CJ39" s="812"/>
      <c r="CK39" s="812"/>
      <c r="CL39" s="813"/>
      <c r="CM39" s="811"/>
      <c r="CN39" s="812"/>
      <c r="CO39" s="812"/>
      <c r="CP39" s="812"/>
      <c r="CQ39" s="813"/>
      <c r="CR39" s="811"/>
      <c r="CS39" s="812"/>
      <c r="CT39" s="812"/>
      <c r="CU39" s="812"/>
      <c r="CV39" s="813"/>
      <c r="CW39" s="811"/>
      <c r="CX39" s="812"/>
      <c r="CY39" s="812"/>
      <c r="CZ39" s="812"/>
      <c r="DA39" s="813"/>
      <c r="DB39" s="811"/>
      <c r="DC39" s="812"/>
      <c r="DD39" s="812"/>
      <c r="DE39" s="812"/>
      <c r="DF39" s="813"/>
      <c r="DG39" s="811"/>
      <c r="DH39" s="812"/>
      <c r="DI39" s="812"/>
      <c r="DJ39" s="812"/>
      <c r="DK39" s="813"/>
      <c r="DL39" s="811"/>
      <c r="DM39" s="812"/>
      <c r="DN39" s="812"/>
      <c r="DO39" s="812"/>
      <c r="DP39" s="813"/>
      <c r="DQ39" s="811"/>
      <c r="DR39" s="812"/>
      <c r="DS39" s="812"/>
      <c r="DT39" s="812"/>
      <c r="DU39" s="813"/>
      <c r="DV39" s="808"/>
      <c r="DW39" s="809"/>
      <c r="DX39" s="809"/>
      <c r="DY39" s="809"/>
      <c r="DZ39" s="814"/>
      <c r="EA39" s="212"/>
    </row>
    <row r="40" spans="1:131" ht="26.25" customHeight="1" x14ac:dyDescent="0.2">
      <c r="A40" s="221">
        <v>13</v>
      </c>
      <c r="B40" s="815"/>
      <c r="C40" s="816"/>
      <c r="D40" s="816"/>
      <c r="E40" s="816"/>
      <c r="F40" s="816"/>
      <c r="G40" s="816"/>
      <c r="H40" s="816"/>
      <c r="I40" s="816"/>
      <c r="J40" s="816"/>
      <c r="K40" s="816"/>
      <c r="L40" s="816"/>
      <c r="M40" s="816"/>
      <c r="N40" s="816"/>
      <c r="O40" s="816"/>
      <c r="P40" s="817"/>
      <c r="Q40" s="818"/>
      <c r="R40" s="819"/>
      <c r="S40" s="819"/>
      <c r="T40" s="819"/>
      <c r="U40" s="819"/>
      <c r="V40" s="819"/>
      <c r="W40" s="819"/>
      <c r="X40" s="819"/>
      <c r="Y40" s="819"/>
      <c r="Z40" s="819"/>
      <c r="AA40" s="819"/>
      <c r="AB40" s="819"/>
      <c r="AC40" s="819"/>
      <c r="AD40" s="819"/>
      <c r="AE40" s="820"/>
      <c r="AF40" s="821"/>
      <c r="AG40" s="822"/>
      <c r="AH40" s="822"/>
      <c r="AI40" s="822"/>
      <c r="AJ40" s="823"/>
      <c r="AK40" s="869"/>
      <c r="AL40" s="865"/>
      <c r="AM40" s="865"/>
      <c r="AN40" s="865"/>
      <c r="AO40" s="865"/>
      <c r="AP40" s="865"/>
      <c r="AQ40" s="865"/>
      <c r="AR40" s="865"/>
      <c r="AS40" s="865"/>
      <c r="AT40" s="865"/>
      <c r="AU40" s="865"/>
      <c r="AV40" s="865"/>
      <c r="AW40" s="865"/>
      <c r="AX40" s="865"/>
      <c r="AY40" s="865"/>
      <c r="AZ40" s="866"/>
      <c r="BA40" s="866"/>
      <c r="BB40" s="866"/>
      <c r="BC40" s="866"/>
      <c r="BD40" s="866"/>
      <c r="BE40" s="867"/>
      <c r="BF40" s="867"/>
      <c r="BG40" s="867"/>
      <c r="BH40" s="867"/>
      <c r="BI40" s="868"/>
      <c r="BJ40" s="214"/>
      <c r="BK40" s="214"/>
      <c r="BL40" s="214"/>
      <c r="BM40" s="214"/>
      <c r="BN40" s="214"/>
      <c r="BO40" s="224"/>
      <c r="BP40" s="224"/>
      <c r="BQ40" s="221">
        <v>34</v>
      </c>
      <c r="BR40" s="222"/>
      <c r="BS40" s="808"/>
      <c r="BT40" s="809"/>
      <c r="BU40" s="809"/>
      <c r="BV40" s="809"/>
      <c r="BW40" s="809"/>
      <c r="BX40" s="809"/>
      <c r="BY40" s="809"/>
      <c r="BZ40" s="809"/>
      <c r="CA40" s="809"/>
      <c r="CB40" s="809"/>
      <c r="CC40" s="809"/>
      <c r="CD40" s="809"/>
      <c r="CE40" s="809"/>
      <c r="CF40" s="809"/>
      <c r="CG40" s="810"/>
      <c r="CH40" s="811"/>
      <c r="CI40" s="812"/>
      <c r="CJ40" s="812"/>
      <c r="CK40" s="812"/>
      <c r="CL40" s="813"/>
      <c r="CM40" s="811"/>
      <c r="CN40" s="812"/>
      <c r="CO40" s="812"/>
      <c r="CP40" s="812"/>
      <c r="CQ40" s="813"/>
      <c r="CR40" s="811"/>
      <c r="CS40" s="812"/>
      <c r="CT40" s="812"/>
      <c r="CU40" s="812"/>
      <c r="CV40" s="813"/>
      <c r="CW40" s="811"/>
      <c r="CX40" s="812"/>
      <c r="CY40" s="812"/>
      <c r="CZ40" s="812"/>
      <c r="DA40" s="813"/>
      <c r="DB40" s="811"/>
      <c r="DC40" s="812"/>
      <c r="DD40" s="812"/>
      <c r="DE40" s="812"/>
      <c r="DF40" s="813"/>
      <c r="DG40" s="811"/>
      <c r="DH40" s="812"/>
      <c r="DI40" s="812"/>
      <c r="DJ40" s="812"/>
      <c r="DK40" s="813"/>
      <c r="DL40" s="811"/>
      <c r="DM40" s="812"/>
      <c r="DN40" s="812"/>
      <c r="DO40" s="812"/>
      <c r="DP40" s="813"/>
      <c r="DQ40" s="811"/>
      <c r="DR40" s="812"/>
      <c r="DS40" s="812"/>
      <c r="DT40" s="812"/>
      <c r="DU40" s="813"/>
      <c r="DV40" s="808"/>
      <c r="DW40" s="809"/>
      <c r="DX40" s="809"/>
      <c r="DY40" s="809"/>
      <c r="DZ40" s="814"/>
      <c r="EA40" s="212"/>
    </row>
    <row r="41" spans="1:131" ht="26.25" customHeight="1" x14ac:dyDescent="0.2">
      <c r="A41" s="221">
        <v>14</v>
      </c>
      <c r="B41" s="815"/>
      <c r="C41" s="816"/>
      <c r="D41" s="816"/>
      <c r="E41" s="816"/>
      <c r="F41" s="816"/>
      <c r="G41" s="816"/>
      <c r="H41" s="816"/>
      <c r="I41" s="816"/>
      <c r="J41" s="816"/>
      <c r="K41" s="816"/>
      <c r="L41" s="816"/>
      <c r="M41" s="816"/>
      <c r="N41" s="816"/>
      <c r="O41" s="816"/>
      <c r="P41" s="817"/>
      <c r="Q41" s="818"/>
      <c r="R41" s="819"/>
      <c r="S41" s="819"/>
      <c r="T41" s="819"/>
      <c r="U41" s="819"/>
      <c r="V41" s="819"/>
      <c r="W41" s="819"/>
      <c r="X41" s="819"/>
      <c r="Y41" s="819"/>
      <c r="Z41" s="819"/>
      <c r="AA41" s="819"/>
      <c r="AB41" s="819"/>
      <c r="AC41" s="819"/>
      <c r="AD41" s="819"/>
      <c r="AE41" s="820"/>
      <c r="AF41" s="821"/>
      <c r="AG41" s="822"/>
      <c r="AH41" s="822"/>
      <c r="AI41" s="822"/>
      <c r="AJ41" s="823"/>
      <c r="AK41" s="869"/>
      <c r="AL41" s="865"/>
      <c r="AM41" s="865"/>
      <c r="AN41" s="865"/>
      <c r="AO41" s="865"/>
      <c r="AP41" s="865"/>
      <c r="AQ41" s="865"/>
      <c r="AR41" s="865"/>
      <c r="AS41" s="865"/>
      <c r="AT41" s="865"/>
      <c r="AU41" s="865"/>
      <c r="AV41" s="865"/>
      <c r="AW41" s="865"/>
      <c r="AX41" s="865"/>
      <c r="AY41" s="865"/>
      <c r="AZ41" s="866"/>
      <c r="BA41" s="866"/>
      <c r="BB41" s="866"/>
      <c r="BC41" s="866"/>
      <c r="BD41" s="866"/>
      <c r="BE41" s="867"/>
      <c r="BF41" s="867"/>
      <c r="BG41" s="867"/>
      <c r="BH41" s="867"/>
      <c r="BI41" s="868"/>
      <c r="BJ41" s="214"/>
      <c r="BK41" s="214"/>
      <c r="BL41" s="214"/>
      <c r="BM41" s="214"/>
      <c r="BN41" s="214"/>
      <c r="BO41" s="224"/>
      <c r="BP41" s="224"/>
      <c r="BQ41" s="221">
        <v>35</v>
      </c>
      <c r="BR41" s="222"/>
      <c r="BS41" s="808"/>
      <c r="BT41" s="809"/>
      <c r="BU41" s="809"/>
      <c r="BV41" s="809"/>
      <c r="BW41" s="809"/>
      <c r="BX41" s="809"/>
      <c r="BY41" s="809"/>
      <c r="BZ41" s="809"/>
      <c r="CA41" s="809"/>
      <c r="CB41" s="809"/>
      <c r="CC41" s="809"/>
      <c r="CD41" s="809"/>
      <c r="CE41" s="809"/>
      <c r="CF41" s="809"/>
      <c r="CG41" s="810"/>
      <c r="CH41" s="811"/>
      <c r="CI41" s="812"/>
      <c r="CJ41" s="812"/>
      <c r="CK41" s="812"/>
      <c r="CL41" s="813"/>
      <c r="CM41" s="811"/>
      <c r="CN41" s="812"/>
      <c r="CO41" s="812"/>
      <c r="CP41" s="812"/>
      <c r="CQ41" s="813"/>
      <c r="CR41" s="811"/>
      <c r="CS41" s="812"/>
      <c r="CT41" s="812"/>
      <c r="CU41" s="812"/>
      <c r="CV41" s="813"/>
      <c r="CW41" s="811"/>
      <c r="CX41" s="812"/>
      <c r="CY41" s="812"/>
      <c r="CZ41" s="812"/>
      <c r="DA41" s="813"/>
      <c r="DB41" s="811"/>
      <c r="DC41" s="812"/>
      <c r="DD41" s="812"/>
      <c r="DE41" s="812"/>
      <c r="DF41" s="813"/>
      <c r="DG41" s="811"/>
      <c r="DH41" s="812"/>
      <c r="DI41" s="812"/>
      <c r="DJ41" s="812"/>
      <c r="DK41" s="813"/>
      <c r="DL41" s="811"/>
      <c r="DM41" s="812"/>
      <c r="DN41" s="812"/>
      <c r="DO41" s="812"/>
      <c r="DP41" s="813"/>
      <c r="DQ41" s="811"/>
      <c r="DR41" s="812"/>
      <c r="DS41" s="812"/>
      <c r="DT41" s="812"/>
      <c r="DU41" s="813"/>
      <c r="DV41" s="808"/>
      <c r="DW41" s="809"/>
      <c r="DX41" s="809"/>
      <c r="DY41" s="809"/>
      <c r="DZ41" s="814"/>
      <c r="EA41" s="212"/>
    </row>
    <row r="42" spans="1:131" ht="26.25" customHeight="1" x14ac:dyDescent="0.2">
      <c r="A42" s="221">
        <v>15</v>
      </c>
      <c r="B42" s="815"/>
      <c r="C42" s="816"/>
      <c r="D42" s="816"/>
      <c r="E42" s="816"/>
      <c r="F42" s="816"/>
      <c r="G42" s="816"/>
      <c r="H42" s="816"/>
      <c r="I42" s="816"/>
      <c r="J42" s="816"/>
      <c r="K42" s="816"/>
      <c r="L42" s="816"/>
      <c r="M42" s="816"/>
      <c r="N42" s="816"/>
      <c r="O42" s="816"/>
      <c r="P42" s="817"/>
      <c r="Q42" s="818"/>
      <c r="R42" s="819"/>
      <c r="S42" s="819"/>
      <c r="T42" s="819"/>
      <c r="U42" s="819"/>
      <c r="V42" s="819"/>
      <c r="W42" s="819"/>
      <c r="X42" s="819"/>
      <c r="Y42" s="819"/>
      <c r="Z42" s="819"/>
      <c r="AA42" s="819"/>
      <c r="AB42" s="819"/>
      <c r="AC42" s="819"/>
      <c r="AD42" s="819"/>
      <c r="AE42" s="820"/>
      <c r="AF42" s="821"/>
      <c r="AG42" s="822"/>
      <c r="AH42" s="822"/>
      <c r="AI42" s="822"/>
      <c r="AJ42" s="823"/>
      <c r="AK42" s="869"/>
      <c r="AL42" s="865"/>
      <c r="AM42" s="865"/>
      <c r="AN42" s="865"/>
      <c r="AO42" s="865"/>
      <c r="AP42" s="865"/>
      <c r="AQ42" s="865"/>
      <c r="AR42" s="865"/>
      <c r="AS42" s="865"/>
      <c r="AT42" s="865"/>
      <c r="AU42" s="865"/>
      <c r="AV42" s="865"/>
      <c r="AW42" s="865"/>
      <c r="AX42" s="865"/>
      <c r="AY42" s="865"/>
      <c r="AZ42" s="866"/>
      <c r="BA42" s="866"/>
      <c r="BB42" s="866"/>
      <c r="BC42" s="866"/>
      <c r="BD42" s="866"/>
      <c r="BE42" s="867"/>
      <c r="BF42" s="867"/>
      <c r="BG42" s="867"/>
      <c r="BH42" s="867"/>
      <c r="BI42" s="868"/>
      <c r="BJ42" s="214"/>
      <c r="BK42" s="214"/>
      <c r="BL42" s="214"/>
      <c r="BM42" s="214"/>
      <c r="BN42" s="214"/>
      <c r="BO42" s="224"/>
      <c r="BP42" s="224"/>
      <c r="BQ42" s="221">
        <v>36</v>
      </c>
      <c r="BR42" s="222"/>
      <c r="BS42" s="808"/>
      <c r="BT42" s="809"/>
      <c r="BU42" s="809"/>
      <c r="BV42" s="809"/>
      <c r="BW42" s="809"/>
      <c r="BX42" s="809"/>
      <c r="BY42" s="809"/>
      <c r="BZ42" s="809"/>
      <c r="CA42" s="809"/>
      <c r="CB42" s="809"/>
      <c r="CC42" s="809"/>
      <c r="CD42" s="809"/>
      <c r="CE42" s="809"/>
      <c r="CF42" s="809"/>
      <c r="CG42" s="810"/>
      <c r="CH42" s="811"/>
      <c r="CI42" s="812"/>
      <c r="CJ42" s="812"/>
      <c r="CK42" s="812"/>
      <c r="CL42" s="813"/>
      <c r="CM42" s="811"/>
      <c r="CN42" s="812"/>
      <c r="CO42" s="812"/>
      <c r="CP42" s="812"/>
      <c r="CQ42" s="813"/>
      <c r="CR42" s="811"/>
      <c r="CS42" s="812"/>
      <c r="CT42" s="812"/>
      <c r="CU42" s="812"/>
      <c r="CV42" s="813"/>
      <c r="CW42" s="811"/>
      <c r="CX42" s="812"/>
      <c r="CY42" s="812"/>
      <c r="CZ42" s="812"/>
      <c r="DA42" s="813"/>
      <c r="DB42" s="811"/>
      <c r="DC42" s="812"/>
      <c r="DD42" s="812"/>
      <c r="DE42" s="812"/>
      <c r="DF42" s="813"/>
      <c r="DG42" s="811"/>
      <c r="DH42" s="812"/>
      <c r="DI42" s="812"/>
      <c r="DJ42" s="812"/>
      <c r="DK42" s="813"/>
      <c r="DL42" s="811"/>
      <c r="DM42" s="812"/>
      <c r="DN42" s="812"/>
      <c r="DO42" s="812"/>
      <c r="DP42" s="813"/>
      <c r="DQ42" s="811"/>
      <c r="DR42" s="812"/>
      <c r="DS42" s="812"/>
      <c r="DT42" s="812"/>
      <c r="DU42" s="813"/>
      <c r="DV42" s="808"/>
      <c r="DW42" s="809"/>
      <c r="DX42" s="809"/>
      <c r="DY42" s="809"/>
      <c r="DZ42" s="814"/>
      <c r="EA42" s="212"/>
    </row>
    <row r="43" spans="1:131" ht="26.25" customHeight="1" x14ac:dyDescent="0.2">
      <c r="A43" s="221">
        <v>16</v>
      </c>
      <c r="B43" s="815"/>
      <c r="C43" s="816"/>
      <c r="D43" s="816"/>
      <c r="E43" s="816"/>
      <c r="F43" s="816"/>
      <c r="G43" s="816"/>
      <c r="H43" s="816"/>
      <c r="I43" s="816"/>
      <c r="J43" s="816"/>
      <c r="K43" s="816"/>
      <c r="L43" s="816"/>
      <c r="M43" s="816"/>
      <c r="N43" s="816"/>
      <c r="O43" s="816"/>
      <c r="P43" s="817"/>
      <c r="Q43" s="818"/>
      <c r="R43" s="819"/>
      <c r="S43" s="819"/>
      <c r="T43" s="819"/>
      <c r="U43" s="819"/>
      <c r="V43" s="819"/>
      <c r="W43" s="819"/>
      <c r="X43" s="819"/>
      <c r="Y43" s="819"/>
      <c r="Z43" s="819"/>
      <c r="AA43" s="819"/>
      <c r="AB43" s="819"/>
      <c r="AC43" s="819"/>
      <c r="AD43" s="819"/>
      <c r="AE43" s="820"/>
      <c r="AF43" s="821"/>
      <c r="AG43" s="822"/>
      <c r="AH43" s="822"/>
      <c r="AI43" s="822"/>
      <c r="AJ43" s="823"/>
      <c r="AK43" s="869"/>
      <c r="AL43" s="865"/>
      <c r="AM43" s="865"/>
      <c r="AN43" s="865"/>
      <c r="AO43" s="865"/>
      <c r="AP43" s="865"/>
      <c r="AQ43" s="865"/>
      <c r="AR43" s="865"/>
      <c r="AS43" s="865"/>
      <c r="AT43" s="865"/>
      <c r="AU43" s="865"/>
      <c r="AV43" s="865"/>
      <c r="AW43" s="865"/>
      <c r="AX43" s="865"/>
      <c r="AY43" s="865"/>
      <c r="AZ43" s="866"/>
      <c r="BA43" s="866"/>
      <c r="BB43" s="866"/>
      <c r="BC43" s="866"/>
      <c r="BD43" s="866"/>
      <c r="BE43" s="867"/>
      <c r="BF43" s="867"/>
      <c r="BG43" s="867"/>
      <c r="BH43" s="867"/>
      <c r="BI43" s="868"/>
      <c r="BJ43" s="214"/>
      <c r="BK43" s="214"/>
      <c r="BL43" s="214"/>
      <c r="BM43" s="214"/>
      <c r="BN43" s="214"/>
      <c r="BO43" s="224"/>
      <c r="BP43" s="224"/>
      <c r="BQ43" s="221">
        <v>37</v>
      </c>
      <c r="BR43" s="222"/>
      <c r="BS43" s="808"/>
      <c r="BT43" s="809"/>
      <c r="BU43" s="809"/>
      <c r="BV43" s="809"/>
      <c r="BW43" s="809"/>
      <c r="BX43" s="809"/>
      <c r="BY43" s="809"/>
      <c r="BZ43" s="809"/>
      <c r="CA43" s="809"/>
      <c r="CB43" s="809"/>
      <c r="CC43" s="809"/>
      <c r="CD43" s="809"/>
      <c r="CE43" s="809"/>
      <c r="CF43" s="809"/>
      <c r="CG43" s="810"/>
      <c r="CH43" s="811"/>
      <c r="CI43" s="812"/>
      <c r="CJ43" s="812"/>
      <c r="CK43" s="812"/>
      <c r="CL43" s="813"/>
      <c r="CM43" s="811"/>
      <c r="CN43" s="812"/>
      <c r="CO43" s="812"/>
      <c r="CP43" s="812"/>
      <c r="CQ43" s="813"/>
      <c r="CR43" s="811"/>
      <c r="CS43" s="812"/>
      <c r="CT43" s="812"/>
      <c r="CU43" s="812"/>
      <c r="CV43" s="813"/>
      <c r="CW43" s="811"/>
      <c r="CX43" s="812"/>
      <c r="CY43" s="812"/>
      <c r="CZ43" s="812"/>
      <c r="DA43" s="813"/>
      <c r="DB43" s="811"/>
      <c r="DC43" s="812"/>
      <c r="DD43" s="812"/>
      <c r="DE43" s="812"/>
      <c r="DF43" s="813"/>
      <c r="DG43" s="811"/>
      <c r="DH43" s="812"/>
      <c r="DI43" s="812"/>
      <c r="DJ43" s="812"/>
      <c r="DK43" s="813"/>
      <c r="DL43" s="811"/>
      <c r="DM43" s="812"/>
      <c r="DN43" s="812"/>
      <c r="DO43" s="812"/>
      <c r="DP43" s="813"/>
      <c r="DQ43" s="811"/>
      <c r="DR43" s="812"/>
      <c r="DS43" s="812"/>
      <c r="DT43" s="812"/>
      <c r="DU43" s="813"/>
      <c r="DV43" s="808"/>
      <c r="DW43" s="809"/>
      <c r="DX43" s="809"/>
      <c r="DY43" s="809"/>
      <c r="DZ43" s="814"/>
      <c r="EA43" s="212"/>
    </row>
    <row r="44" spans="1:131" ht="26.25" customHeight="1" x14ac:dyDescent="0.2">
      <c r="A44" s="221">
        <v>17</v>
      </c>
      <c r="B44" s="815"/>
      <c r="C44" s="816"/>
      <c r="D44" s="816"/>
      <c r="E44" s="816"/>
      <c r="F44" s="816"/>
      <c r="G44" s="816"/>
      <c r="H44" s="816"/>
      <c r="I44" s="816"/>
      <c r="J44" s="816"/>
      <c r="K44" s="816"/>
      <c r="L44" s="816"/>
      <c r="M44" s="816"/>
      <c r="N44" s="816"/>
      <c r="O44" s="816"/>
      <c r="P44" s="817"/>
      <c r="Q44" s="818"/>
      <c r="R44" s="819"/>
      <c r="S44" s="819"/>
      <c r="T44" s="819"/>
      <c r="U44" s="819"/>
      <c r="V44" s="819"/>
      <c r="W44" s="819"/>
      <c r="X44" s="819"/>
      <c r="Y44" s="819"/>
      <c r="Z44" s="819"/>
      <c r="AA44" s="819"/>
      <c r="AB44" s="819"/>
      <c r="AC44" s="819"/>
      <c r="AD44" s="819"/>
      <c r="AE44" s="820"/>
      <c r="AF44" s="821"/>
      <c r="AG44" s="822"/>
      <c r="AH44" s="822"/>
      <c r="AI44" s="822"/>
      <c r="AJ44" s="823"/>
      <c r="AK44" s="869"/>
      <c r="AL44" s="865"/>
      <c r="AM44" s="865"/>
      <c r="AN44" s="865"/>
      <c r="AO44" s="865"/>
      <c r="AP44" s="865"/>
      <c r="AQ44" s="865"/>
      <c r="AR44" s="865"/>
      <c r="AS44" s="865"/>
      <c r="AT44" s="865"/>
      <c r="AU44" s="865"/>
      <c r="AV44" s="865"/>
      <c r="AW44" s="865"/>
      <c r="AX44" s="865"/>
      <c r="AY44" s="865"/>
      <c r="AZ44" s="866"/>
      <c r="BA44" s="866"/>
      <c r="BB44" s="866"/>
      <c r="BC44" s="866"/>
      <c r="BD44" s="866"/>
      <c r="BE44" s="867"/>
      <c r="BF44" s="867"/>
      <c r="BG44" s="867"/>
      <c r="BH44" s="867"/>
      <c r="BI44" s="868"/>
      <c r="BJ44" s="214"/>
      <c r="BK44" s="214"/>
      <c r="BL44" s="214"/>
      <c r="BM44" s="214"/>
      <c r="BN44" s="214"/>
      <c r="BO44" s="224"/>
      <c r="BP44" s="224"/>
      <c r="BQ44" s="221">
        <v>38</v>
      </c>
      <c r="BR44" s="222"/>
      <c r="BS44" s="808"/>
      <c r="BT44" s="809"/>
      <c r="BU44" s="809"/>
      <c r="BV44" s="809"/>
      <c r="BW44" s="809"/>
      <c r="BX44" s="809"/>
      <c r="BY44" s="809"/>
      <c r="BZ44" s="809"/>
      <c r="CA44" s="809"/>
      <c r="CB44" s="809"/>
      <c r="CC44" s="809"/>
      <c r="CD44" s="809"/>
      <c r="CE44" s="809"/>
      <c r="CF44" s="809"/>
      <c r="CG44" s="810"/>
      <c r="CH44" s="811"/>
      <c r="CI44" s="812"/>
      <c r="CJ44" s="812"/>
      <c r="CK44" s="812"/>
      <c r="CL44" s="813"/>
      <c r="CM44" s="811"/>
      <c r="CN44" s="812"/>
      <c r="CO44" s="812"/>
      <c r="CP44" s="812"/>
      <c r="CQ44" s="813"/>
      <c r="CR44" s="811"/>
      <c r="CS44" s="812"/>
      <c r="CT44" s="812"/>
      <c r="CU44" s="812"/>
      <c r="CV44" s="813"/>
      <c r="CW44" s="811"/>
      <c r="CX44" s="812"/>
      <c r="CY44" s="812"/>
      <c r="CZ44" s="812"/>
      <c r="DA44" s="813"/>
      <c r="DB44" s="811"/>
      <c r="DC44" s="812"/>
      <c r="DD44" s="812"/>
      <c r="DE44" s="812"/>
      <c r="DF44" s="813"/>
      <c r="DG44" s="811"/>
      <c r="DH44" s="812"/>
      <c r="DI44" s="812"/>
      <c r="DJ44" s="812"/>
      <c r="DK44" s="813"/>
      <c r="DL44" s="811"/>
      <c r="DM44" s="812"/>
      <c r="DN44" s="812"/>
      <c r="DO44" s="812"/>
      <c r="DP44" s="813"/>
      <c r="DQ44" s="811"/>
      <c r="DR44" s="812"/>
      <c r="DS44" s="812"/>
      <c r="DT44" s="812"/>
      <c r="DU44" s="813"/>
      <c r="DV44" s="808"/>
      <c r="DW44" s="809"/>
      <c r="DX44" s="809"/>
      <c r="DY44" s="809"/>
      <c r="DZ44" s="814"/>
      <c r="EA44" s="212"/>
    </row>
    <row r="45" spans="1:131" ht="26.25" customHeight="1" x14ac:dyDescent="0.2">
      <c r="A45" s="221">
        <v>18</v>
      </c>
      <c r="B45" s="815"/>
      <c r="C45" s="816"/>
      <c r="D45" s="816"/>
      <c r="E45" s="816"/>
      <c r="F45" s="816"/>
      <c r="G45" s="816"/>
      <c r="H45" s="816"/>
      <c r="I45" s="816"/>
      <c r="J45" s="816"/>
      <c r="K45" s="816"/>
      <c r="L45" s="816"/>
      <c r="M45" s="816"/>
      <c r="N45" s="816"/>
      <c r="O45" s="816"/>
      <c r="P45" s="817"/>
      <c r="Q45" s="818"/>
      <c r="R45" s="819"/>
      <c r="S45" s="819"/>
      <c r="T45" s="819"/>
      <c r="U45" s="819"/>
      <c r="V45" s="819"/>
      <c r="W45" s="819"/>
      <c r="X45" s="819"/>
      <c r="Y45" s="819"/>
      <c r="Z45" s="819"/>
      <c r="AA45" s="819"/>
      <c r="AB45" s="819"/>
      <c r="AC45" s="819"/>
      <c r="AD45" s="819"/>
      <c r="AE45" s="820"/>
      <c r="AF45" s="821"/>
      <c r="AG45" s="822"/>
      <c r="AH45" s="822"/>
      <c r="AI45" s="822"/>
      <c r="AJ45" s="823"/>
      <c r="AK45" s="869"/>
      <c r="AL45" s="865"/>
      <c r="AM45" s="865"/>
      <c r="AN45" s="865"/>
      <c r="AO45" s="865"/>
      <c r="AP45" s="865"/>
      <c r="AQ45" s="865"/>
      <c r="AR45" s="865"/>
      <c r="AS45" s="865"/>
      <c r="AT45" s="865"/>
      <c r="AU45" s="865"/>
      <c r="AV45" s="865"/>
      <c r="AW45" s="865"/>
      <c r="AX45" s="865"/>
      <c r="AY45" s="865"/>
      <c r="AZ45" s="866"/>
      <c r="BA45" s="866"/>
      <c r="BB45" s="866"/>
      <c r="BC45" s="866"/>
      <c r="BD45" s="866"/>
      <c r="BE45" s="867"/>
      <c r="BF45" s="867"/>
      <c r="BG45" s="867"/>
      <c r="BH45" s="867"/>
      <c r="BI45" s="868"/>
      <c r="BJ45" s="214"/>
      <c r="BK45" s="214"/>
      <c r="BL45" s="214"/>
      <c r="BM45" s="214"/>
      <c r="BN45" s="214"/>
      <c r="BO45" s="224"/>
      <c r="BP45" s="224"/>
      <c r="BQ45" s="221">
        <v>39</v>
      </c>
      <c r="BR45" s="222"/>
      <c r="BS45" s="808"/>
      <c r="BT45" s="809"/>
      <c r="BU45" s="809"/>
      <c r="BV45" s="809"/>
      <c r="BW45" s="809"/>
      <c r="BX45" s="809"/>
      <c r="BY45" s="809"/>
      <c r="BZ45" s="809"/>
      <c r="CA45" s="809"/>
      <c r="CB45" s="809"/>
      <c r="CC45" s="809"/>
      <c r="CD45" s="809"/>
      <c r="CE45" s="809"/>
      <c r="CF45" s="809"/>
      <c r="CG45" s="810"/>
      <c r="CH45" s="811"/>
      <c r="CI45" s="812"/>
      <c r="CJ45" s="812"/>
      <c r="CK45" s="812"/>
      <c r="CL45" s="813"/>
      <c r="CM45" s="811"/>
      <c r="CN45" s="812"/>
      <c r="CO45" s="812"/>
      <c r="CP45" s="812"/>
      <c r="CQ45" s="813"/>
      <c r="CR45" s="811"/>
      <c r="CS45" s="812"/>
      <c r="CT45" s="812"/>
      <c r="CU45" s="812"/>
      <c r="CV45" s="813"/>
      <c r="CW45" s="811"/>
      <c r="CX45" s="812"/>
      <c r="CY45" s="812"/>
      <c r="CZ45" s="812"/>
      <c r="DA45" s="813"/>
      <c r="DB45" s="811"/>
      <c r="DC45" s="812"/>
      <c r="DD45" s="812"/>
      <c r="DE45" s="812"/>
      <c r="DF45" s="813"/>
      <c r="DG45" s="811"/>
      <c r="DH45" s="812"/>
      <c r="DI45" s="812"/>
      <c r="DJ45" s="812"/>
      <c r="DK45" s="813"/>
      <c r="DL45" s="811"/>
      <c r="DM45" s="812"/>
      <c r="DN45" s="812"/>
      <c r="DO45" s="812"/>
      <c r="DP45" s="813"/>
      <c r="DQ45" s="811"/>
      <c r="DR45" s="812"/>
      <c r="DS45" s="812"/>
      <c r="DT45" s="812"/>
      <c r="DU45" s="813"/>
      <c r="DV45" s="808"/>
      <c r="DW45" s="809"/>
      <c r="DX45" s="809"/>
      <c r="DY45" s="809"/>
      <c r="DZ45" s="814"/>
      <c r="EA45" s="212"/>
    </row>
    <row r="46" spans="1:131" ht="26.25" customHeight="1" x14ac:dyDescent="0.2">
      <c r="A46" s="221">
        <v>19</v>
      </c>
      <c r="B46" s="815"/>
      <c r="C46" s="816"/>
      <c r="D46" s="816"/>
      <c r="E46" s="816"/>
      <c r="F46" s="816"/>
      <c r="G46" s="816"/>
      <c r="H46" s="816"/>
      <c r="I46" s="816"/>
      <c r="J46" s="816"/>
      <c r="K46" s="816"/>
      <c r="L46" s="816"/>
      <c r="M46" s="816"/>
      <c r="N46" s="816"/>
      <c r="O46" s="816"/>
      <c r="P46" s="817"/>
      <c r="Q46" s="818"/>
      <c r="R46" s="819"/>
      <c r="S46" s="819"/>
      <c r="T46" s="819"/>
      <c r="U46" s="819"/>
      <c r="V46" s="819"/>
      <c r="W46" s="819"/>
      <c r="X46" s="819"/>
      <c r="Y46" s="819"/>
      <c r="Z46" s="819"/>
      <c r="AA46" s="819"/>
      <c r="AB46" s="819"/>
      <c r="AC46" s="819"/>
      <c r="AD46" s="819"/>
      <c r="AE46" s="820"/>
      <c r="AF46" s="821"/>
      <c r="AG46" s="822"/>
      <c r="AH46" s="822"/>
      <c r="AI46" s="822"/>
      <c r="AJ46" s="823"/>
      <c r="AK46" s="869"/>
      <c r="AL46" s="865"/>
      <c r="AM46" s="865"/>
      <c r="AN46" s="865"/>
      <c r="AO46" s="865"/>
      <c r="AP46" s="865"/>
      <c r="AQ46" s="865"/>
      <c r="AR46" s="865"/>
      <c r="AS46" s="865"/>
      <c r="AT46" s="865"/>
      <c r="AU46" s="865"/>
      <c r="AV46" s="865"/>
      <c r="AW46" s="865"/>
      <c r="AX46" s="865"/>
      <c r="AY46" s="865"/>
      <c r="AZ46" s="866"/>
      <c r="BA46" s="866"/>
      <c r="BB46" s="866"/>
      <c r="BC46" s="866"/>
      <c r="BD46" s="866"/>
      <c r="BE46" s="867"/>
      <c r="BF46" s="867"/>
      <c r="BG46" s="867"/>
      <c r="BH46" s="867"/>
      <c r="BI46" s="868"/>
      <c r="BJ46" s="214"/>
      <c r="BK46" s="214"/>
      <c r="BL46" s="214"/>
      <c r="BM46" s="214"/>
      <c r="BN46" s="214"/>
      <c r="BO46" s="224"/>
      <c r="BP46" s="224"/>
      <c r="BQ46" s="221">
        <v>40</v>
      </c>
      <c r="BR46" s="222"/>
      <c r="BS46" s="808"/>
      <c r="BT46" s="809"/>
      <c r="BU46" s="809"/>
      <c r="BV46" s="809"/>
      <c r="BW46" s="809"/>
      <c r="BX46" s="809"/>
      <c r="BY46" s="809"/>
      <c r="BZ46" s="809"/>
      <c r="CA46" s="809"/>
      <c r="CB46" s="809"/>
      <c r="CC46" s="809"/>
      <c r="CD46" s="809"/>
      <c r="CE46" s="809"/>
      <c r="CF46" s="809"/>
      <c r="CG46" s="810"/>
      <c r="CH46" s="811"/>
      <c r="CI46" s="812"/>
      <c r="CJ46" s="812"/>
      <c r="CK46" s="812"/>
      <c r="CL46" s="813"/>
      <c r="CM46" s="811"/>
      <c r="CN46" s="812"/>
      <c r="CO46" s="812"/>
      <c r="CP46" s="812"/>
      <c r="CQ46" s="813"/>
      <c r="CR46" s="811"/>
      <c r="CS46" s="812"/>
      <c r="CT46" s="812"/>
      <c r="CU46" s="812"/>
      <c r="CV46" s="813"/>
      <c r="CW46" s="811"/>
      <c r="CX46" s="812"/>
      <c r="CY46" s="812"/>
      <c r="CZ46" s="812"/>
      <c r="DA46" s="813"/>
      <c r="DB46" s="811"/>
      <c r="DC46" s="812"/>
      <c r="DD46" s="812"/>
      <c r="DE46" s="812"/>
      <c r="DF46" s="813"/>
      <c r="DG46" s="811"/>
      <c r="DH46" s="812"/>
      <c r="DI46" s="812"/>
      <c r="DJ46" s="812"/>
      <c r="DK46" s="813"/>
      <c r="DL46" s="811"/>
      <c r="DM46" s="812"/>
      <c r="DN46" s="812"/>
      <c r="DO46" s="812"/>
      <c r="DP46" s="813"/>
      <c r="DQ46" s="811"/>
      <c r="DR46" s="812"/>
      <c r="DS46" s="812"/>
      <c r="DT46" s="812"/>
      <c r="DU46" s="813"/>
      <c r="DV46" s="808"/>
      <c r="DW46" s="809"/>
      <c r="DX46" s="809"/>
      <c r="DY46" s="809"/>
      <c r="DZ46" s="814"/>
      <c r="EA46" s="212"/>
    </row>
    <row r="47" spans="1:131" ht="26.25" customHeight="1" x14ac:dyDescent="0.2">
      <c r="A47" s="221">
        <v>20</v>
      </c>
      <c r="B47" s="815"/>
      <c r="C47" s="816"/>
      <c r="D47" s="816"/>
      <c r="E47" s="816"/>
      <c r="F47" s="816"/>
      <c r="G47" s="816"/>
      <c r="H47" s="816"/>
      <c r="I47" s="816"/>
      <c r="J47" s="816"/>
      <c r="K47" s="816"/>
      <c r="L47" s="816"/>
      <c r="M47" s="816"/>
      <c r="N47" s="816"/>
      <c r="O47" s="816"/>
      <c r="P47" s="817"/>
      <c r="Q47" s="818"/>
      <c r="R47" s="819"/>
      <c r="S47" s="819"/>
      <c r="T47" s="819"/>
      <c r="U47" s="819"/>
      <c r="V47" s="819"/>
      <c r="W47" s="819"/>
      <c r="X47" s="819"/>
      <c r="Y47" s="819"/>
      <c r="Z47" s="819"/>
      <c r="AA47" s="819"/>
      <c r="AB47" s="819"/>
      <c r="AC47" s="819"/>
      <c r="AD47" s="819"/>
      <c r="AE47" s="820"/>
      <c r="AF47" s="821"/>
      <c r="AG47" s="822"/>
      <c r="AH47" s="822"/>
      <c r="AI47" s="822"/>
      <c r="AJ47" s="823"/>
      <c r="AK47" s="869"/>
      <c r="AL47" s="865"/>
      <c r="AM47" s="865"/>
      <c r="AN47" s="865"/>
      <c r="AO47" s="865"/>
      <c r="AP47" s="865"/>
      <c r="AQ47" s="865"/>
      <c r="AR47" s="865"/>
      <c r="AS47" s="865"/>
      <c r="AT47" s="865"/>
      <c r="AU47" s="865"/>
      <c r="AV47" s="865"/>
      <c r="AW47" s="865"/>
      <c r="AX47" s="865"/>
      <c r="AY47" s="865"/>
      <c r="AZ47" s="866"/>
      <c r="BA47" s="866"/>
      <c r="BB47" s="866"/>
      <c r="BC47" s="866"/>
      <c r="BD47" s="866"/>
      <c r="BE47" s="867"/>
      <c r="BF47" s="867"/>
      <c r="BG47" s="867"/>
      <c r="BH47" s="867"/>
      <c r="BI47" s="868"/>
      <c r="BJ47" s="214"/>
      <c r="BK47" s="214"/>
      <c r="BL47" s="214"/>
      <c r="BM47" s="214"/>
      <c r="BN47" s="214"/>
      <c r="BO47" s="224"/>
      <c r="BP47" s="224"/>
      <c r="BQ47" s="221">
        <v>41</v>
      </c>
      <c r="BR47" s="222"/>
      <c r="BS47" s="808"/>
      <c r="BT47" s="809"/>
      <c r="BU47" s="809"/>
      <c r="BV47" s="809"/>
      <c r="BW47" s="809"/>
      <c r="BX47" s="809"/>
      <c r="BY47" s="809"/>
      <c r="BZ47" s="809"/>
      <c r="CA47" s="809"/>
      <c r="CB47" s="809"/>
      <c r="CC47" s="809"/>
      <c r="CD47" s="809"/>
      <c r="CE47" s="809"/>
      <c r="CF47" s="809"/>
      <c r="CG47" s="810"/>
      <c r="CH47" s="811"/>
      <c r="CI47" s="812"/>
      <c r="CJ47" s="812"/>
      <c r="CK47" s="812"/>
      <c r="CL47" s="813"/>
      <c r="CM47" s="811"/>
      <c r="CN47" s="812"/>
      <c r="CO47" s="812"/>
      <c r="CP47" s="812"/>
      <c r="CQ47" s="813"/>
      <c r="CR47" s="811"/>
      <c r="CS47" s="812"/>
      <c r="CT47" s="812"/>
      <c r="CU47" s="812"/>
      <c r="CV47" s="813"/>
      <c r="CW47" s="811"/>
      <c r="CX47" s="812"/>
      <c r="CY47" s="812"/>
      <c r="CZ47" s="812"/>
      <c r="DA47" s="813"/>
      <c r="DB47" s="811"/>
      <c r="DC47" s="812"/>
      <c r="DD47" s="812"/>
      <c r="DE47" s="812"/>
      <c r="DF47" s="813"/>
      <c r="DG47" s="811"/>
      <c r="DH47" s="812"/>
      <c r="DI47" s="812"/>
      <c r="DJ47" s="812"/>
      <c r="DK47" s="813"/>
      <c r="DL47" s="811"/>
      <c r="DM47" s="812"/>
      <c r="DN47" s="812"/>
      <c r="DO47" s="812"/>
      <c r="DP47" s="813"/>
      <c r="DQ47" s="811"/>
      <c r="DR47" s="812"/>
      <c r="DS47" s="812"/>
      <c r="DT47" s="812"/>
      <c r="DU47" s="813"/>
      <c r="DV47" s="808"/>
      <c r="DW47" s="809"/>
      <c r="DX47" s="809"/>
      <c r="DY47" s="809"/>
      <c r="DZ47" s="814"/>
      <c r="EA47" s="212"/>
    </row>
    <row r="48" spans="1:131" ht="26.25" customHeight="1" x14ac:dyDescent="0.2">
      <c r="A48" s="221">
        <v>21</v>
      </c>
      <c r="B48" s="815"/>
      <c r="C48" s="816"/>
      <c r="D48" s="816"/>
      <c r="E48" s="816"/>
      <c r="F48" s="816"/>
      <c r="G48" s="816"/>
      <c r="H48" s="816"/>
      <c r="I48" s="816"/>
      <c r="J48" s="816"/>
      <c r="K48" s="816"/>
      <c r="L48" s="816"/>
      <c r="M48" s="816"/>
      <c r="N48" s="816"/>
      <c r="O48" s="816"/>
      <c r="P48" s="817"/>
      <c r="Q48" s="818"/>
      <c r="R48" s="819"/>
      <c r="S48" s="819"/>
      <c r="T48" s="819"/>
      <c r="U48" s="819"/>
      <c r="V48" s="819"/>
      <c r="W48" s="819"/>
      <c r="X48" s="819"/>
      <c r="Y48" s="819"/>
      <c r="Z48" s="819"/>
      <c r="AA48" s="819"/>
      <c r="AB48" s="819"/>
      <c r="AC48" s="819"/>
      <c r="AD48" s="819"/>
      <c r="AE48" s="820"/>
      <c r="AF48" s="821"/>
      <c r="AG48" s="822"/>
      <c r="AH48" s="822"/>
      <c r="AI48" s="822"/>
      <c r="AJ48" s="823"/>
      <c r="AK48" s="869"/>
      <c r="AL48" s="865"/>
      <c r="AM48" s="865"/>
      <c r="AN48" s="865"/>
      <c r="AO48" s="865"/>
      <c r="AP48" s="865"/>
      <c r="AQ48" s="865"/>
      <c r="AR48" s="865"/>
      <c r="AS48" s="865"/>
      <c r="AT48" s="865"/>
      <c r="AU48" s="865"/>
      <c r="AV48" s="865"/>
      <c r="AW48" s="865"/>
      <c r="AX48" s="865"/>
      <c r="AY48" s="865"/>
      <c r="AZ48" s="866"/>
      <c r="BA48" s="866"/>
      <c r="BB48" s="866"/>
      <c r="BC48" s="866"/>
      <c r="BD48" s="866"/>
      <c r="BE48" s="867"/>
      <c r="BF48" s="867"/>
      <c r="BG48" s="867"/>
      <c r="BH48" s="867"/>
      <c r="BI48" s="868"/>
      <c r="BJ48" s="214"/>
      <c r="BK48" s="214"/>
      <c r="BL48" s="214"/>
      <c r="BM48" s="214"/>
      <c r="BN48" s="214"/>
      <c r="BO48" s="224"/>
      <c r="BP48" s="224"/>
      <c r="BQ48" s="221">
        <v>42</v>
      </c>
      <c r="BR48" s="222"/>
      <c r="BS48" s="808"/>
      <c r="BT48" s="809"/>
      <c r="BU48" s="809"/>
      <c r="BV48" s="809"/>
      <c r="BW48" s="809"/>
      <c r="BX48" s="809"/>
      <c r="BY48" s="809"/>
      <c r="BZ48" s="809"/>
      <c r="CA48" s="809"/>
      <c r="CB48" s="809"/>
      <c r="CC48" s="809"/>
      <c r="CD48" s="809"/>
      <c r="CE48" s="809"/>
      <c r="CF48" s="809"/>
      <c r="CG48" s="810"/>
      <c r="CH48" s="811"/>
      <c r="CI48" s="812"/>
      <c r="CJ48" s="812"/>
      <c r="CK48" s="812"/>
      <c r="CL48" s="813"/>
      <c r="CM48" s="811"/>
      <c r="CN48" s="812"/>
      <c r="CO48" s="812"/>
      <c r="CP48" s="812"/>
      <c r="CQ48" s="813"/>
      <c r="CR48" s="811"/>
      <c r="CS48" s="812"/>
      <c r="CT48" s="812"/>
      <c r="CU48" s="812"/>
      <c r="CV48" s="813"/>
      <c r="CW48" s="811"/>
      <c r="CX48" s="812"/>
      <c r="CY48" s="812"/>
      <c r="CZ48" s="812"/>
      <c r="DA48" s="813"/>
      <c r="DB48" s="811"/>
      <c r="DC48" s="812"/>
      <c r="DD48" s="812"/>
      <c r="DE48" s="812"/>
      <c r="DF48" s="813"/>
      <c r="DG48" s="811"/>
      <c r="DH48" s="812"/>
      <c r="DI48" s="812"/>
      <c r="DJ48" s="812"/>
      <c r="DK48" s="813"/>
      <c r="DL48" s="811"/>
      <c r="DM48" s="812"/>
      <c r="DN48" s="812"/>
      <c r="DO48" s="812"/>
      <c r="DP48" s="813"/>
      <c r="DQ48" s="811"/>
      <c r="DR48" s="812"/>
      <c r="DS48" s="812"/>
      <c r="DT48" s="812"/>
      <c r="DU48" s="813"/>
      <c r="DV48" s="808"/>
      <c r="DW48" s="809"/>
      <c r="DX48" s="809"/>
      <c r="DY48" s="809"/>
      <c r="DZ48" s="814"/>
      <c r="EA48" s="212"/>
    </row>
    <row r="49" spans="1:131" ht="26.25" customHeight="1" x14ac:dyDescent="0.2">
      <c r="A49" s="221">
        <v>22</v>
      </c>
      <c r="B49" s="815"/>
      <c r="C49" s="816"/>
      <c r="D49" s="816"/>
      <c r="E49" s="816"/>
      <c r="F49" s="816"/>
      <c r="G49" s="816"/>
      <c r="H49" s="816"/>
      <c r="I49" s="816"/>
      <c r="J49" s="816"/>
      <c r="K49" s="816"/>
      <c r="L49" s="816"/>
      <c r="M49" s="816"/>
      <c r="N49" s="816"/>
      <c r="O49" s="816"/>
      <c r="P49" s="817"/>
      <c r="Q49" s="818"/>
      <c r="R49" s="819"/>
      <c r="S49" s="819"/>
      <c r="T49" s="819"/>
      <c r="U49" s="819"/>
      <c r="V49" s="819"/>
      <c r="W49" s="819"/>
      <c r="X49" s="819"/>
      <c r="Y49" s="819"/>
      <c r="Z49" s="819"/>
      <c r="AA49" s="819"/>
      <c r="AB49" s="819"/>
      <c r="AC49" s="819"/>
      <c r="AD49" s="819"/>
      <c r="AE49" s="820"/>
      <c r="AF49" s="821"/>
      <c r="AG49" s="822"/>
      <c r="AH49" s="822"/>
      <c r="AI49" s="822"/>
      <c r="AJ49" s="823"/>
      <c r="AK49" s="869"/>
      <c r="AL49" s="865"/>
      <c r="AM49" s="865"/>
      <c r="AN49" s="865"/>
      <c r="AO49" s="865"/>
      <c r="AP49" s="865"/>
      <c r="AQ49" s="865"/>
      <c r="AR49" s="865"/>
      <c r="AS49" s="865"/>
      <c r="AT49" s="865"/>
      <c r="AU49" s="865"/>
      <c r="AV49" s="865"/>
      <c r="AW49" s="865"/>
      <c r="AX49" s="865"/>
      <c r="AY49" s="865"/>
      <c r="AZ49" s="866"/>
      <c r="BA49" s="866"/>
      <c r="BB49" s="866"/>
      <c r="BC49" s="866"/>
      <c r="BD49" s="866"/>
      <c r="BE49" s="867"/>
      <c r="BF49" s="867"/>
      <c r="BG49" s="867"/>
      <c r="BH49" s="867"/>
      <c r="BI49" s="868"/>
      <c r="BJ49" s="214"/>
      <c r="BK49" s="214"/>
      <c r="BL49" s="214"/>
      <c r="BM49" s="214"/>
      <c r="BN49" s="214"/>
      <c r="BO49" s="224"/>
      <c r="BP49" s="224"/>
      <c r="BQ49" s="221">
        <v>43</v>
      </c>
      <c r="BR49" s="222"/>
      <c r="BS49" s="808"/>
      <c r="BT49" s="809"/>
      <c r="BU49" s="809"/>
      <c r="BV49" s="809"/>
      <c r="BW49" s="809"/>
      <c r="BX49" s="809"/>
      <c r="BY49" s="809"/>
      <c r="BZ49" s="809"/>
      <c r="CA49" s="809"/>
      <c r="CB49" s="809"/>
      <c r="CC49" s="809"/>
      <c r="CD49" s="809"/>
      <c r="CE49" s="809"/>
      <c r="CF49" s="809"/>
      <c r="CG49" s="810"/>
      <c r="CH49" s="811"/>
      <c r="CI49" s="812"/>
      <c r="CJ49" s="812"/>
      <c r="CK49" s="812"/>
      <c r="CL49" s="813"/>
      <c r="CM49" s="811"/>
      <c r="CN49" s="812"/>
      <c r="CO49" s="812"/>
      <c r="CP49" s="812"/>
      <c r="CQ49" s="813"/>
      <c r="CR49" s="811"/>
      <c r="CS49" s="812"/>
      <c r="CT49" s="812"/>
      <c r="CU49" s="812"/>
      <c r="CV49" s="813"/>
      <c r="CW49" s="811"/>
      <c r="CX49" s="812"/>
      <c r="CY49" s="812"/>
      <c r="CZ49" s="812"/>
      <c r="DA49" s="813"/>
      <c r="DB49" s="811"/>
      <c r="DC49" s="812"/>
      <c r="DD49" s="812"/>
      <c r="DE49" s="812"/>
      <c r="DF49" s="813"/>
      <c r="DG49" s="811"/>
      <c r="DH49" s="812"/>
      <c r="DI49" s="812"/>
      <c r="DJ49" s="812"/>
      <c r="DK49" s="813"/>
      <c r="DL49" s="811"/>
      <c r="DM49" s="812"/>
      <c r="DN49" s="812"/>
      <c r="DO49" s="812"/>
      <c r="DP49" s="813"/>
      <c r="DQ49" s="811"/>
      <c r="DR49" s="812"/>
      <c r="DS49" s="812"/>
      <c r="DT49" s="812"/>
      <c r="DU49" s="813"/>
      <c r="DV49" s="808"/>
      <c r="DW49" s="809"/>
      <c r="DX49" s="809"/>
      <c r="DY49" s="809"/>
      <c r="DZ49" s="814"/>
      <c r="EA49" s="212"/>
    </row>
    <row r="50" spans="1:131" ht="26.25" customHeight="1" x14ac:dyDescent="0.2">
      <c r="A50" s="221">
        <v>23</v>
      </c>
      <c r="B50" s="815"/>
      <c r="C50" s="816"/>
      <c r="D50" s="816"/>
      <c r="E50" s="816"/>
      <c r="F50" s="816"/>
      <c r="G50" s="816"/>
      <c r="H50" s="816"/>
      <c r="I50" s="816"/>
      <c r="J50" s="816"/>
      <c r="K50" s="816"/>
      <c r="L50" s="816"/>
      <c r="M50" s="816"/>
      <c r="N50" s="816"/>
      <c r="O50" s="816"/>
      <c r="P50" s="817"/>
      <c r="Q50" s="870"/>
      <c r="R50" s="871"/>
      <c r="S50" s="871"/>
      <c r="T50" s="871"/>
      <c r="U50" s="871"/>
      <c r="V50" s="871"/>
      <c r="W50" s="871"/>
      <c r="X50" s="871"/>
      <c r="Y50" s="871"/>
      <c r="Z50" s="871"/>
      <c r="AA50" s="871"/>
      <c r="AB50" s="871"/>
      <c r="AC50" s="871"/>
      <c r="AD50" s="871"/>
      <c r="AE50" s="872"/>
      <c r="AF50" s="821"/>
      <c r="AG50" s="822"/>
      <c r="AH50" s="822"/>
      <c r="AI50" s="822"/>
      <c r="AJ50" s="823"/>
      <c r="AK50" s="874"/>
      <c r="AL50" s="871"/>
      <c r="AM50" s="871"/>
      <c r="AN50" s="871"/>
      <c r="AO50" s="871"/>
      <c r="AP50" s="871"/>
      <c r="AQ50" s="871"/>
      <c r="AR50" s="871"/>
      <c r="AS50" s="871"/>
      <c r="AT50" s="871"/>
      <c r="AU50" s="871"/>
      <c r="AV50" s="871"/>
      <c r="AW50" s="871"/>
      <c r="AX50" s="871"/>
      <c r="AY50" s="871"/>
      <c r="AZ50" s="873"/>
      <c r="BA50" s="873"/>
      <c r="BB50" s="873"/>
      <c r="BC50" s="873"/>
      <c r="BD50" s="873"/>
      <c r="BE50" s="867"/>
      <c r="BF50" s="867"/>
      <c r="BG50" s="867"/>
      <c r="BH50" s="867"/>
      <c r="BI50" s="868"/>
      <c r="BJ50" s="214"/>
      <c r="BK50" s="214"/>
      <c r="BL50" s="214"/>
      <c r="BM50" s="214"/>
      <c r="BN50" s="214"/>
      <c r="BO50" s="224"/>
      <c r="BP50" s="224"/>
      <c r="BQ50" s="221">
        <v>44</v>
      </c>
      <c r="BR50" s="222"/>
      <c r="BS50" s="808"/>
      <c r="BT50" s="809"/>
      <c r="BU50" s="809"/>
      <c r="BV50" s="809"/>
      <c r="BW50" s="809"/>
      <c r="BX50" s="809"/>
      <c r="BY50" s="809"/>
      <c r="BZ50" s="809"/>
      <c r="CA50" s="809"/>
      <c r="CB50" s="809"/>
      <c r="CC50" s="809"/>
      <c r="CD50" s="809"/>
      <c r="CE50" s="809"/>
      <c r="CF50" s="809"/>
      <c r="CG50" s="810"/>
      <c r="CH50" s="811"/>
      <c r="CI50" s="812"/>
      <c r="CJ50" s="812"/>
      <c r="CK50" s="812"/>
      <c r="CL50" s="813"/>
      <c r="CM50" s="811"/>
      <c r="CN50" s="812"/>
      <c r="CO50" s="812"/>
      <c r="CP50" s="812"/>
      <c r="CQ50" s="813"/>
      <c r="CR50" s="811"/>
      <c r="CS50" s="812"/>
      <c r="CT50" s="812"/>
      <c r="CU50" s="812"/>
      <c r="CV50" s="813"/>
      <c r="CW50" s="811"/>
      <c r="CX50" s="812"/>
      <c r="CY50" s="812"/>
      <c r="CZ50" s="812"/>
      <c r="DA50" s="813"/>
      <c r="DB50" s="811"/>
      <c r="DC50" s="812"/>
      <c r="DD50" s="812"/>
      <c r="DE50" s="812"/>
      <c r="DF50" s="813"/>
      <c r="DG50" s="811"/>
      <c r="DH50" s="812"/>
      <c r="DI50" s="812"/>
      <c r="DJ50" s="812"/>
      <c r="DK50" s="813"/>
      <c r="DL50" s="811"/>
      <c r="DM50" s="812"/>
      <c r="DN50" s="812"/>
      <c r="DO50" s="812"/>
      <c r="DP50" s="813"/>
      <c r="DQ50" s="811"/>
      <c r="DR50" s="812"/>
      <c r="DS50" s="812"/>
      <c r="DT50" s="812"/>
      <c r="DU50" s="813"/>
      <c r="DV50" s="808"/>
      <c r="DW50" s="809"/>
      <c r="DX50" s="809"/>
      <c r="DY50" s="809"/>
      <c r="DZ50" s="814"/>
      <c r="EA50" s="212"/>
    </row>
    <row r="51" spans="1:131" ht="26.25" customHeight="1" x14ac:dyDescent="0.2">
      <c r="A51" s="221">
        <v>24</v>
      </c>
      <c r="B51" s="815"/>
      <c r="C51" s="816"/>
      <c r="D51" s="816"/>
      <c r="E51" s="816"/>
      <c r="F51" s="816"/>
      <c r="G51" s="816"/>
      <c r="H51" s="816"/>
      <c r="I51" s="816"/>
      <c r="J51" s="816"/>
      <c r="K51" s="816"/>
      <c r="L51" s="816"/>
      <c r="M51" s="816"/>
      <c r="N51" s="816"/>
      <c r="O51" s="816"/>
      <c r="P51" s="817"/>
      <c r="Q51" s="870"/>
      <c r="R51" s="871"/>
      <c r="S51" s="871"/>
      <c r="T51" s="871"/>
      <c r="U51" s="871"/>
      <c r="V51" s="871"/>
      <c r="W51" s="871"/>
      <c r="X51" s="871"/>
      <c r="Y51" s="871"/>
      <c r="Z51" s="871"/>
      <c r="AA51" s="871"/>
      <c r="AB51" s="871"/>
      <c r="AC51" s="871"/>
      <c r="AD51" s="871"/>
      <c r="AE51" s="872"/>
      <c r="AF51" s="821"/>
      <c r="AG51" s="822"/>
      <c r="AH51" s="822"/>
      <c r="AI51" s="822"/>
      <c r="AJ51" s="823"/>
      <c r="AK51" s="874"/>
      <c r="AL51" s="871"/>
      <c r="AM51" s="871"/>
      <c r="AN51" s="871"/>
      <c r="AO51" s="871"/>
      <c r="AP51" s="871"/>
      <c r="AQ51" s="871"/>
      <c r="AR51" s="871"/>
      <c r="AS51" s="871"/>
      <c r="AT51" s="871"/>
      <c r="AU51" s="871"/>
      <c r="AV51" s="871"/>
      <c r="AW51" s="871"/>
      <c r="AX51" s="871"/>
      <c r="AY51" s="871"/>
      <c r="AZ51" s="873"/>
      <c r="BA51" s="873"/>
      <c r="BB51" s="873"/>
      <c r="BC51" s="873"/>
      <c r="BD51" s="873"/>
      <c r="BE51" s="867"/>
      <c r="BF51" s="867"/>
      <c r="BG51" s="867"/>
      <c r="BH51" s="867"/>
      <c r="BI51" s="868"/>
      <c r="BJ51" s="214"/>
      <c r="BK51" s="214"/>
      <c r="BL51" s="214"/>
      <c r="BM51" s="214"/>
      <c r="BN51" s="214"/>
      <c r="BO51" s="224"/>
      <c r="BP51" s="224"/>
      <c r="BQ51" s="221">
        <v>45</v>
      </c>
      <c r="BR51" s="222"/>
      <c r="BS51" s="808"/>
      <c r="BT51" s="809"/>
      <c r="BU51" s="809"/>
      <c r="BV51" s="809"/>
      <c r="BW51" s="809"/>
      <c r="BX51" s="809"/>
      <c r="BY51" s="809"/>
      <c r="BZ51" s="809"/>
      <c r="CA51" s="809"/>
      <c r="CB51" s="809"/>
      <c r="CC51" s="809"/>
      <c r="CD51" s="809"/>
      <c r="CE51" s="809"/>
      <c r="CF51" s="809"/>
      <c r="CG51" s="810"/>
      <c r="CH51" s="811"/>
      <c r="CI51" s="812"/>
      <c r="CJ51" s="812"/>
      <c r="CK51" s="812"/>
      <c r="CL51" s="813"/>
      <c r="CM51" s="811"/>
      <c r="CN51" s="812"/>
      <c r="CO51" s="812"/>
      <c r="CP51" s="812"/>
      <c r="CQ51" s="813"/>
      <c r="CR51" s="811"/>
      <c r="CS51" s="812"/>
      <c r="CT51" s="812"/>
      <c r="CU51" s="812"/>
      <c r="CV51" s="813"/>
      <c r="CW51" s="811"/>
      <c r="CX51" s="812"/>
      <c r="CY51" s="812"/>
      <c r="CZ51" s="812"/>
      <c r="DA51" s="813"/>
      <c r="DB51" s="811"/>
      <c r="DC51" s="812"/>
      <c r="DD51" s="812"/>
      <c r="DE51" s="812"/>
      <c r="DF51" s="813"/>
      <c r="DG51" s="811"/>
      <c r="DH51" s="812"/>
      <c r="DI51" s="812"/>
      <c r="DJ51" s="812"/>
      <c r="DK51" s="813"/>
      <c r="DL51" s="811"/>
      <c r="DM51" s="812"/>
      <c r="DN51" s="812"/>
      <c r="DO51" s="812"/>
      <c r="DP51" s="813"/>
      <c r="DQ51" s="811"/>
      <c r="DR51" s="812"/>
      <c r="DS51" s="812"/>
      <c r="DT51" s="812"/>
      <c r="DU51" s="813"/>
      <c r="DV51" s="808"/>
      <c r="DW51" s="809"/>
      <c r="DX51" s="809"/>
      <c r="DY51" s="809"/>
      <c r="DZ51" s="814"/>
      <c r="EA51" s="212"/>
    </row>
    <row r="52" spans="1:131" ht="26.25" customHeight="1" x14ac:dyDescent="0.2">
      <c r="A52" s="221">
        <v>25</v>
      </c>
      <c r="B52" s="815"/>
      <c r="C52" s="816"/>
      <c r="D52" s="816"/>
      <c r="E52" s="816"/>
      <c r="F52" s="816"/>
      <c r="G52" s="816"/>
      <c r="H52" s="816"/>
      <c r="I52" s="816"/>
      <c r="J52" s="816"/>
      <c r="K52" s="816"/>
      <c r="L52" s="816"/>
      <c r="M52" s="816"/>
      <c r="N52" s="816"/>
      <c r="O52" s="816"/>
      <c r="P52" s="817"/>
      <c r="Q52" s="870"/>
      <c r="R52" s="871"/>
      <c r="S52" s="871"/>
      <c r="T52" s="871"/>
      <c r="U52" s="871"/>
      <c r="V52" s="871"/>
      <c r="W52" s="871"/>
      <c r="X52" s="871"/>
      <c r="Y52" s="871"/>
      <c r="Z52" s="871"/>
      <c r="AA52" s="871"/>
      <c r="AB52" s="871"/>
      <c r="AC52" s="871"/>
      <c r="AD52" s="871"/>
      <c r="AE52" s="872"/>
      <c r="AF52" s="821"/>
      <c r="AG52" s="822"/>
      <c r="AH52" s="822"/>
      <c r="AI52" s="822"/>
      <c r="AJ52" s="823"/>
      <c r="AK52" s="874"/>
      <c r="AL52" s="871"/>
      <c r="AM52" s="871"/>
      <c r="AN52" s="871"/>
      <c r="AO52" s="871"/>
      <c r="AP52" s="871"/>
      <c r="AQ52" s="871"/>
      <c r="AR52" s="871"/>
      <c r="AS52" s="871"/>
      <c r="AT52" s="871"/>
      <c r="AU52" s="871"/>
      <c r="AV52" s="871"/>
      <c r="AW52" s="871"/>
      <c r="AX52" s="871"/>
      <c r="AY52" s="871"/>
      <c r="AZ52" s="873"/>
      <c r="BA52" s="873"/>
      <c r="BB52" s="873"/>
      <c r="BC52" s="873"/>
      <c r="BD52" s="873"/>
      <c r="BE52" s="867"/>
      <c r="BF52" s="867"/>
      <c r="BG52" s="867"/>
      <c r="BH52" s="867"/>
      <c r="BI52" s="868"/>
      <c r="BJ52" s="214"/>
      <c r="BK52" s="214"/>
      <c r="BL52" s="214"/>
      <c r="BM52" s="214"/>
      <c r="BN52" s="214"/>
      <c r="BO52" s="224"/>
      <c r="BP52" s="224"/>
      <c r="BQ52" s="221">
        <v>46</v>
      </c>
      <c r="BR52" s="222"/>
      <c r="BS52" s="808"/>
      <c r="BT52" s="809"/>
      <c r="BU52" s="809"/>
      <c r="BV52" s="809"/>
      <c r="BW52" s="809"/>
      <c r="BX52" s="809"/>
      <c r="BY52" s="809"/>
      <c r="BZ52" s="809"/>
      <c r="CA52" s="809"/>
      <c r="CB52" s="809"/>
      <c r="CC52" s="809"/>
      <c r="CD52" s="809"/>
      <c r="CE52" s="809"/>
      <c r="CF52" s="809"/>
      <c r="CG52" s="810"/>
      <c r="CH52" s="811"/>
      <c r="CI52" s="812"/>
      <c r="CJ52" s="812"/>
      <c r="CK52" s="812"/>
      <c r="CL52" s="813"/>
      <c r="CM52" s="811"/>
      <c r="CN52" s="812"/>
      <c r="CO52" s="812"/>
      <c r="CP52" s="812"/>
      <c r="CQ52" s="813"/>
      <c r="CR52" s="811"/>
      <c r="CS52" s="812"/>
      <c r="CT52" s="812"/>
      <c r="CU52" s="812"/>
      <c r="CV52" s="813"/>
      <c r="CW52" s="811"/>
      <c r="CX52" s="812"/>
      <c r="CY52" s="812"/>
      <c r="CZ52" s="812"/>
      <c r="DA52" s="813"/>
      <c r="DB52" s="811"/>
      <c r="DC52" s="812"/>
      <c r="DD52" s="812"/>
      <c r="DE52" s="812"/>
      <c r="DF52" s="813"/>
      <c r="DG52" s="811"/>
      <c r="DH52" s="812"/>
      <c r="DI52" s="812"/>
      <c r="DJ52" s="812"/>
      <c r="DK52" s="813"/>
      <c r="DL52" s="811"/>
      <c r="DM52" s="812"/>
      <c r="DN52" s="812"/>
      <c r="DO52" s="812"/>
      <c r="DP52" s="813"/>
      <c r="DQ52" s="811"/>
      <c r="DR52" s="812"/>
      <c r="DS52" s="812"/>
      <c r="DT52" s="812"/>
      <c r="DU52" s="813"/>
      <c r="DV52" s="808"/>
      <c r="DW52" s="809"/>
      <c r="DX52" s="809"/>
      <c r="DY52" s="809"/>
      <c r="DZ52" s="814"/>
      <c r="EA52" s="212"/>
    </row>
    <row r="53" spans="1:131" ht="26.25" customHeight="1" x14ac:dyDescent="0.2">
      <c r="A53" s="221">
        <v>26</v>
      </c>
      <c r="B53" s="815"/>
      <c r="C53" s="816"/>
      <c r="D53" s="816"/>
      <c r="E53" s="816"/>
      <c r="F53" s="816"/>
      <c r="G53" s="816"/>
      <c r="H53" s="816"/>
      <c r="I53" s="816"/>
      <c r="J53" s="816"/>
      <c r="K53" s="816"/>
      <c r="L53" s="816"/>
      <c r="M53" s="816"/>
      <c r="N53" s="816"/>
      <c r="O53" s="816"/>
      <c r="P53" s="817"/>
      <c r="Q53" s="870"/>
      <c r="R53" s="871"/>
      <c r="S53" s="871"/>
      <c r="T53" s="871"/>
      <c r="U53" s="871"/>
      <c r="V53" s="871"/>
      <c r="W53" s="871"/>
      <c r="X53" s="871"/>
      <c r="Y53" s="871"/>
      <c r="Z53" s="871"/>
      <c r="AA53" s="871"/>
      <c r="AB53" s="871"/>
      <c r="AC53" s="871"/>
      <c r="AD53" s="871"/>
      <c r="AE53" s="872"/>
      <c r="AF53" s="821"/>
      <c r="AG53" s="822"/>
      <c r="AH53" s="822"/>
      <c r="AI53" s="822"/>
      <c r="AJ53" s="823"/>
      <c r="AK53" s="874"/>
      <c r="AL53" s="871"/>
      <c r="AM53" s="871"/>
      <c r="AN53" s="871"/>
      <c r="AO53" s="871"/>
      <c r="AP53" s="871"/>
      <c r="AQ53" s="871"/>
      <c r="AR53" s="871"/>
      <c r="AS53" s="871"/>
      <c r="AT53" s="871"/>
      <c r="AU53" s="871"/>
      <c r="AV53" s="871"/>
      <c r="AW53" s="871"/>
      <c r="AX53" s="871"/>
      <c r="AY53" s="871"/>
      <c r="AZ53" s="873"/>
      <c r="BA53" s="873"/>
      <c r="BB53" s="873"/>
      <c r="BC53" s="873"/>
      <c r="BD53" s="873"/>
      <c r="BE53" s="867"/>
      <c r="BF53" s="867"/>
      <c r="BG53" s="867"/>
      <c r="BH53" s="867"/>
      <c r="BI53" s="868"/>
      <c r="BJ53" s="214"/>
      <c r="BK53" s="214"/>
      <c r="BL53" s="214"/>
      <c r="BM53" s="214"/>
      <c r="BN53" s="214"/>
      <c r="BO53" s="224"/>
      <c r="BP53" s="224"/>
      <c r="BQ53" s="221">
        <v>47</v>
      </c>
      <c r="BR53" s="222"/>
      <c r="BS53" s="808"/>
      <c r="BT53" s="809"/>
      <c r="BU53" s="809"/>
      <c r="BV53" s="809"/>
      <c r="BW53" s="809"/>
      <c r="BX53" s="809"/>
      <c r="BY53" s="809"/>
      <c r="BZ53" s="809"/>
      <c r="CA53" s="809"/>
      <c r="CB53" s="809"/>
      <c r="CC53" s="809"/>
      <c r="CD53" s="809"/>
      <c r="CE53" s="809"/>
      <c r="CF53" s="809"/>
      <c r="CG53" s="810"/>
      <c r="CH53" s="811"/>
      <c r="CI53" s="812"/>
      <c r="CJ53" s="812"/>
      <c r="CK53" s="812"/>
      <c r="CL53" s="813"/>
      <c r="CM53" s="811"/>
      <c r="CN53" s="812"/>
      <c r="CO53" s="812"/>
      <c r="CP53" s="812"/>
      <c r="CQ53" s="813"/>
      <c r="CR53" s="811"/>
      <c r="CS53" s="812"/>
      <c r="CT53" s="812"/>
      <c r="CU53" s="812"/>
      <c r="CV53" s="813"/>
      <c r="CW53" s="811"/>
      <c r="CX53" s="812"/>
      <c r="CY53" s="812"/>
      <c r="CZ53" s="812"/>
      <c r="DA53" s="813"/>
      <c r="DB53" s="811"/>
      <c r="DC53" s="812"/>
      <c r="DD53" s="812"/>
      <c r="DE53" s="812"/>
      <c r="DF53" s="813"/>
      <c r="DG53" s="811"/>
      <c r="DH53" s="812"/>
      <c r="DI53" s="812"/>
      <c r="DJ53" s="812"/>
      <c r="DK53" s="813"/>
      <c r="DL53" s="811"/>
      <c r="DM53" s="812"/>
      <c r="DN53" s="812"/>
      <c r="DO53" s="812"/>
      <c r="DP53" s="813"/>
      <c r="DQ53" s="811"/>
      <c r="DR53" s="812"/>
      <c r="DS53" s="812"/>
      <c r="DT53" s="812"/>
      <c r="DU53" s="813"/>
      <c r="DV53" s="808"/>
      <c r="DW53" s="809"/>
      <c r="DX53" s="809"/>
      <c r="DY53" s="809"/>
      <c r="DZ53" s="814"/>
      <c r="EA53" s="212"/>
    </row>
    <row r="54" spans="1:131" ht="26.25" customHeight="1" x14ac:dyDescent="0.2">
      <c r="A54" s="221">
        <v>27</v>
      </c>
      <c r="B54" s="815"/>
      <c r="C54" s="816"/>
      <c r="D54" s="816"/>
      <c r="E54" s="816"/>
      <c r="F54" s="816"/>
      <c r="G54" s="816"/>
      <c r="H54" s="816"/>
      <c r="I54" s="816"/>
      <c r="J54" s="816"/>
      <c r="K54" s="816"/>
      <c r="L54" s="816"/>
      <c r="M54" s="816"/>
      <c r="N54" s="816"/>
      <c r="O54" s="816"/>
      <c r="P54" s="817"/>
      <c r="Q54" s="870"/>
      <c r="R54" s="871"/>
      <c r="S54" s="871"/>
      <c r="T54" s="871"/>
      <c r="U54" s="871"/>
      <c r="V54" s="871"/>
      <c r="W54" s="871"/>
      <c r="X54" s="871"/>
      <c r="Y54" s="871"/>
      <c r="Z54" s="871"/>
      <c r="AA54" s="871"/>
      <c r="AB54" s="871"/>
      <c r="AC54" s="871"/>
      <c r="AD54" s="871"/>
      <c r="AE54" s="872"/>
      <c r="AF54" s="821"/>
      <c r="AG54" s="822"/>
      <c r="AH54" s="822"/>
      <c r="AI54" s="822"/>
      <c r="AJ54" s="823"/>
      <c r="AK54" s="874"/>
      <c r="AL54" s="871"/>
      <c r="AM54" s="871"/>
      <c r="AN54" s="871"/>
      <c r="AO54" s="871"/>
      <c r="AP54" s="871"/>
      <c r="AQ54" s="871"/>
      <c r="AR54" s="871"/>
      <c r="AS54" s="871"/>
      <c r="AT54" s="871"/>
      <c r="AU54" s="871"/>
      <c r="AV54" s="871"/>
      <c r="AW54" s="871"/>
      <c r="AX54" s="871"/>
      <c r="AY54" s="871"/>
      <c r="AZ54" s="873"/>
      <c r="BA54" s="873"/>
      <c r="BB54" s="873"/>
      <c r="BC54" s="873"/>
      <c r="BD54" s="873"/>
      <c r="BE54" s="867"/>
      <c r="BF54" s="867"/>
      <c r="BG54" s="867"/>
      <c r="BH54" s="867"/>
      <c r="BI54" s="868"/>
      <c r="BJ54" s="214"/>
      <c r="BK54" s="214"/>
      <c r="BL54" s="214"/>
      <c r="BM54" s="214"/>
      <c r="BN54" s="214"/>
      <c r="BO54" s="224"/>
      <c r="BP54" s="224"/>
      <c r="BQ54" s="221">
        <v>48</v>
      </c>
      <c r="BR54" s="222"/>
      <c r="BS54" s="808"/>
      <c r="BT54" s="809"/>
      <c r="BU54" s="809"/>
      <c r="BV54" s="809"/>
      <c r="BW54" s="809"/>
      <c r="BX54" s="809"/>
      <c r="BY54" s="809"/>
      <c r="BZ54" s="809"/>
      <c r="CA54" s="809"/>
      <c r="CB54" s="809"/>
      <c r="CC54" s="809"/>
      <c r="CD54" s="809"/>
      <c r="CE54" s="809"/>
      <c r="CF54" s="809"/>
      <c r="CG54" s="810"/>
      <c r="CH54" s="811"/>
      <c r="CI54" s="812"/>
      <c r="CJ54" s="812"/>
      <c r="CK54" s="812"/>
      <c r="CL54" s="813"/>
      <c r="CM54" s="811"/>
      <c r="CN54" s="812"/>
      <c r="CO54" s="812"/>
      <c r="CP54" s="812"/>
      <c r="CQ54" s="813"/>
      <c r="CR54" s="811"/>
      <c r="CS54" s="812"/>
      <c r="CT54" s="812"/>
      <c r="CU54" s="812"/>
      <c r="CV54" s="813"/>
      <c r="CW54" s="811"/>
      <c r="CX54" s="812"/>
      <c r="CY54" s="812"/>
      <c r="CZ54" s="812"/>
      <c r="DA54" s="813"/>
      <c r="DB54" s="811"/>
      <c r="DC54" s="812"/>
      <c r="DD54" s="812"/>
      <c r="DE54" s="812"/>
      <c r="DF54" s="813"/>
      <c r="DG54" s="811"/>
      <c r="DH54" s="812"/>
      <c r="DI54" s="812"/>
      <c r="DJ54" s="812"/>
      <c r="DK54" s="813"/>
      <c r="DL54" s="811"/>
      <c r="DM54" s="812"/>
      <c r="DN54" s="812"/>
      <c r="DO54" s="812"/>
      <c r="DP54" s="813"/>
      <c r="DQ54" s="811"/>
      <c r="DR54" s="812"/>
      <c r="DS54" s="812"/>
      <c r="DT54" s="812"/>
      <c r="DU54" s="813"/>
      <c r="DV54" s="808"/>
      <c r="DW54" s="809"/>
      <c r="DX54" s="809"/>
      <c r="DY54" s="809"/>
      <c r="DZ54" s="814"/>
      <c r="EA54" s="212"/>
    </row>
    <row r="55" spans="1:131" ht="26.25" customHeight="1" x14ac:dyDescent="0.2">
      <c r="A55" s="221">
        <v>28</v>
      </c>
      <c r="B55" s="815"/>
      <c r="C55" s="816"/>
      <c r="D55" s="816"/>
      <c r="E55" s="816"/>
      <c r="F55" s="816"/>
      <c r="G55" s="816"/>
      <c r="H55" s="816"/>
      <c r="I55" s="816"/>
      <c r="J55" s="816"/>
      <c r="K55" s="816"/>
      <c r="L55" s="816"/>
      <c r="M55" s="816"/>
      <c r="N55" s="816"/>
      <c r="O55" s="816"/>
      <c r="P55" s="817"/>
      <c r="Q55" s="870"/>
      <c r="R55" s="871"/>
      <c r="S55" s="871"/>
      <c r="T55" s="871"/>
      <c r="U55" s="871"/>
      <c r="V55" s="871"/>
      <c r="W55" s="871"/>
      <c r="X55" s="871"/>
      <c r="Y55" s="871"/>
      <c r="Z55" s="871"/>
      <c r="AA55" s="871"/>
      <c r="AB55" s="871"/>
      <c r="AC55" s="871"/>
      <c r="AD55" s="871"/>
      <c r="AE55" s="872"/>
      <c r="AF55" s="821"/>
      <c r="AG55" s="822"/>
      <c r="AH55" s="822"/>
      <c r="AI55" s="822"/>
      <c r="AJ55" s="823"/>
      <c r="AK55" s="874"/>
      <c r="AL55" s="871"/>
      <c r="AM55" s="871"/>
      <c r="AN55" s="871"/>
      <c r="AO55" s="871"/>
      <c r="AP55" s="871"/>
      <c r="AQ55" s="871"/>
      <c r="AR55" s="871"/>
      <c r="AS55" s="871"/>
      <c r="AT55" s="871"/>
      <c r="AU55" s="871"/>
      <c r="AV55" s="871"/>
      <c r="AW55" s="871"/>
      <c r="AX55" s="871"/>
      <c r="AY55" s="871"/>
      <c r="AZ55" s="873"/>
      <c r="BA55" s="873"/>
      <c r="BB55" s="873"/>
      <c r="BC55" s="873"/>
      <c r="BD55" s="873"/>
      <c r="BE55" s="867"/>
      <c r="BF55" s="867"/>
      <c r="BG55" s="867"/>
      <c r="BH55" s="867"/>
      <c r="BI55" s="868"/>
      <c r="BJ55" s="214"/>
      <c r="BK55" s="214"/>
      <c r="BL55" s="214"/>
      <c r="BM55" s="214"/>
      <c r="BN55" s="214"/>
      <c r="BO55" s="224"/>
      <c r="BP55" s="224"/>
      <c r="BQ55" s="221">
        <v>49</v>
      </c>
      <c r="BR55" s="222"/>
      <c r="BS55" s="808"/>
      <c r="BT55" s="809"/>
      <c r="BU55" s="809"/>
      <c r="BV55" s="809"/>
      <c r="BW55" s="809"/>
      <c r="BX55" s="809"/>
      <c r="BY55" s="809"/>
      <c r="BZ55" s="809"/>
      <c r="CA55" s="809"/>
      <c r="CB55" s="809"/>
      <c r="CC55" s="809"/>
      <c r="CD55" s="809"/>
      <c r="CE55" s="809"/>
      <c r="CF55" s="809"/>
      <c r="CG55" s="810"/>
      <c r="CH55" s="811"/>
      <c r="CI55" s="812"/>
      <c r="CJ55" s="812"/>
      <c r="CK55" s="812"/>
      <c r="CL55" s="813"/>
      <c r="CM55" s="811"/>
      <c r="CN55" s="812"/>
      <c r="CO55" s="812"/>
      <c r="CP55" s="812"/>
      <c r="CQ55" s="813"/>
      <c r="CR55" s="811"/>
      <c r="CS55" s="812"/>
      <c r="CT55" s="812"/>
      <c r="CU55" s="812"/>
      <c r="CV55" s="813"/>
      <c r="CW55" s="811"/>
      <c r="CX55" s="812"/>
      <c r="CY55" s="812"/>
      <c r="CZ55" s="812"/>
      <c r="DA55" s="813"/>
      <c r="DB55" s="811"/>
      <c r="DC55" s="812"/>
      <c r="DD55" s="812"/>
      <c r="DE55" s="812"/>
      <c r="DF55" s="813"/>
      <c r="DG55" s="811"/>
      <c r="DH55" s="812"/>
      <c r="DI55" s="812"/>
      <c r="DJ55" s="812"/>
      <c r="DK55" s="813"/>
      <c r="DL55" s="811"/>
      <c r="DM55" s="812"/>
      <c r="DN55" s="812"/>
      <c r="DO55" s="812"/>
      <c r="DP55" s="813"/>
      <c r="DQ55" s="811"/>
      <c r="DR55" s="812"/>
      <c r="DS55" s="812"/>
      <c r="DT55" s="812"/>
      <c r="DU55" s="813"/>
      <c r="DV55" s="808"/>
      <c r="DW55" s="809"/>
      <c r="DX55" s="809"/>
      <c r="DY55" s="809"/>
      <c r="DZ55" s="814"/>
      <c r="EA55" s="212"/>
    </row>
    <row r="56" spans="1:131" ht="26.25" customHeight="1" x14ac:dyDescent="0.2">
      <c r="A56" s="221">
        <v>29</v>
      </c>
      <c r="B56" s="815"/>
      <c r="C56" s="816"/>
      <c r="D56" s="816"/>
      <c r="E56" s="816"/>
      <c r="F56" s="816"/>
      <c r="G56" s="816"/>
      <c r="H56" s="816"/>
      <c r="I56" s="816"/>
      <c r="J56" s="816"/>
      <c r="K56" s="816"/>
      <c r="L56" s="816"/>
      <c r="M56" s="816"/>
      <c r="N56" s="816"/>
      <c r="O56" s="816"/>
      <c r="P56" s="817"/>
      <c r="Q56" s="870"/>
      <c r="R56" s="871"/>
      <c r="S56" s="871"/>
      <c r="T56" s="871"/>
      <c r="U56" s="871"/>
      <c r="V56" s="871"/>
      <c r="W56" s="871"/>
      <c r="X56" s="871"/>
      <c r="Y56" s="871"/>
      <c r="Z56" s="871"/>
      <c r="AA56" s="871"/>
      <c r="AB56" s="871"/>
      <c r="AC56" s="871"/>
      <c r="AD56" s="871"/>
      <c r="AE56" s="872"/>
      <c r="AF56" s="821"/>
      <c r="AG56" s="822"/>
      <c r="AH56" s="822"/>
      <c r="AI56" s="822"/>
      <c r="AJ56" s="823"/>
      <c r="AK56" s="874"/>
      <c r="AL56" s="871"/>
      <c r="AM56" s="871"/>
      <c r="AN56" s="871"/>
      <c r="AO56" s="871"/>
      <c r="AP56" s="871"/>
      <c r="AQ56" s="871"/>
      <c r="AR56" s="871"/>
      <c r="AS56" s="871"/>
      <c r="AT56" s="871"/>
      <c r="AU56" s="871"/>
      <c r="AV56" s="871"/>
      <c r="AW56" s="871"/>
      <c r="AX56" s="871"/>
      <c r="AY56" s="871"/>
      <c r="AZ56" s="873"/>
      <c r="BA56" s="873"/>
      <c r="BB56" s="873"/>
      <c r="BC56" s="873"/>
      <c r="BD56" s="873"/>
      <c r="BE56" s="867"/>
      <c r="BF56" s="867"/>
      <c r="BG56" s="867"/>
      <c r="BH56" s="867"/>
      <c r="BI56" s="868"/>
      <c r="BJ56" s="214"/>
      <c r="BK56" s="214"/>
      <c r="BL56" s="214"/>
      <c r="BM56" s="214"/>
      <c r="BN56" s="214"/>
      <c r="BO56" s="224"/>
      <c r="BP56" s="224"/>
      <c r="BQ56" s="221">
        <v>50</v>
      </c>
      <c r="BR56" s="222"/>
      <c r="BS56" s="808"/>
      <c r="BT56" s="809"/>
      <c r="BU56" s="809"/>
      <c r="BV56" s="809"/>
      <c r="BW56" s="809"/>
      <c r="BX56" s="809"/>
      <c r="BY56" s="809"/>
      <c r="BZ56" s="809"/>
      <c r="CA56" s="809"/>
      <c r="CB56" s="809"/>
      <c r="CC56" s="809"/>
      <c r="CD56" s="809"/>
      <c r="CE56" s="809"/>
      <c r="CF56" s="809"/>
      <c r="CG56" s="810"/>
      <c r="CH56" s="811"/>
      <c r="CI56" s="812"/>
      <c r="CJ56" s="812"/>
      <c r="CK56" s="812"/>
      <c r="CL56" s="813"/>
      <c r="CM56" s="811"/>
      <c r="CN56" s="812"/>
      <c r="CO56" s="812"/>
      <c r="CP56" s="812"/>
      <c r="CQ56" s="813"/>
      <c r="CR56" s="811"/>
      <c r="CS56" s="812"/>
      <c r="CT56" s="812"/>
      <c r="CU56" s="812"/>
      <c r="CV56" s="813"/>
      <c r="CW56" s="811"/>
      <c r="CX56" s="812"/>
      <c r="CY56" s="812"/>
      <c r="CZ56" s="812"/>
      <c r="DA56" s="813"/>
      <c r="DB56" s="811"/>
      <c r="DC56" s="812"/>
      <c r="DD56" s="812"/>
      <c r="DE56" s="812"/>
      <c r="DF56" s="813"/>
      <c r="DG56" s="811"/>
      <c r="DH56" s="812"/>
      <c r="DI56" s="812"/>
      <c r="DJ56" s="812"/>
      <c r="DK56" s="813"/>
      <c r="DL56" s="811"/>
      <c r="DM56" s="812"/>
      <c r="DN56" s="812"/>
      <c r="DO56" s="812"/>
      <c r="DP56" s="813"/>
      <c r="DQ56" s="811"/>
      <c r="DR56" s="812"/>
      <c r="DS56" s="812"/>
      <c r="DT56" s="812"/>
      <c r="DU56" s="813"/>
      <c r="DV56" s="808"/>
      <c r="DW56" s="809"/>
      <c r="DX56" s="809"/>
      <c r="DY56" s="809"/>
      <c r="DZ56" s="814"/>
      <c r="EA56" s="212"/>
    </row>
    <row r="57" spans="1:131" ht="26.25" customHeight="1" x14ac:dyDescent="0.2">
      <c r="A57" s="221">
        <v>30</v>
      </c>
      <c r="B57" s="815"/>
      <c r="C57" s="816"/>
      <c r="D57" s="816"/>
      <c r="E57" s="816"/>
      <c r="F57" s="816"/>
      <c r="G57" s="816"/>
      <c r="H57" s="816"/>
      <c r="I57" s="816"/>
      <c r="J57" s="816"/>
      <c r="K57" s="816"/>
      <c r="L57" s="816"/>
      <c r="M57" s="816"/>
      <c r="N57" s="816"/>
      <c r="O57" s="816"/>
      <c r="P57" s="817"/>
      <c r="Q57" s="870"/>
      <c r="R57" s="871"/>
      <c r="S57" s="871"/>
      <c r="T57" s="871"/>
      <c r="U57" s="871"/>
      <c r="V57" s="871"/>
      <c r="W57" s="871"/>
      <c r="X57" s="871"/>
      <c r="Y57" s="871"/>
      <c r="Z57" s="871"/>
      <c r="AA57" s="871"/>
      <c r="AB57" s="871"/>
      <c r="AC57" s="871"/>
      <c r="AD57" s="871"/>
      <c r="AE57" s="872"/>
      <c r="AF57" s="821"/>
      <c r="AG57" s="822"/>
      <c r="AH57" s="822"/>
      <c r="AI57" s="822"/>
      <c r="AJ57" s="823"/>
      <c r="AK57" s="874"/>
      <c r="AL57" s="871"/>
      <c r="AM57" s="871"/>
      <c r="AN57" s="871"/>
      <c r="AO57" s="871"/>
      <c r="AP57" s="871"/>
      <c r="AQ57" s="871"/>
      <c r="AR57" s="871"/>
      <c r="AS57" s="871"/>
      <c r="AT57" s="871"/>
      <c r="AU57" s="871"/>
      <c r="AV57" s="871"/>
      <c r="AW57" s="871"/>
      <c r="AX57" s="871"/>
      <c r="AY57" s="871"/>
      <c r="AZ57" s="873"/>
      <c r="BA57" s="873"/>
      <c r="BB57" s="873"/>
      <c r="BC57" s="873"/>
      <c r="BD57" s="873"/>
      <c r="BE57" s="867"/>
      <c r="BF57" s="867"/>
      <c r="BG57" s="867"/>
      <c r="BH57" s="867"/>
      <c r="BI57" s="868"/>
      <c r="BJ57" s="214"/>
      <c r="BK57" s="214"/>
      <c r="BL57" s="214"/>
      <c r="BM57" s="214"/>
      <c r="BN57" s="214"/>
      <c r="BO57" s="224"/>
      <c r="BP57" s="224"/>
      <c r="BQ57" s="221">
        <v>51</v>
      </c>
      <c r="BR57" s="222"/>
      <c r="BS57" s="808"/>
      <c r="BT57" s="809"/>
      <c r="BU57" s="809"/>
      <c r="BV57" s="809"/>
      <c r="BW57" s="809"/>
      <c r="BX57" s="809"/>
      <c r="BY57" s="809"/>
      <c r="BZ57" s="809"/>
      <c r="CA57" s="809"/>
      <c r="CB57" s="809"/>
      <c r="CC57" s="809"/>
      <c r="CD57" s="809"/>
      <c r="CE57" s="809"/>
      <c r="CF57" s="809"/>
      <c r="CG57" s="810"/>
      <c r="CH57" s="811"/>
      <c r="CI57" s="812"/>
      <c r="CJ57" s="812"/>
      <c r="CK57" s="812"/>
      <c r="CL57" s="813"/>
      <c r="CM57" s="811"/>
      <c r="CN57" s="812"/>
      <c r="CO57" s="812"/>
      <c r="CP57" s="812"/>
      <c r="CQ57" s="813"/>
      <c r="CR57" s="811"/>
      <c r="CS57" s="812"/>
      <c r="CT57" s="812"/>
      <c r="CU57" s="812"/>
      <c r="CV57" s="813"/>
      <c r="CW57" s="811"/>
      <c r="CX57" s="812"/>
      <c r="CY57" s="812"/>
      <c r="CZ57" s="812"/>
      <c r="DA57" s="813"/>
      <c r="DB57" s="811"/>
      <c r="DC57" s="812"/>
      <c r="DD57" s="812"/>
      <c r="DE57" s="812"/>
      <c r="DF57" s="813"/>
      <c r="DG57" s="811"/>
      <c r="DH57" s="812"/>
      <c r="DI57" s="812"/>
      <c r="DJ57" s="812"/>
      <c r="DK57" s="813"/>
      <c r="DL57" s="811"/>
      <c r="DM57" s="812"/>
      <c r="DN57" s="812"/>
      <c r="DO57" s="812"/>
      <c r="DP57" s="813"/>
      <c r="DQ57" s="811"/>
      <c r="DR57" s="812"/>
      <c r="DS57" s="812"/>
      <c r="DT57" s="812"/>
      <c r="DU57" s="813"/>
      <c r="DV57" s="808"/>
      <c r="DW57" s="809"/>
      <c r="DX57" s="809"/>
      <c r="DY57" s="809"/>
      <c r="DZ57" s="814"/>
      <c r="EA57" s="212"/>
    </row>
    <row r="58" spans="1:131" ht="26.25" customHeight="1" x14ac:dyDescent="0.2">
      <c r="A58" s="221">
        <v>31</v>
      </c>
      <c r="B58" s="815"/>
      <c r="C58" s="816"/>
      <c r="D58" s="816"/>
      <c r="E58" s="816"/>
      <c r="F58" s="816"/>
      <c r="G58" s="816"/>
      <c r="H58" s="816"/>
      <c r="I58" s="816"/>
      <c r="J58" s="816"/>
      <c r="K58" s="816"/>
      <c r="L58" s="816"/>
      <c r="M58" s="816"/>
      <c r="N58" s="816"/>
      <c r="O58" s="816"/>
      <c r="P58" s="817"/>
      <c r="Q58" s="870"/>
      <c r="R58" s="871"/>
      <c r="S58" s="871"/>
      <c r="T58" s="871"/>
      <c r="U58" s="871"/>
      <c r="V58" s="871"/>
      <c r="W58" s="871"/>
      <c r="X58" s="871"/>
      <c r="Y58" s="871"/>
      <c r="Z58" s="871"/>
      <c r="AA58" s="871"/>
      <c r="AB58" s="871"/>
      <c r="AC58" s="871"/>
      <c r="AD58" s="871"/>
      <c r="AE58" s="872"/>
      <c r="AF58" s="821"/>
      <c r="AG58" s="822"/>
      <c r="AH58" s="822"/>
      <c r="AI58" s="822"/>
      <c r="AJ58" s="823"/>
      <c r="AK58" s="874"/>
      <c r="AL58" s="871"/>
      <c r="AM58" s="871"/>
      <c r="AN58" s="871"/>
      <c r="AO58" s="871"/>
      <c r="AP58" s="871"/>
      <c r="AQ58" s="871"/>
      <c r="AR58" s="871"/>
      <c r="AS58" s="871"/>
      <c r="AT58" s="871"/>
      <c r="AU58" s="871"/>
      <c r="AV58" s="871"/>
      <c r="AW58" s="871"/>
      <c r="AX58" s="871"/>
      <c r="AY58" s="871"/>
      <c r="AZ58" s="873"/>
      <c r="BA58" s="873"/>
      <c r="BB58" s="873"/>
      <c r="BC58" s="873"/>
      <c r="BD58" s="873"/>
      <c r="BE58" s="867"/>
      <c r="BF58" s="867"/>
      <c r="BG58" s="867"/>
      <c r="BH58" s="867"/>
      <c r="BI58" s="868"/>
      <c r="BJ58" s="214"/>
      <c r="BK58" s="214"/>
      <c r="BL58" s="214"/>
      <c r="BM58" s="214"/>
      <c r="BN58" s="214"/>
      <c r="BO58" s="224"/>
      <c r="BP58" s="224"/>
      <c r="BQ58" s="221">
        <v>52</v>
      </c>
      <c r="BR58" s="222"/>
      <c r="BS58" s="808"/>
      <c r="BT58" s="809"/>
      <c r="BU58" s="809"/>
      <c r="BV58" s="809"/>
      <c r="BW58" s="809"/>
      <c r="BX58" s="809"/>
      <c r="BY58" s="809"/>
      <c r="BZ58" s="809"/>
      <c r="CA58" s="809"/>
      <c r="CB58" s="809"/>
      <c r="CC58" s="809"/>
      <c r="CD58" s="809"/>
      <c r="CE58" s="809"/>
      <c r="CF58" s="809"/>
      <c r="CG58" s="810"/>
      <c r="CH58" s="811"/>
      <c r="CI58" s="812"/>
      <c r="CJ58" s="812"/>
      <c r="CK58" s="812"/>
      <c r="CL58" s="813"/>
      <c r="CM58" s="811"/>
      <c r="CN58" s="812"/>
      <c r="CO58" s="812"/>
      <c r="CP58" s="812"/>
      <c r="CQ58" s="813"/>
      <c r="CR58" s="811"/>
      <c r="CS58" s="812"/>
      <c r="CT58" s="812"/>
      <c r="CU58" s="812"/>
      <c r="CV58" s="813"/>
      <c r="CW58" s="811"/>
      <c r="CX58" s="812"/>
      <c r="CY58" s="812"/>
      <c r="CZ58" s="812"/>
      <c r="DA58" s="813"/>
      <c r="DB58" s="811"/>
      <c r="DC58" s="812"/>
      <c r="DD58" s="812"/>
      <c r="DE58" s="812"/>
      <c r="DF58" s="813"/>
      <c r="DG58" s="811"/>
      <c r="DH58" s="812"/>
      <c r="DI58" s="812"/>
      <c r="DJ58" s="812"/>
      <c r="DK58" s="813"/>
      <c r="DL58" s="811"/>
      <c r="DM58" s="812"/>
      <c r="DN58" s="812"/>
      <c r="DO58" s="812"/>
      <c r="DP58" s="813"/>
      <c r="DQ58" s="811"/>
      <c r="DR58" s="812"/>
      <c r="DS58" s="812"/>
      <c r="DT58" s="812"/>
      <c r="DU58" s="813"/>
      <c r="DV58" s="808"/>
      <c r="DW58" s="809"/>
      <c r="DX58" s="809"/>
      <c r="DY58" s="809"/>
      <c r="DZ58" s="814"/>
      <c r="EA58" s="212"/>
    </row>
    <row r="59" spans="1:131" ht="26.25" customHeight="1" x14ac:dyDescent="0.2">
      <c r="A59" s="221">
        <v>32</v>
      </c>
      <c r="B59" s="815"/>
      <c r="C59" s="816"/>
      <c r="D59" s="816"/>
      <c r="E59" s="816"/>
      <c r="F59" s="816"/>
      <c r="G59" s="816"/>
      <c r="H59" s="816"/>
      <c r="I59" s="816"/>
      <c r="J59" s="816"/>
      <c r="K59" s="816"/>
      <c r="L59" s="816"/>
      <c r="M59" s="816"/>
      <c r="N59" s="816"/>
      <c r="O59" s="816"/>
      <c r="P59" s="817"/>
      <c r="Q59" s="870"/>
      <c r="R59" s="871"/>
      <c r="S59" s="871"/>
      <c r="T59" s="871"/>
      <c r="U59" s="871"/>
      <c r="V59" s="871"/>
      <c r="W59" s="871"/>
      <c r="X59" s="871"/>
      <c r="Y59" s="871"/>
      <c r="Z59" s="871"/>
      <c r="AA59" s="871"/>
      <c r="AB59" s="871"/>
      <c r="AC59" s="871"/>
      <c r="AD59" s="871"/>
      <c r="AE59" s="872"/>
      <c r="AF59" s="821"/>
      <c r="AG59" s="822"/>
      <c r="AH59" s="822"/>
      <c r="AI59" s="822"/>
      <c r="AJ59" s="823"/>
      <c r="AK59" s="874"/>
      <c r="AL59" s="871"/>
      <c r="AM59" s="871"/>
      <c r="AN59" s="871"/>
      <c r="AO59" s="871"/>
      <c r="AP59" s="871"/>
      <c r="AQ59" s="871"/>
      <c r="AR59" s="871"/>
      <c r="AS59" s="871"/>
      <c r="AT59" s="871"/>
      <c r="AU59" s="871"/>
      <c r="AV59" s="871"/>
      <c r="AW59" s="871"/>
      <c r="AX59" s="871"/>
      <c r="AY59" s="871"/>
      <c r="AZ59" s="873"/>
      <c r="BA59" s="873"/>
      <c r="BB59" s="873"/>
      <c r="BC59" s="873"/>
      <c r="BD59" s="873"/>
      <c r="BE59" s="867"/>
      <c r="BF59" s="867"/>
      <c r="BG59" s="867"/>
      <c r="BH59" s="867"/>
      <c r="BI59" s="868"/>
      <c r="BJ59" s="214"/>
      <c r="BK59" s="214"/>
      <c r="BL59" s="214"/>
      <c r="BM59" s="214"/>
      <c r="BN59" s="214"/>
      <c r="BO59" s="224"/>
      <c r="BP59" s="224"/>
      <c r="BQ59" s="221">
        <v>53</v>
      </c>
      <c r="BR59" s="222"/>
      <c r="BS59" s="808"/>
      <c r="BT59" s="809"/>
      <c r="BU59" s="809"/>
      <c r="BV59" s="809"/>
      <c r="BW59" s="809"/>
      <c r="BX59" s="809"/>
      <c r="BY59" s="809"/>
      <c r="BZ59" s="809"/>
      <c r="CA59" s="809"/>
      <c r="CB59" s="809"/>
      <c r="CC59" s="809"/>
      <c r="CD59" s="809"/>
      <c r="CE59" s="809"/>
      <c r="CF59" s="809"/>
      <c r="CG59" s="810"/>
      <c r="CH59" s="811"/>
      <c r="CI59" s="812"/>
      <c r="CJ59" s="812"/>
      <c r="CK59" s="812"/>
      <c r="CL59" s="813"/>
      <c r="CM59" s="811"/>
      <c r="CN59" s="812"/>
      <c r="CO59" s="812"/>
      <c r="CP59" s="812"/>
      <c r="CQ59" s="813"/>
      <c r="CR59" s="811"/>
      <c r="CS59" s="812"/>
      <c r="CT59" s="812"/>
      <c r="CU59" s="812"/>
      <c r="CV59" s="813"/>
      <c r="CW59" s="811"/>
      <c r="CX59" s="812"/>
      <c r="CY59" s="812"/>
      <c r="CZ59" s="812"/>
      <c r="DA59" s="813"/>
      <c r="DB59" s="811"/>
      <c r="DC59" s="812"/>
      <c r="DD59" s="812"/>
      <c r="DE59" s="812"/>
      <c r="DF59" s="813"/>
      <c r="DG59" s="811"/>
      <c r="DH59" s="812"/>
      <c r="DI59" s="812"/>
      <c r="DJ59" s="812"/>
      <c r="DK59" s="813"/>
      <c r="DL59" s="811"/>
      <c r="DM59" s="812"/>
      <c r="DN59" s="812"/>
      <c r="DO59" s="812"/>
      <c r="DP59" s="813"/>
      <c r="DQ59" s="811"/>
      <c r="DR59" s="812"/>
      <c r="DS59" s="812"/>
      <c r="DT59" s="812"/>
      <c r="DU59" s="813"/>
      <c r="DV59" s="808"/>
      <c r="DW59" s="809"/>
      <c r="DX59" s="809"/>
      <c r="DY59" s="809"/>
      <c r="DZ59" s="814"/>
      <c r="EA59" s="212"/>
    </row>
    <row r="60" spans="1:131" ht="26.25" customHeight="1" x14ac:dyDescent="0.2">
      <c r="A60" s="221">
        <v>33</v>
      </c>
      <c r="B60" s="815"/>
      <c r="C60" s="816"/>
      <c r="D60" s="816"/>
      <c r="E60" s="816"/>
      <c r="F60" s="816"/>
      <c r="G60" s="816"/>
      <c r="H60" s="816"/>
      <c r="I60" s="816"/>
      <c r="J60" s="816"/>
      <c r="K60" s="816"/>
      <c r="L60" s="816"/>
      <c r="M60" s="816"/>
      <c r="N60" s="816"/>
      <c r="O60" s="816"/>
      <c r="P60" s="817"/>
      <c r="Q60" s="870"/>
      <c r="R60" s="871"/>
      <c r="S60" s="871"/>
      <c r="T60" s="871"/>
      <c r="U60" s="871"/>
      <c r="V60" s="871"/>
      <c r="W60" s="871"/>
      <c r="X60" s="871"/>
      <c r="Y60" s="871"/>
      <c r="Z60" s="871"/>
      <c r="AA60" s="871"/>
      <c r="AB60" s="871"/>
      <c r="AC60" s="871"/>
      <c r="AD60" s="871"/>
      <c r="AE60" s="872"/>
      <c r="AF60" s="821"/>
      <c r="AG60" s="822"/>
      <c r="AH60" s="822"/>
      <c r="AI60" s="822"/>
      <c r="AJ60" s="823"/>
      <c r="AK60" s="874"/>
      <c r="AL60" s="871"/>
      <c r="AM60" s="871"/>
      <c r="AN60" s="871"/>
      <c r="AO60" s="871"/>
      <c r="AP60" s="871"/>
      <c r="AQ60" s="871"/>
      <c r="AR60" s="871"/>
      <c r="AS60" s="871"/>
      <c r="AT60" s="871"/>
      <c r="AU60" s="871"/>
      <c r="AV60" s="871"/>
      <c r="AW60" s="871"/>
      <c r="AX60" s="871"/>
      <c r="AY60" s="871"/>
      <c r="AZ60" s="873"/>
      <c r="BA60" s="873"/>
      <c r="BB60" s="873"/>
      <c r="BC60" s="873"/>
      <c r="BD60" s="873"/>
      <c r="BE60" s="867"/>
      <c r="BF60" s="867"/>
      <c r="BG60" s="867"/>
      <c r="BH60" s="867"/>
      <c r="BI60" s="868"/>
      <c r="BJ60" s="214"/>
      <c r="BK60" s="214"/>
      <c r="BL60" s="214"/>
      <c r="BM60" s="214"/>
      <c r="BN60" s="214"/>
      <c r="BO60" s="224"/>
      <c r="BP60" s="224"/>
      <c r="BQ60" s="221">
        <v>54</v>
      </c>
      <c r="BR60" s="222"/>
      <c r="BS60" s="808"/>
      <c r="BT60" s="809"/>
      <c r="BU60" s="809"/>
      <c r="BV60" s="809"/>
      <c r="BW60" s="809"/>
      <c r="BX60" s="809"/>
      <c r="BY60" s="809"/>
      <c r="BZ60" s="809"/>
      <c r="CA60" s="809"/>
      <c r="CB60" s="809"/>
      <c r="CC60" s="809"/>
      <c r="CD60" s="809"/>
      <c r="CE60" s="809"/>
      <c r="CF60" s="809"/>
      <c r="CG60" s="810"/>
      <c r="CH60" s="811"/>
      <c r="CI60" s="812"/>
      <c r="CJ60" s="812"/>
      <c r="CK60" s="812"/>
      <c r="CL60" s="813"/>
      <c r="CM60" s="811"/>
      <c r="CN60" s="812"/>
      <c r="CO60" s="812"/>
      <c r="CP60" s="812"/>
      <c r="CQ60" s="813"/>
      <c r="CR60" s="811"/>
      <c r="CS60" s="812"/>
      <c r="CT60" s="812"/>
      <c r="CU60" s="812"/>
      <c r="CV60" s="813"/>
      <c r="CW60" s="811"/>
      <c r="CX60" s="812"/>
      <c r="CY60" s="812"/>
      <c r="CZ60" s="812"/>
      <c r="DA60" s="813"/>
      <c r="DB60" s="811"/>
      <c r="DC60" s="812"/>
      <c r="DD60" s="812"/>
      <c r="DE60" s="812"/>
      <c r="DF60" s="813"/>
      <c r="DG60" s="811"/>
      <c r="DH60" s="812"/>
      <c r="DI60" s="812"/>
      <c r="DJ60" s="812"/>
      <c r="DK60" s="813"/>
      <c r="DL60" s="811"/>
      <c r="DM60" s="812"/>
      <c r="DN60" s="812"/>
      <c r="DO60" s="812"/>
      <c r="DP60" s="813"/>
      <c r="DQ60" s="811"/>
      <c r="DR60" s="812"/>
      <c r="DS60" s="812"/>
      <c r="DT60" s="812"/>
      <c r="DU60" s="813"/>
      <c r="DV60" s="808"/>
      <c r="DW60" s="809"/>
      <c r="DX60" s="809"/>
      <c r="DY60" s="809"/>
      <c r="DZ60" s="814"/>
      <c r="EA60" s="212"/>
    </row>
    <row r="61" spans="1:131" ht="26.25" customHeight="1" thickBot="1" x14ac:dyDescent="0.25">
      <c r="A61" s="221">
        <v>34</v>
      </c>
      <c r="B61" s="815"/>
      <c r="C61" s="816"/>
      <c r="D61" s="816"/>
      <c r="E61" s="816"/>
      <c r="F61" s="816"/>
      <c r="G61" s="816"/>
      <c r="H61" s="816"/>
      <c r="I61" s="816"/>
      <c r="J61" s="816"/>
      <c r="K61" s="816"/>
      <c r="L61" s="816"/>
      <c r="M61" s="816"/>
      <c r="N61" s="816"/>
      <c r="O61" s="816"/>
      <c r="P61" s="817"/>
      <c r="Q61" s="870"/>
      <c r="R61" s="871"/>
      <c r="S61" s="871"/>
      <c r="T61" s="871"/>
      <c r="U61" s="871"/>
      <c r="V61" s="871"/>
      <c r="W61" s="871"/>
      <c r="X61" s="871"/>
      <c r="Y61" s="871"/>
      <c r="Z61" s="871"/>
      <c r="AA61" s="871"/>
      <c r="AB61" s="871"/>
      <c r="AC61" s="871"/>
      <c r="AD61" s="871"/>
      <c r="AE61" s="872"/>
      <c r="AF61" s="821"/>
      <c r="AG61" s="822"/>
      <c r="AH61" s="822"/>
      <c r="AI61" s="822"/>
      <c r="AJ61" s="823"/>
      <c r="AK61" s="874"/>
      <c r="AL61" s="871"/>
      <c r="AM61" s="871"/>
      <c r="AN61" s="871"/>
      <c r="AO61" s="871"/>
      <c r="AP61" s="871"/>
      <c r="AQ61" s="871"/>
      <c r="AR61" s="871"/>
      <c r="AS61" s="871"/>
      <c r="AT61" s="871"/>
      <c r="AU61" s="871"/>
      <c r="AV61" s="871"/>
      <c r="AW61" s="871"/>
      <c r="AX61" s="871"/>
      <c r="AY61" s="871"/>
      <c r="AZ61" s="873"/>
      <c r="BA61" s="873"/>
      <c r="BB61" s="873"/>
      <c r="BC61" s="873"/>
      <c r="BD61" s="873"/>
      <c r="BE61" s="867"/>
      <c r="BF61" s="867"/>
      <c r="BG61" s="867"/>
      <c r="BH61" s="867"/>
      <c r="BI61" s="868"/>
      <c r="BJ61" s="214"/>
      <c r="BK61" s="214"/>
      <c r="BL61" s="214"/>
      <c r="BM61" s="214"/>
      <c r="BN61" s="214"/>
      <c r="BO61" s="224"/>
      <c r="BP61" s="224"/>
      <c r="BQ61" s="221">
        <v>55</v>
      </c>
      <c r="BR61" s="222"/>
      <c r="BS61" s="808"/>
      <c r="BT61" s="809"/>
      <c r="BU61" s="809"/>
      <c r="BV61" s="809"/>
      <c r="BW61" s="809"/>
      <c r="BX61" s="809"/>
      <c r="BY61" s="809"/>
      <c r="BZ61" s="809"/>
      <c r="CA61" s="809"/>
      <c r="CB61" s="809"/>
      <c r="CC61" s="809"/>
      <c r="CD61" s="809"/>
      <c r="CE61" s="809"/>
      <c r="CF61" s="809"/>
      <c r="CG61" s="810"/>
      <c r="CH61" s="811"/>
      <c r="CI61" s="812"/>
      <c r="CJ61" s="812"/>
      <c r="CK61" s="812"/>
      <c r="CL61" s="813"/>
      <c r="CM61" s="811"/>
      <c r="CN61" s="812"/>
      <c r="CO61" s="812"/>
      <c r="CP61" s="812"/>
      <c r="CQ61" s="813"/>
      <c r="CR61" s="811"/>
      <c r="CS61" s="812"/>
      <c r="CT61" s="812"/>
      <c r="CU61" s="812"/>
      <c r="CV61" s="813"/>
      <c r="CW61" s="811"/>
      <c r="CX61" s="812"/>
      <c r="CY61" s="812"/>
      <c r="CZ61" s="812"/>
      <c r="DA61" s="813"/>
      <c r="DB61" s="811"/>
      <c r="DC61" s="812"/>
      <c r="DD61" s="812"/>
      <c r="DE61" s="812"/>
      <c r="DF61" s="813"/>
      <c r="DG61" s="811"/>
      <c r="DH61" s="812"/>
      <c r="DI61" s="812"/>
      <c r="DJ61" s="812"/>
      <c r="DK61" s="813"/>
      <c r="DL61" s="811"/>
      <c r="DM61" s="812"/>
      <c r="DN61" s="812"/>
      <c r="DO61" s="812"/>
      <c r="DP61" s="813"/>
      <c r="DQ61" s="811"/>
      <c r="DR61" s="812"/>
      <c r="DS61" s="812"/>
      <c r="DT61" s="812"/>
      <c r="DU61" s="813"/>
      <c r="DV61" s="808"/>
      <c r="DW61" s="809"/>
      <c r="DX61" s="809"/>
      <c r="DY61" s="809"/>
      <c r="DZ61" s="814"/>
      <c r="EA61" s="212"/>
    </row>
    <row r="62" spans="1:131" ht="26.25" customHeight="1" x14ac:dyDescent="0.2">
      <c r="A62" s="221">
        <v>35</v>
      </c>
      <c r="B62" s="815"/>
      <c r="C62" s="816"/>
      <c r="D62" s="816"/>
      <c r="E62" s="816"/>
      <c r="F62" s="816"/>
      <c r="G62" s="816"/>
      <c r="H62" s="816"/>
      <c r="I62" s="816"/>
      <c r="J62" s="816"/>
      <c r="K62" s="816"/>
      <c r="L62" s="816"/>
      <c r="M62" s="816"/>
      <c r="N62" s="816"/>
      <c r="O62" s="816"/>
      <c r="P62" s="817"/>
      <c r="Q62" s="870"/>
      <c r="R62" s="871"/>
      <c r="S62" s="871"/>
      <c r="T62" s="871"/>
      <c r="U62" s="871"/>
      <c r="V62" s="871"/>
      <c r="W62" s="871"/>
      <c r="X62" s="871"/>
      <c r="Y62" s="871"/>
      <c r="Z62" s="871"/>
      <c r="AA62" s="871"/>
      <c r="AB62" s="871"/>
      <c r="AC62" s="871"/>
      <c r="AD62" s="871"/>
      <c r="AE62" s="872"/>
      <c r="AF62" s="821"/>
      <c r="AG62" s="822"/>
      <c r="AH62" s="822"/>
      <c r="AI62" s="822"/>
      <c r="AJ62" s="823"/>
      <c r="AK62" s="874"/>
      <c r="AL62" s="871"/>
      <c r="AM62" s="871"/>
      <c r="AN62" s="871"/>
      <c r="AO62" s="871"/>
      <c r="AP62" s="871"/>
      <c r="AQ62" s="871"/>
      <c r="AR62" s="871"/>
      <c r="AS62" s="871"/>
      <c r="AT62" s="871"/>
      <c r="AU62" s="871"/>
      <c r="AV62" s="871"/>
      <c r="AW62" s="871"/>
      <c r="AX62" s="871"/>
      <c r="AY62" s="871"/>
      <c r="AZ62" s="873"/>
      <c r="BA62" s="873"/>
      <c r="BB62" s="873"/>
      <c r="BC62" s="873"/>
      <c r="BD62" s="873"/>
      <c r="BE62" s="867"/>
      <c r="BF62" s="867"/>
      <c r="BG62" s="867"/>
      <c r="BH62" s="867"/>
      <c r="BI62" s="868"/>
      <c r="BJ62" s="882" t="s">
        <v>395</v>
      </c>
      <c r="BK62" s="841"/>
      <c r="BL62" s="841"/>
      <c r="BM62" s="841"/>
      <c r="BN62" s="842"/>
      <c r="BO62" s="224"/>
      <c r="BP62" s="224"/>
      <c r="BQ62" s="221">
        <v>56</v>
      </c>
      <c r="BR62" s="222"/>
      <c r="BS62" s="808"/>
      <c r="BT62" s="809"/>
      <c r="BU62" s="809"/>
      <c r="BV62" s="809"/>
      <c r="BW62" s="809"/>
      <c r="BX62" s="809"/>
      <c r="BY62" s="809"/>
      <c r="BZ62" s="809"/>
      <c r="CA62" s="809"/>
      <c r="CB62" s="809"/>
      <c r="CC62" s="809"/>
      <c r="CD62" s="809"/>
      <c r="CE62" s="809"/>
      <c r="CF62" s="809"/>
      <c r="CG62" s="810"/>
      <c r="CH62" s="811"/>
      <c r="CI62" s="812"/>
      <c r="CJ62" s="812"/>
      <c r="CK62" s="812"/>
      <c r="CL62" s="813"/>
      <c r="CM62" s="811"/>
      <c r="CN62" s="812"/>
      <c r="CO62" s="812"/>
      <c r="CP62" s="812"/>
      <c r="CQ62" s="813"/>
      <c r="CR62" s="811"/>
      <c r="CS62" s="812"/>
      <c r="CT62" s="812"/>
      <c r="CU62" s="812"/>
      <c r="CV62" s="813"/>
      <c r="CW62" s="811"/>
      <c r="CX62" s="812"/>
      <c r="CY62" s="812"/>
      <c r="CZ62" s="812"/>
      <c r="DA62" s="813"/>
      <c r="DB62" s="811"/>
      <c r="DC62" s="812"/>
      <c r="DD62" s="812"/>
      <c r="DE62" s="812"/>
      <c r="DF62" s="813"/>
      <c r="DG62" s="811"/>
      <c r="DH62" s="812"/>
      <c r="DI62" s="812"/>
      <c r="DJ62" s="812"/>
      <c r="DK62" s="813"/>
      <c r="DL62" s="811"/>
      <c r="DM62" s="812"/>
      <c r="DN62" s="812"/>
      <c r="DO62" s="812"/>
      <c r="DP62" s="813"/>
      <c r="DQ62" s="811"/>
      <c r="DR62" s="812"/>
      <c r="DS62" s="812"/>
      <c r="DT62" s="812"/>
      <c r="DU62" s="813"/>
      <c r="DV62" s="808"/>
      <c r="DW62" s="809"/>
      <c r="DX62" s="809"/>
      <c r="DY62" s="809"/>
      <c r="DZ62" s="814"/>
      <c r="EA62" s="212"/>
    </row>
    <row r="63" spans="1:131" ht="26.25" customHeight="1" thickBot="1" x14ac:dyDescent="0.25">
      <c r="A63" s="223" t="s">
        <v>377</v>
      </c>
      <c r="B63" s="824" t="s">
        <v>396</v>
      </c>
      <c r="C63" s="825"/>
      <c r="D63" s="825"/>
      <c r="E63" s="825"/>
      <c r="F63" s="825"/>
      <c r="G63" s="825"/>
      <c r="H63" s="825"/>
      <c r="I63" s="825"/>
      <c r="J63" s="825"/>
      <c r="K63" s="825"/>
      <c r="L63" s="825"/>
      <c r="M63" s="825"/>
      <c r="N63" s="825"/>
      <c r="O63" s="825"/>
      <c r="P63" s="826"/>
      <c r="Q63" s="875"/>
      <c r="R63" s="876"/>
      <c r="S63" s="876"/>
      <c r="T63" s="876"/>
      <c r="U63" s="876"/>
      <c r="V63" s="876"/>
      <c r="W63" s="876"/>
      <c r="X63" s="876"/>
      <c r="Y63" s="876"/>
      <c r="Z63" s="876"/>
      <c r="AA63" s="876"/>
      <c r="AB63" s="876"/>
      <c r="AC63" s="876"/>
      <c r="AD63" s="876"/>
      <c r="AE63" s="877"/>
      <c r="AF63" s="878">
        <v>1024</v>
      </c>
      <c r="AG63" s="879"/>
      <c r="AH63" s="879"/>
      <c r="AI63" s="879"/>
      <c r="AJ63" s="880"/>
      <c r="AK63" s="881"/>
      <c r="AL63" s="876"/>
      <c r="AM63" s="876"/>
      <c r="AN63" s="876"/>
      <c r="AO63" s="876"/>
      <c r="AP63" s="879"/>
      <c r="AQ63" s="879"/>
      <c r="AR63" s="879"/>
      <c r="AS63" s="879"/>
      <c r="AT63" s="879"/>
      <c r="AU63" s="879"/>
      <c r="AV63" s="879"/>
      <c r="AW63" s="879"/>
      <c r="AX63" s="879"/>
      <c r="AY63" s="879"/>
      <c r="AZ63" s="883"/>
      <c r="BA63" s="883"/>
      <c r="BB63" s="883"/>
      <c r="BC63" s="883"/>
      <c r="BD63" s="883"/>
      <c r="BE63" s="884"/>
      <c r="BF63" s="884"/>
      <c r="BG63" s="884"/>
      <c r="BH63" s="884"/>
      <c r="BI63" s="885"/>
      <c r="BJ63" s="886" t="s">
        <v>122</v>
      </c>
      <c r="BK63" s="887"/>
      <c r="BL63" s="887"/>
      <c r="BM63" s="887"/>
      <c r="BN63" s="888"/>
      <c r="BO63" s="224"/>
      <c r="BP63" s="224"/>
      <c r="BQ63" s="221">
        <v>57</v>
      </c>
      <c r="BR63" s="222"/>
      <c r="BS63" s="808"/>
      <c r="BT63" s="809"/>
      <c r="BU63" s="809"/>
      <c r="BV63" s="809"/>
      <c r="BW63" s="809"/>
      <c r="BX63" s="809"/>
      <c r="BY63" s="809"/>
      <c r="BZ63" s="809"/>
      <c r="CA63" s="809"/>
      <c r="CB63" s="809"/>
      <c r="CC63" s="809"/>
      <c r="CD63" s="809"/>
      <c r="CE63" s="809"/>
      <c r="CF63" s="809"/>
      <c r="CG63" s="810"/>
      <c r="CH63" s="811"/>
      <c r="CI63" s="812"/>
      <c r="CJ63" s="812"/>
      <c r="CK63" s="812"/>
      <c r="CL63" s="813"/>
      <c r="CM63" s="811"/>
      <c r="CN63" s="812"/>
      <c r="CO63" s="812"/>
      <c r="CP63" s="812"/>
      <c r="CQ63" s="813"/>
      <c r="CR63" s="811"/>
      <c r="CS63" s="812"/>
      <c r="CT63" s="812"/>
      <c r="CU63" s="812"/>
      <c r="CV63" s="813"/>
      <c r="CW63" s="811"/>
      <c r="CX63" s="812"/>
      <c r="CY63" s="812"/>
      <c r="CZ63" s="812"/>
      <c r="DA63" s="813"/>
      <c r="DB63" s="811"/>
      <c r="DC63" s="812"/>
      <c r="DD63" s="812"/>
      <c r="DE63" s="812"/>
      <c r="DF63" s="813"/>
      <c r="DG63" s="811"/>
      <c r="DH63" s="812"/>
      <c r="DI63" s="812"/>
      <c r="DJ63" s="812"/>
      <c r="DK63" s="813"/>
      <c r="DL63" s="811"/>
      <c r="DM63" s="812"/>
      <c r="DN63" s="812"/>
      <c r="DO63" s="812"/>
      <c r="DP63" s="813"/>
      <c r="DQ63" s="811"/>
      <c r="DR63" s="812"/>
      <c r="DS63" s="812"/>
      <c r="DT63" s="812"/>
      <c r="DU63" s="813"/>
      <c r="DV63" s="808"/>
      <c r="DW63" s="809"/>
      <c r="DX63" s="809"/>
      <c r="DY63" s="809"/>
      <c r="DZ63" s="814"/>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808"/>
      <c r="BT64" s="809"/>
      <c r="BU64" s="809"/>
      <c r="BV64" s="809"/>
      <c r="BW64" s="809"/>
      <c r="BX64" s="809"/>
      <c r="BY64" s="809"/>
      <c r="BZ64" s="809"/>
      <c r="CA64" s="809"/>
      <c r="CB64" s="809"/>
      <c r="CC64" s="809"/>
      <c r="CD64" s="809"/>
      <c r="CE64" s="809"/>
      <c r="CF64" s="809"/>
      <c r="CG64" s="810"/>
      <c r="CH64" s="811"/>
      <c r="CI64" s="812"/>
      <c r="CJ64" s="812"/>
      <c r="CK64" s="812"/>
      <c r="CL64" s="813"/>
      <c r="CM64" s="811"/>
      <c r="CN64" s="812"/>
      <c r="CO64" s="812"/>
      <c r="CP64" s="812"/>
      <c r="CQ64" s="813"/>
      <c r="CR64" s="811"/>
      <c r="CS64" s="812"/>
      <c r="CT64" s="812"/>
      <c r="CU64" s="812"/>
      <c r="CV64" s="813"/>
      <c r="CW64" s="811"/>
      <c r="CX64" s="812"/>
      <c r="CY64" s="812"/>
      <c r="CZ64" s="812"/>
      <c r="DA64" s="813"/>
      <c r="DB64" s="811"/>
      <c r="DC64" s="812"/>
      <c r="DD64" s="812"/>
      <c r="DE64" s="812"/>
      <c r="DF64" s="813"/>
      <c r="DG64" s="811"/>
      <c r="DH64" s="812"/>
      <c r="DI64" s="812"/>
      <c r="DJ64" s="812"/>
      <c r="DK64" s="813"/>
      <c r="DL64" s="811"/>
      <c r="DM64" s="812"/>
      <c r="DN64" s="812"/>
      <c r="DO64" s="812"/>
      <c r="DP64" s="813"/>
      <c r="DQ64" s="811"/>
      <c r="DR64" s="812"/>
      <c r="DS64" s="812"/>
      <c r="DT64" s="812"/>
      <c r="DU64" s="813"/>
      <c r="DV64" s="808"/>
      <c r="DW64" s="809"/>
      <c r="DX64" s="809"/>
      <c r="DY64" s="809"/>
      <c r="DZ64" s="814"/>
      <c r="EA64" s="212"/>
    </row>
    <row r="65" spans="1:131" ht="26.25" customHeight="1" thickBot="1" x14ac:dyDescent="0.25">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808"/>
      <c r="BT65" s="809"/>
      <c r="BU65" s="809"/>
      <c r="BV65" s="809"/>
      <c r="BW65" s="809"/>
      <c r="BX65" s="809"/>
      <c r="BY65" s="809"/>
      <c r="BZ65" s="809"/>
      <c r="CA65" s="809"/>
      <c r="CB65" s="809"/>
      <c r="CC65" s="809"/>
      <c r="CD65" s="809"/>
      <c r="CE65" s="809"/>
      <c r="CF65" s="809"/>
      <c r="CG65" s="810"/>
      <c r="CH65" s="811"/>
      <c r="CI65" s="812"/>
      <c r="CJ65" s="812"/>
      <c r="CK65" s="812"/>
      <c r="CL65" s="813"/>
      <c r="CM65" s="811"/>
      <c r="CN65" s="812"/>
      <c r="CO65" s="812"/>
      <c r="CP65" s="812"/>
      <c r="CQ65" s="813"/>
      <c r="CR65" s="811"/>
      <c r="CS65" s="812"/>
      <c r="CT65" s="812"/>
      <c r="CU65" s="812"/>
      <c r="CV65" s="813"/>
      <c r="CW65" s="811"/>
      <c r="CX65" s="812"/>
      <c r="CY65" s="812"/>
      <c r="CZ65" s="812"/>
      <c r="DA65" s="813"/>
      <c r="DB65" s="811"/>
      <c r="DC65" s="812"/>
      <c r="DD65" s="812"/>
      <c r="DE65" s="812"/>
      <c r="DF65" s="813"/>
      <c r="DG65" s="811"/>
      <c r="DH65" s="812"/>
      <c r="DI65" s="812"/>
      <c r="DJ65" s="812"/>
      <c r="DK65" s="813"/>
      <c r="DL65" s="811"/>
      <c r="DM65" s="812"/>
      <c r="DN65" s="812"/>
      <c r="DO65" s="812"/>
      <c r="DP65" s="813"/>
      <c r="DQ65" s="811"/>
      <c r="DR65" s="812"/>
      <c r="DS65" s="812"/>
      <c r="DT65" s="812"/>
      <c r="DU65" s="813"/>
      <c r="DV65" s="808"/>
      <c r="DW65" s="809"/>
      <c r="DX65" s="809"/>
      <c r="DY65" s="809"/>
      <c r="DZ65" s="814"/>
      <c r="EA65" s="212"/>
    </row>
    <row r="66" spans="1:131" ht="26.25" customHeight="1" x14ac:dyDescent="0.2">
      <c r="A66" s="762" t="s">
        <v>398</v>
      </c>
      <c r="B66" s="763"/>
      <c r="C66" s="763"/>
      <c r="D66" s="763"/>
      <c r="E66" s="763"/>
      <c r="F66" s="763"/>
      <c r="G66" s="763"/>
      <c r="H66" s="763"/>
      <c r="I66" s="763"/>
      <c r="J66" s="763"/>
      <c r="K66" s="763"/>
      <c r="L66" s="763"/>
      <c r="M66" s="763"/>
      <c r="N66" s="763"/>
      <c r="O66" s="763"/>
      <c r="P66" s="764"/>
      <c r="Q66" s="768" t="s">
        <v>381</v>
      </c>
      <c r="R66" s="769"/>
      <c r="S66" s="769"/>
      <c r="T66" s="769"/>
      <c r="U66" s="770"/>
      <c r="V66" s="768" t="s">
        <v>382</v>
      </c>
      <c r="W66" s="769"/>
      <c r="X66" s="769"/>
      <c r="Y66" s="769"/>
      <c r="Z66" s="770"/>
      <c r="AA66" s="768" t="s">
        <v>383</v>
      </c>
      <c r="AB66" s="769"/>
      <c r="AC66" s="769"/>
      <c r="AD66" s="769"/>
      <c r="AE66" s="770"/>
      <c r="AF66" s="889" t="s">
        <v>384</v>
      </c>
      <c r="AG66" s="850"/>
      <c r="AH66" s="850"/>
      <c r="AI66" s="850"/>
      <c r="AJ66" s="890"/>
      <c r="AK66" s="768" t="s">
        <v>385</v>
      </c>
      <c r="AL66" s="763"/>
      <c r="AM66" s="763"/>
      <c r="AN66" s="763"/>
      <c r="AO66" s="764"/>
      <c r="AP66" s="768" t="s">
        <v>386</v>
      </c>
      <c r="AQ66" s="769"/>
      <c r="AR66" s="769"/>
      <c r="AS66" s="769"/>
      <c r="AT66" s="770"/>
      <c r="AU66" s="768" t="s">
        <v>399</v>
      </c>
      <c r="AV66" s="769"/>
      <c r="AW66" s="769"/>
      <c r="AX66" s="769"/>
      <c r="AY66" s="770"/>
      <c r="AZ66" s="768" t="s">
        <v>365</v>
      </c>
      <c r="BA66" s="769"/>
      <c r="BB66" s="769"/>
      <c r="BC66" s="769"/>
      <c r="BD66" s="775"/>
      <c r="BE66" s="224"/>
      <c r="BF66" s="224"/>
      <c r="BG66" s="224"/>
      <c r="BH66" s="224"/>
      <c r="BI66" s="224"/>
      <c r="BJ66" s="224"/>
      <c r="BK66" s="224"/>
      <c r="BL66" s="224"/>
      <c r="BM66" s="224"/>
      <c r="BN66" s="224"/>
      <c r="BO66" s="224"/>
      <c r="BP66" s="224"/>
      <c r="BQ66" s="221">
        <v>60</v>
      </c>
      <c r="BR66" s="226"/>
      <c r="BS66" s="894"/>
      <c r="BT66" s="895"/>
      <c r="BU66" s="895"/>
      <c r="BV66" s="895"/>
      <c r="BW66" s="895"/>
      <c r="BX66" s="895"/>
      <c r="BY66" s="895"/>
      <c r="BZ66" s="895"/>
      <c r="CA66" s="895"/>
      <c r="CB66" s="895"/>
      <c r="CC66" s="895"/>
      <c r="CD66" s="895"/>
      <c r="CE66" s="895"/>
      <c r="CF66" s="895"/>
      <c r="CG66" s="900"/>
      <c r="CH66" s="897"/>
      <c r="CI66" s="898"/>
      <c r="CJ66" s="898"/>
      <c r="CK66" s="898"/>
      <c r="CL66" s="899"/>
      <c r="CM66" s="897"/>
      <c r="CN66" s="898"/>
      <c r="CO66" s="898"/>
      <c r="CP66" s="898"/>
      <c r="CQ66" s="899"/>
      <c r="CR66" s="897"/>
      <c r="CS66" s="898"/>
      <c r="CT66" s="898"/>
      <c r="CU66" s="898"/>
      <c r="CV66" s="899"/>
      <c r="CW66" s="897"/>
      <c r="CX66" s="898"/>
      <c r="CY66" s="898"/>
      <c r="CZ66" s="898"/>
      <c r="DA66" s="899"/>
      <c r="DB66" s="897"/>
      <c r="DC66" s="898"/>
      <c r="DD66" s="898"/>
      <c r="DE66" s="898"/>
      <c r="DF66" s="899"/>
      <c r="DG66" s="897"/>
      <c r="DH66" s="898"/>
      <c r="DI66" s="898"/>
      <c r="DJ66" s="898"/>
      <c r="DK66" s="899"/>
      <c r="DL66" s="897"/>
      <c r="DM66" s="898"/>
      <c r="DN66" s="898"/>
      <c r="DO66" s="898"/>
      <c r="DP66" s="899"/>
      <c r="DQ66" s="897"/>
      <c r="DR66" s="898"/>
      <c r="DS66" s="898"/>
      <c r="DT66" s="898"/>
      <c r="DU66" s="899"/>
      <c r="DV66" s="894"/>
      <c r="DW66" s="895"/>
      <c r="DX66" s="895"/>
      <c r="DY66" s="895"/>
      <c r="DZ66" s="896"/>
      <c r="EA66" s="212"/>
    </row>
    <row r="67" spans="1:131" ht="26.25" customHeight="1" thickBot="1" x14ac:dyDescent="0.25">
      <c r="A67" s="765"/>
      <c r="B67" s="766"/>
      <c r="C67" s="766"/>
      <c r="D67" s="766"/>
      <c r="E67" s="766"/>
      <c r="F67" s="766"/>
      <c r="G67" s="766"/>
      <c r="H67" s="766"/>
      <c r="I67" s="766"/>
      <c r="J67" s="766"/>
      <c r="K67" s="766"/>
      <c r="L67" s="766"/>
      <c r="M67" s="766"/>
      <c r="N67" s="766"/>
      <c r="O67" s="766"/>
      <c r="P67" s="767"/>
      <c r="Q67" s="771"/>
      <c r="R67" s="772"/>
      <c r="S67" s="772"/>
      <c r="T67" s="772"/>
      <c r="U67" s="773"/>
      <c r="V67" s="771"/>
      <c r="W67" s="772"/>
      <c r="X67" s="772"/>
      <c r="Y67" s="772"/>
      <c r="Z67" s="773"/>
      <c r="AA67" s="771"/>
      <c r="AB67" s="772"/>
      <c r="AC67" s="772"/>
      <c r="AD67" s="772"/>
      <c r="AE67" s="773"/>
      <c r="AF67" s="891"/>
      <c r="AG67" s="853"/>
      <c r="AH67" s="853"/>
      <c r="AI67" s="853"/>
      <c r="AJ67" s="892"/>
      <c r="AK67" s="893"/>
      <c r="AL67" s="766"/>
      <c r="AM67" s="766"/>
      <c r="AN67" s="766"/>
      <c r="AO67" s="767"/>
      <c r="AP67" s="771"/>
      <c r="AQ67" s="772"/>
      <c r="AR67" s="772"/>
      <c r="AS67" s="772"/>
      <c r="AT67" s="773"/>
      <c r="AU67" s="771"/>
      <c r="AV67" s="772"/>
      <c r="AW67" s="772"/>
      <c r="AX67" s="772"/>
      <c r="AY67" s="773"/>
      <c r="AZ67" s="771"/>
      <c r="BA67" s="772"/>
      <c r="BB67" s="772"/>
      <c r="BC67" s="772"/>
      <c r="BD67" s="777"/>
      <c r="BE67" s="224"/>
      <c r="BF67" s="224"/>
      <c r="BG67" s="224"/>
      <c r="BH67" s="224"/>
      <c r="BI67" s="224"/>
      <c r="BJ67" s="224"/>
      <c r="BK67" s="224"/>
      <c r="BL67" s="224"/>
      <c r="BM67" s="224"/>
      <c r="BN67" s="224"/>
      <c r="BO67" s="224"/>
      <c r="BP67" s="224"/>
      <c r="BQ67" s="221">
        <v>61</v>
      </c>
      <c r="BR67" s="226"/>
      <c r="BS67" s="894"/>
      <c r="BT67" s="895"/>
      <c r="BU67" s="895"/>
      <c r="BV67" s="895"/>
      <c r="BW67" s="895"/>
      <c r="BX67" s="895"/>
      <c r="BY67" s="895"/>
      <c r="BZ67" s="895"/>
      <c r="CA67" s="895"/>
      <c r="CB67" s="895"/>
      <c r="CC67" s="895"/>
      <c r="CD67" s="895"/>
      <c r="CE67" s="895"/>
      <c r="CF67" s="895"/>
      <c r="CG67" s="900"/>
      <c r="CH67" s="897"/>
      <c r="CI67" s="898"/>
      <c r="CJ67" s="898"/>
      <c r="CK67" s="898"/>
      <c r="CL67" s="899"/>
      <c r="CM67" s="897"/>
      <c r="CN67" s="898"/>
      <c r="CO67" s="898"/>
      <c r="CP67" s="898"/>
      <c r="CQ67" s="899"/>
      <c r="CR67" s="897"/>
      <c r="CS67" s="898"/>
      <c r="CT67" s="898"/>
      <c r="CU67" s="898"/>
      <c r="CV67" s="899"/>
      <c r="CW67" s="897"/>
      <c r="CX67" s="898"/>
      <c r="CY67" s="898"/>
      <c r="CZ67" s="898"/>
      <c r="DA67" s="899"/>
      <c r="DB67" s="897"/>
      <c r="DC67" s="898"/>
      <c r="DD67" s="898"/>
      <c r="DE67" s="898"/>
      <c r="DF67" s="899"/>
      <c r="DG67" s="897"/>
      <c r="DH67" s="898"/>
      <c r="DI67" s="898"/>
      <c r="DJ67" s="898"/>
      <c r="DK67" s="899"/>
      <c r="DL67" s="897"/>
      <c r="DM67" s="898"/>
      <c r="DN67" s="898"/>
      <c r="DO67" s="898"/>
      <c r="DP67" s="899"/>
      <c r="DQ67" s="897"/>
      <c r="DR67" s="898"/>
      <c r="DS67" s="898"/>
      <c r="DT67" s="898"/>
      <c r="DU67" s="899"/>
      <c r="DV67" s="894"/>
      <c r="DW67" s="895"/>
      <c r="DX67" s="895"/>
      <c r="DY67" s="895"/>
      <c r="DZ67" s="896"/>
      <c r="EA67" s="212"/>
    </row>
    <row r="68" spans="1:131" ht="26.25" customHeight="1" thickTop="1" x14ac:dyDescent="0.2">
      <c r="A68" s="219">
        <v>1</v>
      </c>
      <c r="B68" s="904" t="s">
        <v>546</v>
      </c>
      <c r="C68" s="905"/>
      <c r="D68" s="905"/>
      <c r="E68" s="905"/>
      <c r="F68" s="905"/>
      <c r="G68" s="905"/>
      <c r="H68" s="905"/>
      <c r="I68" s="905"/>
      <c r="J68" s="905"/>
      <c r="K68" s="905"/>
      <c r="L68" s="905"/>
      <c r="M68" s="905"/>
      <c r="N68" s="905"/>
      <c r="O68" s="905"/>
      <c r="P68" s="906"/>
      <c r="Q68" s="907">
        <v>6496</v>
      </c>
      <c r="R68" s="901"/>
      <c r="S68" s="901"/>
      <c r="T68" s="901"/>
      <c r="U68" s="901"/>
      <c r="V68" s="901">
        <v>7344</v>
      </c>
      <c r="W68" s="901"/>
      <c r="X68" s="901"/>
      <c r="Y68" s="901"/>
      <c r="Z68" s="901"/>
      <c r="AA68" s="901">
        <v>-848</v>
      </c>
      <c r="AB68" s="901"/>
      <c r="AC68" s="901"/>
      <c r="AD68" s="901"/>
      <c r="AE68" s="901"/>
      <c r="AF68" s="901">
        <v>921</v>
      </c>
      <c r="AG68" s="901"/>
      <c r="AH68" s="901"/>
      <c r="AI68" s="901"/>
      <c r="AJ68" s="901"/>
      <c r="AK68" s="901">
        <v>0</v>
      </c>
      <c r="AL68" s="901"/>
      <c r="AM68" s="901"/>
      <c r="AN68" s="901"/>
      <c r="AO68" s="901"/>
      <c r="AP68" s="901">
        <v>3569</v>
      </c>
      <c r="AQ68" s="901"/>
      <c r="AR68" s="901"/>
      <c r="AS68" s="901"/>
      <c r="AT68" s="901"/>
      <c r="AU68" s="901">
        <v>282</v>
      </c>
      <c r="AV68" s="901"/>
      <c r="AW68" s="901"/>
      <c r="AX68" s="901"/>
      <c r="AY68" s="901"/>
      <c r="AZ68" s="902"/>
      <c r="BA68" s="902"/>
      <c r="BB68" s="902"/>
      <c r="BC68" s="902"/>
      <c r="BD68" s="903"/>
      <c r="BE68" s="224"/>
      <c r="BF68" s="224"/>
      <c r="BG68" s="224"/>
      <c r="BH68" s="224"/>
      <c r="BI68" s="224"/>
      <c r="BJ68" s="224"/>
      <c r="BK68" s="224"/>
      <c r="BL68" s="224"/>
      <c r="BM68" s="224"/>
      <c r="BN68" s="224"/>
      <c r="BO68" s="224"/>
      <c r="BP68" s="224"/>
      <c r="BQ68" s="221">
        <v>62</v>
      </c>
      <c r="BR68" s="226"/>
      <c r="BS68" s="894"/>
      <c r="BT68" s="895"/>
      <c r="BU68" s="895"/>
      <c r="BV68" s="895"/>
      <c r="BW68" s="895"/>
      <c r="BX68" s="895"/>
      <c r="BY68" s="895"/>
      <c r="BZ68" s="895"/>
      <c r="CA68" s="895"/>
      <c r="CB68" s="895"/>
      <c r="CC68" s="895"/>
      <c r="CD68" s="895"/>
      <c r="CE68" s="895"/>
      <c r="CF68" s="895"/>
      <c r="CG68" s="900"/>
      <c r="CH68" s="897"/>
      <c r="CI68" s="898"/>
      <c r="CJ68" s="898"/>
      <c r="CK68" s="898"/>
      <c r="CL68" s="899"/>
      <c r="CM68" s="897"/>
      <c r="CN68" s="898"/>
      <c r="CO68" s="898"/>
      <c r="CP68" s="898"/>
      <c r="CQ68" s="899"/>
      <c r="CR68" s="897"/>
      <c r="CS68" s="898"/>
      <c r="CT68" s="898"/>
      <c r="CU68" s="898"/>
      <c r="CV68" s="899"/>
      <c r="CW68" s="897"/>
      <c r="CX68" s="898"/>
      <c r="CY68" s="898"/>
      <c r="CZ68" s="898"/>
      <c r="DA68" s="899"/>
      <c r="DB68" s="897"/>
      <c r="DC68" s="898"/>
      <c r="DD68" s="898"/>
      <c r="DE68" s="898"/>
      <c r="DF68" s="899"/>
      <c r="DG68" s="897"/>
      <c r="DH68" s="898"/>
      <c r="DI68" s="898"/>
      <c r="DJ68" s="898"/>
      <c r="DK68" s="899"/>
      <c r="DL68" s="897"/>
      <c r="DM68" s="898"/>
      <c r="DN68" s="898"/>
      <c r="DO68" s="898"/>
      <c r="DP68" s="899"/>
      <c r="DQ68" s="897"/>
      <c r="DR68" s="898"/>
      <c r="DS68" s="898"/>
      <c r="DT68" s="898"/>
      <c r="DU68" s="899"/>
      <c r="DV68" s="894"/>
      <c r="DW68" s="895"/>
      <c r="DX68" s="895"/>
      <c r="DY68" s="895"/>
      <c r="DZ68" s="896"/>
      <c r="EA68" s="212"/>
    </row>
    <row r="69" spans="1:131" ht="26.25" customHeight="1" x14ac:dyDescent="0.2">
      <c r="A69" s="221">
        <v>2</v>
      </c>
      <c r="B69" s="908" t="s">
        <v>547</v>
      </c>
      <c r="C69" s="909"/>
      <c r="D69" s="909"/>
      <c r="E69" s="909"/>
      <c r="F69" s="909"/>
      <c r="G69" s="909"/>
      <c r="H69" s="909"/>
      <c r="I69" s="909"/>
      <c r="J69" s="909"/>
      <c r="K69" s="909"/>
      <c r="L69" s="909"/>
      <c r="M69" s="909"/>
      <c r="N69" s="909"/>
      <c r="O69" s="909"/>
      <c r="P69" s="910"/>
      <c r="Q69" s="911">
        <v>2428</v>
      </c>
      <c r="R69" s="865"/>
      <c r="S69" s="865"/>
      <c r="T69" s="865"/>
      <c r="U69" s="865"/>
      <c r="V69" s="865">
        <v>2316</v>
      </c>
      <c r="W69" s="865"/>
      <c r="X69" s="865"/>
      <c r="Y69" s="865"/>
      <c r="Z69" s="865"/>
      <c r="AA69" s="865">
        <v>112</v>
      </c>
      <c r="AB69" s="865"/>
      <c r="AC69" s="865"/>
      <c r="AD69" s="865"/>
      <c r="AE69" s="865"/>
      <c r="AF69" s="865">
        <v>36</v>
      </c>
      <c r="AG69" s="865"/>
      <c r="AH69" s="865"/>
      <c r="AI69" s="865"/>
      <c r="AJ69" s="865"/>
      <c r="AK69" s="865">
        <v>107</v>
      </c>
      <c r="AL69" s="865"/>
      <c r="AM69" s="865"/>
      <c r="AN69" s="865"/>
      <c r="AO69" s="865"/>
      <c r="AP69" s="865">
        <v>1569</v>
      </c>
      <c r="AQ69" s="865"/>
      <c r="AR69" s="865"/>
      <c r="AS69" s="865"/>
      <c r="AT69" s="865"/>
      <c r="AU69" s="865">
        <v>231</v>
      </c>
      <c r="AV69" s="865"/>
      <c r="AW69" s="865"/>
      <c r="AX69" s="865"/>
      <c r="AY69" s="865"/>
      <c r="AZ69" s="867"/>
      <c r="BA69" s="867"/>
      <c r="BB69" s="867"/>
      <c r="BC69" s="867"/>
      <c r="BD69" s="868"/>
      <c r="BE69" s="224"/>
      <c r="BF69" s="224"/>
      <c r="BG69" s="224"/>
      <c r="BH69" s="224"/>
      <c r="BI69" s="224"/>
      <c r="BJ69" s="224"/>
      <c r="BK69" s="224"/>
      <c r="BL69" s="224"/>
      <c r="BM69" s="224"/>
      <c r="BN69" s="224"/>
      <c r="BO69" s="224"/>
      <c r="BP69" s="224"/>
      <c r="BQ69" s="221">
        <v>63</v>
      </c>
      <c r="BR69" s="226"/>
      <c r="BS69" s="894"/>
      <c r="BT69" s="895"/>
      <c r="BU69" s="895"/>
      <c r="BV69" s="895"/>
      <c r="BW69" s="895"/>
      <c r="BX69" s="895"/>
      <c r="BY69" s="895"/>
      <c r="BZ69" s="895"/>
      <c r="CA69" s="895"/>
      <c r="CB69" s="895"/>
      <c r="CC69" s="895"/>
      <c r="CD69" s="895"/>
      <c r="CE69" s="895"/>
      <c r="CF69" s="895"/>
      <c r="CG69" s="900"/>
      <c r="CH69" s="897"/>
      <c r="CI69" s="898"/>
      <c r="CJ69" s="898"/>
      <c r="CK69" s="898"/>
      <c r="CL69" s="899"/>
      <c r="CM69" s="897"/>
      <c r="CN69" s="898"/>
      <c r="CO69" s="898"/>
      <c r="CP69" s="898"/>
      <c r="CQ69" s="899"/>
      <c r="CR69" s="897"/>
      <c r="CS69" s="898"/>
      <c r="CT69" s="898"/>
      <c r="CU69" s="898"/>
      <c r="CV69" s="899"/>
      <c r="CW69" s="897"/>
      <c r="CX69" s="898"/>
      <c r="CY69" s="898"/>
      <c r="CZ69" s="898"/>
      <c r="DA69" s="899"/>
      <c r="DB69" s="897"/>
      <c r="DC69" s="898"/>
      <c r="DD69" s="898"/>
      <c r="DE69" s="898"/>
      <c r="DF69" s="899"/>
      <c r="DG69" s="897"/>
      <c r="DH69" s="898"/>
      <c r="DI69" s="898"/>
      <c r="DJ69" s="898"/>
      <c r="DK69" s="899"/>
      <c r="DL69" s="897"/>
      <c r="DM69" s="898"/>
      <c r="DN69" s="898"/>
      <c r="DO69" s="898"/>
      <c r="DP69" s="899"/>
      <c r="DQ69" s="897"/>
      <c r="DR69" s="898"/>
      <c r="DS69" s="898"/>
      <c r="DT69" s="898"/>
      <c r="DU69" s="899"/>
      <c r="DV69" s="894"/>
      <c r="DW69" s="895"/>
      <c r="DX69" s="895"/>
      <c r="DY69" s="895"/>
      <c r="DZ69" s="896"/>
      <c r="EA69" s="212"/>
    </row>
    <row r="70" spans="1:131" ht="26.25" customHeight="1" x14ac:dyDescent="0.2">
      <c r="A70" s="221">
        <v>3</v>
      </c>
      <c r="B70" s="908" t="s">
        <v>548</v>
      </c>
      <c r="C70" s="909"/>
      <c r="D70" s="909"/>
      <c r="E70" s="909"/>
      <c r="F70" s="909"/>
      <c r="G70" s="909"/>
      <c r="H70" s="909"/>
      <c r="I70" s="909"/>
      <c r="J70" s="909"/>
      <c r="K70" s="909"/>
      <c r="L70" s="909"/>
      <c r="M70" s="909"/>
      <c r="N70" s="909"/>
      <c r="O70" s="909"/>
      <c r="P70" s="910"/>
      <c r="Q70" s="911">
        <v>58</v>
      </c>
      <c r="R70" s="865"/>
      <c r="S70" s="865"/>
      <c r="T70" s="865"/>
      <c r="U70" s="865"/>
      <c r="V70" s="865">
        <v>57</v>
      </c>
      <c r="W70" s="865"/>
      <c r="X70" s="865"/>
      <c r="Y70" s="865"/>
      <c r="Z70" s="865"/>
      <c r="AA70" s="865">
        <v>1</v>
      </c>
      <c r="AB70" s="865"/>
      <c r="AC70" s="865"/>
      <c r="AD70" s="865"/>
      <c r="AE70" s="865"/>
      <c r="AF70" s="865">
        <v>1</v>
      </c>
      <c r="AG70" s="865"/>
      <c r="AH70" s="865"/>
      <c r="AI70" s="865"/>
      <c r="AJ70" s="865"/>
      <c r="AK70" s="865">
        <v>0</v>
      </c>
      <c r="AL70" s="865"/>
      <c r="AM70" s="865"/>
      <c r="AN70" s="865"/>
      <c r="AO70" s="865"/>
      <c r="AP70" s="865">
        <v>0</v>
      </c>
      <c r="AQ70" s="865"/>
      <c r="AR70" s="865"/>
      <c r="AS70" s="865"/>
      <c r="AT70" s="865"/>
      <c r="AU70" s="865">
        <v>0</v>
      </c>
      <c r="AV70" s="865"/>
      <c r="AW70" s="865"/>
      <c r="AX70" s="865"/>
      <c r="AY70" s="865"/>
      <c r="AZ70" s="867"/>
      <c r="BA70" s="867"/>
      <c r="BB70" s="867"/>
      <c r="BC70" s="867"/>
      <c r="BD70" s="868"/>
      <c r="BE70" s="224"/>
      <c r="BF70" s="224"/>
      <c r="BG70" s="224"/>
      <c r="BH70" s="224"/>
      <c r="BI70" s="224"/>
      <c r="BJ70" s="224"/>
      <c r="BK70" s="224"/>
      <c r="BL70" s="224"/>
      <c r="BM70" s="224"/>
      <c r="BN70" s="224"/>
      <c r="BO70" s="224"/>
      <c r="BP70" s="224"/>
      <c r="BQ70" s="221">
        <v>64</v>
      </c>
      <c r="BR70" s="226"/>
      <c r="BS70" s="894"/>
      <c r="BT70" s="895"/>
      <c r="BU70" s="895"/>
      <c r="BV70" s="895"/>
      <c r="BW70" s="895"/>
      <c r="BX70" s="895"/>
      <c r="BY70" s="895"/>
      <c r="BZ70" s="895"/>
      <c r="CA70" s="895"/>
      <c r="CB70" s="895"/>
      <c r="CC70" s="895"/>
      <c r="CD70" s="895"/>
      <c r="CE70" s="895"/>
      <c r="CF70" s="895"/>
      <c r="CG70" s="900"/>
      <c r="CH70" s="897"/>
      <c r="CI70" s="898"/>
      <c r="CJ70" s="898"/>
      <c r="CK70" s="898"/>
      <c r="CL70" s="899"/>
      <c r="CM70" s="897"/>
      <c r="CN70" s="898"/>
      <c r="CO70" s="898"/>
      <c r="CP70" s="898"/>
      <c r="CQ70" s="899"/>
      <c r="CR70" s="897"/>
      <c r="CS70" s="898"/>
      <c r="CT70" s="898"/>
      <c r="CU70" s="898"/>
      <c r="CV70" s="899"/>
      <c r="CW70" s="897"/>
      <c r="CX70" s="898"/>
      <c r="CY70" s="898"/>
      <c r="CZ70" s="898"/>
      <c r="DA70" s="899"/>
      <c r="DB70" s="897"/>
      <c r="DC70" s="898"/>
      <c r="DD70" s="898"/>
      <c r="DE70" s="898"/>
      <c r="DF70" s="899"/>
      <c r="DG70" s="897"/>
      <c r="DH70" s="898"/>
      <c r="DI70" s="898"/>
      <c r="DJ70" s="898"/>
      <c r="DK70" s="899"/>
      <c r="DL70" s="897"/>
      <c r="DM70" s="898"/>
      <c r="DN70" s="898"/>
      <c r="DO70" s="898"/>
      <c r="DP70" s="899"/>
      <c r="DQ70" s="897"/>
      <c r="DR70" s="898"/>
      <c r="DS70" s="898"/>
      <c r="DT70" s="898"/>
      <c r="DU70" s="899"/>
      <c r="DV70" s="894"/>
      <c r="DW70" s="895"/>
      <c r="DX70" s="895"/>
      <c r="DY70" s="895"/>
      <c r="DZ70" s="896"/>
      <c r="EA70" s="212"/>
    </row>
    <row r="71" spans="1:131" ht="26.25" customHeight="1" x14ac:dyDescent="0.2">
      <c r="A71" s="221">
        <v>4</v>
      </c>
      <c r="B71" s="908" t="s">
        <v>549</v>
      </c>
      <c r="C71" s="909"/>
      <c r="D71" s="909"/>
      <c r="E71" s="909"/>
      <c r="F71" s="909"/>
      <c r="G71" s="909"/>
      <c r="H71" s="909"/>
      <c r="I71" s="909"/>
      <c r="J71" s="909"/>
      <c r="K71" s="909"/>
      <c r="L71" s="909"/>
      <c r="M71" s="909"/>
      <c r="N71" s="909"/>
      <c r="O71" s="909"/>
      <c r="P71" s="910"/>
      <c r="Q71" s="911">
        <v>217</v>
      </c>
      <c r="R71" s="865"/>
      <c r="S71" s="865"/>
      <c r="T71" s="865"/>
      <c r="U71" s="865"/>
      <c r="V71" s="865">
        <v>214</v>
      </c>
      <c r="W71" s="865"/>
      <c r="X71" s="865"/>
      <c r="Y71" s="865"/>
      <c r="Z71" s="865"/>
      <c r="AA71" s="865">
        <v>2</v>
      </c>
      <c r="AB71" s="865"/>
      <c r="AC71" s="865"/>
      <c r="AD71" s="865"/>
      <c r="AE71" s="865"/>
      <c r="AF71" s="865">
        <v>2</v>
      </c>
      <c r="AG71" s="865"/>
      <c r="AH71" s="865"/>
      <c r="AI71" s="865"/>
      <c r="AJ71" s="865"/>
      <c r="AK71" s="865">
        <v>0</v>
      </c>
      <c r="AL71" s="865"/>
      <c r="AM71" s="865"/>
      <c r="AN71" s="865"/>
      <c r="AO71" s="865"/>
      <c r="AP71" s="865">
        <v>0</v>
      </c>
      <c r="AQ71" s="865"/>
      <c r="AR71" s="865"/>
      <c r="AS71" s="865"/>
      <c r="AT71" s="865"/>
      <c r="AU71" s="865">
        <v>0</v>
      </c>
      <c r="AV71" s="865"/>
      <c r="AW71" s="865"/>
      <c r="AX71" s="865"/>
      <c r="AY71" s="865"/>
      <c r="AZ71" s="867"/>
      <c r="BA71" s="867"/>
      <c r="BB71" s="867"/>
      <c r="BC71" s="867"/>
      <c r="BD71" s="868"/>
      <c r="BE71" s="224"/>
      <c r="BF71" s="224"/>
      <c r="BG71" s="224"/>
      <c r="BH71" s="224"/>
      <c r="BI71" s="224"/>
      <c r="BJ71" s="224"/>
      <c r="BK71" s="224"/>
      <c r="BL71" s="224"/>
      <c r="BM71" s="224"/>
      <c r="BN71" s="224"/>
      <c r="BO71" s="224"/>
      <c r="BP71" s="224"/>
      <c r="BQ71" s="221">
        <v>65</v>
      </c>
      <c r="BR71" s="226"/>
      <c r="BS71" s="894"/>
      <c r="BT71" s="895"/>
      <c r="BU71" s="895"/>
      <c r="BV71" s="895"/>
      <c r="BW71" s="895"/>
      <c r="BX71" s="895"/>
      <c r="BY71" s="895"/>
      <c r="BZ71" s="895"/>
      <c r="CA71" s="895"/>
      <c r="CB71" s="895"/>
      <c r="CC71" s="895"/>
      <c r="CD71" s="895"/>
      <c r="CE71" s="895"/>
      <c r="CF71" s="895"/>
      <c r="CG71" s="900"/>
      <c r="CH71" s="897"/>
      <c r="CI71" s="898"/>
      <c r="CJ71" s="898"/>
      <c r="CK71" s="898"/>
      <c r="CL71" s="899"/>
      <c r="CM71" s="897"/>
      <c r="CN71" s="898"/>
      <c r="CO71" s="898"/>
      <c r="CP71" s="898"/>
      <c r="CQ71" s="899"/>
      <c r="CR71" s="897"/>
      <c r="CS71" s="898"/>
      <c r="CT71" s="898"/>
      <c r="CU71" s="898"/>
      <c r="CV71" s="899"/>
      <c r="CW71" s="897"/>
      <c r="CX71" s="898"/>
      <c r="CY71" s="898"/>
      <c r="CZ71" s="898"/>
      <c r="DA71" s="899"/>
      <c r="DB71" s="897"/>
      <c r="DC71" s="898"/>
      <c r="DD71" s="898"/>
      <c r="DE71" s="898"/>
      <c r="DF71" s="899"/>
      <c r="DG71" s="897"/>
      <c r="DH71" s="898"/>
      <c r="DI71" s="898"/>
      <c r="DJ71" s="898"/>
      <c r="DK71" s="899"/>
      <c r="DL71" s="897"/>
      <c r="DM71" s="898"/>
      <c r="DN71" s="898"/>
      <c r="DO71" s="898"/>
      <c r="DP71" s="899"/>
      <c r="DQ71" s="897"/>
      <c r="DR71" s="898"/>
      <c r="DS71" s="898"/>
      <c r="DT71" s="898"/>
      <c r="DU71" s="899"/>
      <c r="DV71" s="894"/>
      <c r="DW71" s="895"/>
      <c r="DX71" s="895"/>
      <c r="DY71" s="895"/>
      <c r="DZ71" s="896"/>
      <c r="EA71" s="212"/>
    </row>
    <row r="72" spans="1:131" ht="26.25" customHeight="1" x14ac:dyDescent="0.2">
      <c r="A72" s="221">
        <v>5</v>
      </c>
      <c r="B72" s="908" t="s">
        <v>550</v>
      </c>
      <c r="C72" s="909"/>
      <c r="D72" s="909"/>
      <c r="E72" s="909"/>
      <c r="F72" s="909"/>
      <c r="G72" s="909"/>
      <c r="H72" s="909"/>
      <c r="I72" s="909"/>
      <c r="J72" s="909"/>
      <c r="K72" s="909"/>
      <c r="L72" s="909"/>
      <c r="M72" s="909"/>
      <c r="N72" s="909"/>
      <c r="O72" s="909"/>
      <c r="P72" s="910"/>
      <c r="Q72" s="911">
        <v>695</v>
      </c>
      <c r="R72" s="865"/>
      <c r="S72" s="865"/>
      <c r="T72" s="865"/>
      <c r="U72" s="865"/>
      <c r="V72" s="865">
        <v>960</v>
      </c>
      <c r="W72" s="865"/>
      <c r="X72" s="865"/>
      <c r="Y72" s="865"/>
      <c r="Z72" s="865"/>
      <c r="AA72" s="865">
        <v>5</v>
      </c>
      <c r="AB72" s="865"/>
      <c r="AC72" s="865"/>
      <c r="AD72" s="865"/>
      <c r="AE72" s="865"/>
      <c r="AF72" s="865">
        <v>5</v>
      </c>
      <c r="AG72" s="865"/>
      <c r="AH72" s="865"/>
      <c r="AI72" s="865"/>
      <c r="AJ72" s="865"/>
      <c r="AK72" s="865">
        <v>25</v>
      </c>
      <c r="AL72" s="865"/>
      <c r="AM72" s="865"/>
      <c r="AN72" s="865"/>
      <c r="AO72" s="865"/>
      <c r="AP72" s="865">
        <v>82</v>
      </c>
      <c r="AQ72" s="865"/>
      <c r="AR72" s="865"/>
      <c r="AS72" s="865"/>
      <c r="AT72" s="865"/>
      <c r="AU72" s="865">
        <v>10</v>
      </c>
      <c r="AV72" s="865"/>
      <c r="AW72" s="865"/>
      <c r="AX72" s="865"/>
      <c r="AY72" s="865"/>
      <c r="AZ72" s="867"/>
      <c r="BA72" s="867"/>
      <c r="BB72" s="867"/>
      <c r="BC72" s="867"/>
      <c r="BD72" s="868"/>
      <c r="BE72" s="224"/>
      <c r="BF72" s="224"/>
      <c r="BG72" s="224"/>
      <c r="BH72" s="224"/>
      <c r="BI72" s="224"/>
      <c r="BJ72" s="224"/>
      <c r="BK72" s="224"/>
      <c r="BL72" s="224"/>
      <c r="BM72" s="224"/>
      <c r="BN72" s="224"/>
      <c r="BO72" s="224"/>
      <c r="BP72" s="224"/>
      <c r="BQ72" s="221">
        <v>66</v>
      </c>
      <c r="BR72" s="226"/>
      <c r="BS72" s="894"/>
      <c r="BT72" s="895"/>
      <c r="BU72" s="895"/>
      <c r="BV72" s="895"/>
      <c r="BW72" s="895"/>
      <c r="BX72" s="895"/>
      <c r="BY72" s="895"/>
      <c r="BZ72" s="895"/>
      <c r="CA72" s="895"/>
      <c r="CB72" s="895"/>
      <c r="CC72" s="895"/>
      <c r="CD72" s="895"/>
      <c r="CE72" s="895"/>
      <c r="CF72" s="895"/>
      <c r="CG72" s="900"/>
      <c r="CH72" s="897"/>
      <c r="CI72" s="898"/>
      <c r="CJ72" s="898"/>
      <c r="CK72" s="898"/>
      <c r="CL72" s="899"/>
      <c r="CM72" s="897"/>
      <c r="CN72" s="898"/>
      <c r="CO72" s="898"/>
      <c r="CP72" s="898"/>
      <c r="CQ72" s="899"/>
      <c r="CR72" s="897"/>
      <c r="CS72" s="898"/>
      <c r="CT72" s="898"/>
      <c r="CU72" s="898"/>
      <c r="CV72" s="899"/>
      <c r="CW72" s="897"/>
      <c r="CX72" s="898"/>
      <c r="CY72" s="898"/>
      <c r="CZ72" s="898"/>
      <c r="DA72" s="899"/>
      <c r="DB72" s="897"/>
      <c r="DC72" s="898"/>
      <c r="DD72" s="898"/>
      <c r="DE72" s="898"/>
      <c r="DF72" s="899"/>
      <c r="DG72" s="897"/>
      <c r="DH72" s="898"/>
      <c r="DI72" s="898"/>
      <c r="DJ72" s="898"/>
      <c r="DK72" s="899"/>
      <c r="DL72" s="897"/>
      <c r="DM72" s="898"/>
      <c r="DN72" s="898"/>
      <c r="DO72" s="898"/>
      <c r="DP72" s="899"/>
      <c r="DQ72" s="897"/>
      <c r="DR72" s="898"/>
      <c r="DS72" s="898"/>
      <c r="DT72" s="898"/>
      <c r="DU72" s="899"/>
      <c r="DV72" s="894"/>
      <c r="DW72" s="895"/>
      <c r="DX72" s="895"/>
      <c r="DY72" s="895"/>
      <c r="DZ72" s="896"/>
      <c r="EA72" s="212"/>
    </row>
    <row r="73" spans="1:131" ht="26.25" customHeight="1" x14ac:dyDescent="0.2">
      <c r="A73" s="221">
        <v>6</v>
      </c>
      <c r="B73" s="908" t="s">
        <v>551</v>
      </c>
      <c r="C73" s="909"/>
      <c r="D73" s="909"/>
      <c r="E73" s="909"/>
      <c r="F73" s="909"/>
      <c r="G73" s="909"/>
      <c r="H73" s="909"/>
      <c r="I73" s="909"/>
      <c r="J73" s="909"/>
      <c r="K73" s="909"/>
      <c r="L73" s="909"/>
      <c r="M73" s="909"/>
      <c r="N73" s="909"/>
      <c r="O73" s="909"/>
      <c r="P73" s="910"/>
      <c r="Q73" s="911">
        <v>4106</v>
      </c>
      <c r="R73" s="865"/>
      <c r="S73" s="865"/>
      <c r="T73" s="865"/>
      <c r="U73" s="865"/>
      <c r="V73" s="865">
        <v>3873</v>
      </c>
      <c r="W73" s="865"/>
      <c r="X73" s="865"/>
      <c r="Y73" s="865"/>
      <c r="Z73" s="865"/>
      <c r="AA73" s="865">
        <v>233</v>
      </c>
      <c r="AB73" s="865"/>
      <c r="AC73" s="865"/>
      <c r="AD73" s="865"/>
      <c r="AE73" s="865"/>
      <c r="AF73" s="865">
        <v>5993</v>
      </c>
      <c r="AG73" s="865"/>
      <c r="AH73" s="865"/>
      <c r="AI73" s="865"/>
      <c r="AJ73" s="865"/>
      <c r="AK73" s="865">
        <v>0</v>
      </c>
      <c r="AL73" s="865"/>
      <c r="AM73" s="865"/>
      <c r="AN73" s="865"/>
      <c r="AO73" s="865"/>
      <c r="AP73" s="865">
        <v>7123</v>
      </c>
      <c r="AQ73" s="865"/>
      <c r="AR73" s="865"/>
      <c r="AS73" s="865"/>
      <c r="AT73" s="865"/>
      <c r="AU73" s="865">
        <v>0</v>
      </c>
      <c r="AV73" s="865"/>
      <c r="AW73" s="865"/>
      <c r="AX73" s="865"/>
      <c r="AY73" s="865"/>
      <c r="AZ73" s="867"/>
      <c r="BA73" s="867"/>
      <c r="BB73" s="867"/>
      <c r="BC73" s="867"/>
      <c r="BD73" s="868"/>
      <c r="BE73" s="224"/>
      <c r="BF73" s="224"/>
      <c r="BG73" s="224"/>
      <c r="BH73" s="224"/>
      <c r="BI73" s="224"/>
      <c r="BJ73" s="224"/>
      <c r="BK73" s="224"/>
      <c r="BL73" s="224"/>
      <c r="BM73" s="224"/>
      <c r="BN73" s="224"/>
      <c r="BO73" s="224"/>
      <c r="BP73" s="224"/>
      <c r="BQ73" s="221">
        <v>67</v>
      </c>
      <c r="BR73" s="226"/>
      <c r="BS73" s="894"/>
      <c r="BT73" s="895"/>
      <c r="BU73" s="895"/>
      <c r="BV73" s="895"/>
      <c r="BW73" s="895"/>
      <c r="BX73" s="895"/>
      <c r="BY73" s="895"/>
      <c r="BZ73" s="895"/>
      <c r="CA73" s="895"/>
      <c r="CB73" s="895"/>
      <c r="CC73" s="895"/>
      <c r="CD73" s="895"/>
      <c r="CE73" s="895"/>
      <c r="CF73" s="895"/>
      <c r="CG73" s="900"/>
      <c r="CH73" s="897"/>
      <c r="CI73" s="898"/>
      <c r="CJ73" s="898"/>
      <c r="CK73" s="898"/>
      <c r="CL73" s="899"/>
      <c r="CM73" s="897"/>
      <c r="CN73" s="898"/>
      <c r="CO73" s="898"/>
      <c r="CP73" s="898"/>
      <c r="CQ73" s="899"/>
      <c r="CR73" s="897"/>
      <c r="CS73" s="898"/>
      <c r="CT73" s="898"/>
      <c r="CU73" s="898"/>
      <c r="CV73" s="899"/>
      <c r="CW73" s="897"/>
      <c r="CX73" s="898"/>
      <c r="CY73" s="898"/>
      <c r="CZ73" s="898"/>
      <c r="DA73" s="899"/>
      <c r="DB73" s="897"/>
      <c r="DC73" s="898"/>
      <c r="DD73" s="898"/>
      <c r="DE73" s="898"/>
      <c r="DF73" s="899"/>
      <c r="DG73" s="897"/>
      <c r="DH73" s="898"/>
      <c r="DI73" s="898"/>
      <c r="DJ73" s="898"/>
      <c r="DK73" s="899"/>
      <c r="DL73" s="897"/>
      <c r="DM73" s="898"/>
      <c r="DN73" s="898"/>
      <c r="DO73" s="898"/>
      <c r="DP73" s="899"/>
      <c r="DQ73" s="897"/>
      <c r="DR73" s="898"/>
      <c r="DS73" s="898"/>
      <c r="DT73" s="898"/>
      <c r="DU73" s="899"/>
      <c r="DV73" s="894"/>
      <c r="DW73" s="895"/>
      <c r="DX73" s="895"/>
      <c r="DY73" s="895"/>
      <c r="DZ73" s="896"/>
      <c r="EA73" s="212"/>
    </row>
    <row r="74" spans="1:131" ht="26.25" customHeight="1" x14ac:dyDescent="0.2">
      <c r="A74" s="221">
        <v>7</v>
      </c>
      <c r="B74" s="908" t="s">
        <v>552</v>
      </c>
      <c r="C74" s="909"/>
      <c r="D74" s="909"/>
      <c r="E74" s="909"/>
      <c r="F74" s="909"/>
      <c r="G74" s="909"/>
      <c r="H74" s="909"/>
      <c r="I74" s="909"/>
      <c r="J74" s="909"/>
      <c r="K74" s="909"/>
      <c r="L74" s="909"/>
      <c r="M74" s="909"/>
      <c r="N74" s="909"/>
      <c r="O74" s="909"/>
      <c r="P74" s="910"/>
      <c r="Q74" s="911">
        <v>997</v>
      </c>
      <c r="R74" s="865"/>
      <c r="S74" s="865"/>
      <c r="T74" s="865"/>
      <c r="U74" s="865"/>
      <c r="V74" s="865">
        <v>947</v>
      </c>
      <c r="W74" s="865"/>
      <c r="X74" s="865"/>
      <c r="Y74" s="865"/>
      <c r="Z74" s="865"/>
      <c r="AA74" s="865">
        <v>50</v>
      </c>
      <c r="AB74" s="865"/>
      <c r="AC74" s="865"/>
      <c r="AD74" s="865"/>
      <c r="AE74" s="865"/>
      <c r="AF74" s="865">
        <v>50</v>
      </c>
      <c r="AG74" s="865"/>
      <c r="AH74" s="865"/>
      <c r="AI74" s="865"/>
      <c r="AJ74" s="865"/>
      <c r="AK74" s="865">
        <v>0</v>
      </c>
      <c r="AL74" s="865"/>
      <c r="AM74" s="865"/>
      <c r="AN74" s="865"/>
      <c r="AO74" s="865"/>
      <c r="AP74" s="865">
        <v>0</v>
      </c>
      <c r="AQ74" s="865"/>
      <c r="AR74" s="865"/>
      <c r="AS74" s="865"/>
      <c r="AT74" s="865"/>
      <c r="AU74" s="865">
        <v>0</v>
      </c>
      <c r="AV74" s="865"/>
      <c r="AW74" s="865"/>
      <c r="AX74" s="865"/>
      <c r="AY74" s="865"/>
      <c r="AZ74" s="867"/>
      <c r="BA74" s="867"/>
      <c r="BB74" s="867"/>
      <c r="BC74" s="867"/>
      <c r="BD74" s="868"/>
      <c r="BE74" s="224"/>
      <c r="BF74" s="224"/>
      <c r="BG74" s="224"/>
      <c r="BH74" s="224"/>
      <c r="BI74" s="224"/>
      <c r="BJ74" s="224"/>
      <c r="BK74" s="224"/>
      <c r="BL74" s="224"/>
      <c r="BM74" s="224"/>
      <c r="BN74" s="224"/>
      <c r="BO74" s="224"/>
      <c r="BP74" s="224"/>
      <c r="BQ74" s="221">
        <v>68</v>
      </c>
      <c r="BR74" s="226"/>
      <c r="BS74" s="894"/>
      <c r="BT74" s="895"/>
      <c r="BU74" s="895"/>
      <c r="BV74" s="895"/>
      <c r="BW74" s="895"/>
      <c r="BX74" s="895"/>
      <c r="BY74" s="895"/>
      <c r="BZ74" s="895"/>
      <c r="CA74" s="895"/>
      <c r="CB74" s="895"/>
      <c r="CC74" s="895"/>
      <c r="CD74" s="895"/>
      <c r="CE74" s="895"/>
      <c r="CF74" s="895"/>
      <c r="CG74" s="900"/>
      <c r="CH74" s="897"/>
      <c r="CI74" s="898"/>
      <c r="CJ74" s="898"/>
      <c r="CK74" s="898"/>
      <c r="CL74" s="899"/>
      <c r="CM74" s="897"/>
      <c r="CN74" s="898"/>
      <c r="CO74" s="898"/>
      <c r="CP74" s="898"/>
      <c r="CQ74" s="899"/>
      <c r="CR74" s="897"/>
      <c r="CS74" s="898"/>
      <c r="CT74" s="898"/>
      <c r="CU74" s="898"/>
      <c r="CV74" s="899"/>
      <c r="CW74" s="897"/>
      <c r="CX74" s="898"/>
      <c r="CY74" s="898"/>
      <c r="CZ74" s="898"/>
      <c r="DA74" s="899"/>
      <c r="DB74" s="897"/>
      <c r="DC74" s="898"/>
      <c r="DD74" s="898"/>
      <c r="DE74" s="898"/>
      <c r="DF74" s="899"/>
      <c r="DG74" s="897"/>
      <c r="DH74" s="898"/>
      <c r="DI74" s="898"/>
      <c r="DJ74" s="898"/>
      <c r="DK74" s="899"/>
      <c r="DL74" s="897"/>
      <c r="DM74" s="898"/>
      <c r="DN74" s="898"/>
      <c r="DO74" s="898"/>
      <c r="DP74" s="899"/>
      <c r="DQ74" s="897"/>
      <c r="DR74" s="898"/>
      <c r="DS74" s="898"/>
      <c r="DT74" s="898"/>
      <c r="DU74" s="899"/>
      <c r="DV74" s="894"/>
      <c r="DW74" s="895"/>
      <c r="DX74" s="895"/>
      <c r="DY74" s="895"/>
      <c r="DZ74" s="896"/>
      <c r="EA74" s="212"/>
    </row>
    <row r="75" spans="1:131" ht="26.25" customHeight="1" x14ac:dyDescent="0.2">
      <c r="A75" s="221">
        <v>8</v>
      </c>
      <c r="B75" s="908" t="s">
        <v>553</v>
      </c>
      <c r="C75" s="909"/>
      <c r="D75" s="909"/>
      <c r="E75" s="909"/>
      <c r="F75" s="909"/>
      <c r="G75" s="909"/>
      <c r="H75" s="909"/>
      <c r="I75" s="909"/>
      <c r="J75" s="909"/>
      <c r="K75" s="909"/>
      <c r="L75" s="909"/>
      <c r="M75" s="909"/>
      <c r="N75" s="909"/>
      <c r="O75" s="909"/>
      <c r="P75" s="910"/>
      <c r="Q75" s="912">
        <v>259339</v>
      </c>
      <c r="R75" s="913"/>
      <c r="S75" s="913"/>
      <c r="T75" s="913"/>
      <c r="U75" s="869"/>
      <c r="V75" s="914">
        <v>254515</v>
      </c>
      <c r="W75" s="913"/>
      <c r="X75" s="913"/>
      <c r="Y75" s="913"/>
      <c r="Z75" s="869"/>
      <c r="AA75" s="914">
        <v>4824</v>
      </c>
      <c r="AB75" s="913"/>
      <c r="AC75" s="913"/>
      <c r="AD75" s="913"/>
      <c r="AE75" s="869"/>
      <c r="AF75" s="914">
        <v>4824</v>
      </c>
      <c r="AG75" s="913"/>
      <c r="AH75" s="913"/>
      <c r="AI75" s="913"/>
      <c r="AJ75" s="869"/>
      <c r="AK75" s="914">
        <v>1141</v>
      </c>
      <c r="AL75" s="913"/>
      <c r="AM75" s="913"/>
      <c r="AN75" s="913"/>
      <c r="AO75" s="869"/>
      <c r="AP75" s="914">
        <v>0</v>
      </c>
      <c r="AQ75" s="913"/>
      <c r="AR75" s="913"/>
      <c r="AS75" s="913"/>
      <c r="AT75" s="869"/>
      <c r="AU75" s="914">
        <v>0</v>
      </c>
      <c r="AV75" s="913"/>
      <c r="AW75" s="913"/>
      <c r="AX75" s="913"/>
      <c r="AY75" s="869"/>
      <c r="AZ75" s="867"/>
      <c r="BA75" s="867"/>
      <c r="BB75" s="867"/>
      <c r="BC75" s="867"/>
      <c r="BD75" s="868"/>
      <c r="BE75" s="224"/>
      <c r="BF75" s="224"/>
      <c r="BG75" s="224"/>
      <c r="BH75" s="224"/>
      <c r="BI75" s="224"/>
      <c r="BJ75" s="224"/>
      <c r="BK75" s="224"/>
      <c r="BL75" s="224"/>
      <c r="BM75" s="224"/>
      <c r="BN75" s="224"/>
      <c r="BO75" s="224"/>
      <c r="BP75" s="224"/>
      <c r="BQ75" s="221">
        <v>69</v>
      </c>
      <c r="BR75" s="226"/>
      <c r="BS75" s="894"/>
      <c r="BT75" s="895"/>
      <c r="BU75" s="895"/>
      <c r="BV75" s="895"/>
      <c r="BW75" s="895"/>
      <c r="BX75" s="895"/>
      <c r="BY75" s="895"/>
      <c r="BZ75" s="895"/>
      <c r="CA75" s="895"/>
      <c r="CB75" s="895"/>
      <c r="CC75" s="895"/>
      <c r="CD75" s="895"/>
      <c r="CE75" s="895"/>
      <c r="CF75" s="895"/>
      <c r="CG75" s="900"/>
      <c r="CH75" s="897"/>
      <c r="CI75" s="898"/>
      <c r="CJ75" s="898"/>
      <c r="CK75" s="898"/>
      <c r="CL75" s="899"/>
      <c r="CM75" s="897"/>
      <c r="CN75" s="898"/>
      <c r="CO75" s="898"/>
      <c r="CP75" s="898"/>
      <c r="CQ75" s="899"/>
      <c r="CR75" s="897"/>
      <c r="CS75" s="898"/>
      <c r="CT75" s="898"/>
      <c r="CU75" s="898"/>
      <c r="CV75" s="899"/>
      <c r="CW75" s="897"/>
      <c r="CX75" s="898"/>
      <c r="CY75" s="898"/>
      <c r="CZ75" s="898"/>
      <c r="DA75" s="899"/>
      <c r="DB75" s="897"/>
      <c r="DC75" s="898"/>
      <c r="DD75" s="898"/>
      <c r="DE75" s="898"/>
      <c r="DF75" s="899"/>
      <c r="DG75" s="897"/>
      <c r="DH75" s="898"/>
      <c r="DI75" s="898"/>
      <c r="DJ75" s="898"/>
      <c r="DK75" s="899"/>
      <c r="DL75" s="897"/>
      <c r="DM75" s="898"/>
      <c r="DN75" s="898"/>
      <c r="DO75" s="898"/>
      <c r="DP75" s="899"/>
      <c r="DQ75" s="897"/>
      <c r="DR75" s="898"/>
      <c r="DS75" s="898"/>
      <c r="DT75" s="898"/>
      <c r="DU75" s="899"/>
      <c r="DV75" s="894"/>
      <c r="DW75" s="895"/>
      <c r="DX75" s="895"/>
      <c r="DY75" s="895"/>
      <c r="DZ75" s="896"/>
      <c r="EA75" s="212"/>
    </row>
    <row r="76" spans="1:131" ht="26.25" customHeight="1" x14ac:dyDescent="0.2">
      <c r="A76" s="221">
        <v>9</v>
      </c>
      <c r="B76" s="908" t="s">
        <v>554</v>
      </c>
      <c r="C76" s="909"/>
      <c r="D76" s="909"/>
      <c r="E76" s="909"/>
      <c r="F76" s="909"/>
      <c r="G76" s="909"/>
      <c r="H76" s="909"/>
      <c r="I76" s="909"/>
      <c r="J76" s="909"/>
      <c r="K76" s="909"/>
      <c r="L76" s="909"/>
      <c r="M76" s="909"/>
      <c r="N76" s="909"/>
      <c r="O76" s="909"/>
      <c r="P76" s="910"/>
      <c r="Q76" s="912">
        <v>8445</v>
      </c>
      <c r="R76" s="913"/>
      <c r="S76" s="913"/>
      <c r="T76" s="913"/>
      <c r="U76" s="869"/>
      <c r="V76" s="914">
        <v>6617</v>
      </c>
      <c r="W76" s="913"/>
      <c r="X76" s="913"/>
      <c r="Y76" s="913"/>
      <c r="Z76" s="869"/>
      <c r="AA76" s="914">
        <v>1828</v>
      </c>
      <c r="AB76" s="913"/>
      <c r="AC76" s="913"/>
      <c r="AD76" s="913"/>
      <c r="AE76" s="869"/>
      <c r="AF76" s="914">
        <v>0</v>
      </c>
      <c r="AG76" s="913"/>
      <c r="AH76" s="913"/>
      <c r="AI76" s="913"/>
      <c r="AJ76" s="869"/>
      <c r="AK76" s="914">
        <v>14</v>
      </c>
      <c r="AL76" s="913"/>
      <c r="AM76" s="913"/>
      <c r="AN76" s="913"/>
      <c r="AO76" s="869"/>
      <c r="AP76" s="914">
        <v>0</v>
      </c>
      <c r="AQ76" s="913"/>
      <c r="AR76" s="913"/>
      <c r="AS76" s="913"/>
      <c r="AT76" s="869"/>
      <c r="AU76" s="914">
        <v>0</v>
      </c>
      <c r="AV76" s="913"/>
      <c r="AW76" s="913"/>
      <c r="AX76" s="913"/>
      <c r="AY76" s="869"/>
      <c r="AZ76" s="867"/>
      <c r="BA76" s="867"/>
      <c r="BB76" s="867"/>
      <c r="BC76" s="867"/>
      <c r="BD76" s="868"/>
      <c r="BE76" s="224"/>
      <c r="BF76" s="224"/>
      <c r="BG76" s="224"/>
      <c r="BH76" s="224"/>
      <c r="BI76" s="224"/>
      <c r="BJ76" s="224"/>
      <c r="BK76" s="224"/>
      <c r="BL76" s="224"/>
      <c r="BM76" s="224"/>
      <c r="BN76" s="224"/>
      <c r="BO76" s="224"/>
      <c r="BP76" s="224"/>
      <c r="BQ76" s="221">
        <v>70</v>
      </c>
      <c r="BR76" s="226"/>
      <c r="BS76" s="894"/>
      <c r="BT76" s="895"/>
      <c r="BU76" s="895"/>
      <c r="BV76" s="895"/>
      <c r="BW76" s="895"/>
      <c r="BX76" s="895"/>
      <c r="BY76" s="895"/>
      <c r="BZ76" s="895"/>
      <c r="CA76" s="895"/>
      <c r="CB76" s="895"/>
      <c r="CC76" s="895"/>
      <c r="CD76" s="895"/>
      <c r="CE76" s="895"/>
      <c r="CF76" s="895"/>
      <c r="CG76" s="900"/>
      <c r="CH76" s="897"/>
      <c r="CI76" s="898"/>
      <c r="CJ76" s="898"/>
      <c r="CK76" s="898"/>
      <c r="CL76" s="899"/>
      <c r="CM76" s="897"/>
      <c r="CN76" s="898"/>
      <c r="CO76" s="898"/>
      <c r="CP76" s="898"/>
      <c r="CQ76" s="899"/>
      <c r="CR76" s="897"/>
      <c r="CS76" s="898"/>
      <c r="CT76" s="898"/>
      <c r="CU76" s="898"/>
      <c r="CV76" s="899"/>
      <c r="CW76" s="897"/>
      <c r="CX76" s="898"/>
      <c r="CY76" s="898"/>
      <c r="CZ76" s="898"/>
      <c r="DA76" s="899"/>
      <c r="DB76" s="897"/>
      <c r="DC76" s="898"/>
      <c r="DD76" s="898"/>
      <c r="DE76" s="898"/>
      <c r="DF76" s="899"/>
      <c r="DG76" s="897"/>
      <c r="DH76" s="898"/>
      <c r="DI76" s="898"/>
      <c r="DJ76" s="898"/>
      <c r="DK76" s="899"/>
      <c r="DL76" s="897"/>
      <c r="DM76" s="898"/>
      <c r="DN76" s="898"/>
      <c r="DO76" s="898"/>
      <c r="DP76" s="899"/>
      <c r="DQ76" s="897"/>
      <c r="DR76" s="898"/>
      <c r="DS76" s="898"/>
      <c r="DT76" s="898"/>
      <c r="DU76" s="899"/>
      <c r="DV76" s="894"/>
      <c r="DW76" s="895"/>
      <c r="DX76" s="895"/>
      <c r="DY76" s="895"/>
      <c r="DZ76" s="896"/>
      <c r="EA76" s="212"/>
    </row>
    <row r="77" spans="1:131" ht="26.25" customHeight="1" x14ac:dyDescent="0.2">
      <c r="A77" s="221">
        <v>10</v>
      </c>
      <c r="B77" s="908" t="s">
        <v>555</v>
      </c>
      <c r="C77" s="909"/>
      <c r="D77" s="909"/>
      <c r="E77" s="909"/>
      <c r="F77" s="909"/>
      <c r="G77" s="909"/>
      <c r="H77" s="909"/>
      <c r="I77" s="909"/>
      <c r="J77" s="909"/>
      <c r="K77" s="909"/>
      <c r="L77" s="909"/>
      <c r="M77" s="909"/>
      <c r="N77" s="909"/>
      <c r="O77" s="909"/>
      <c r="P77" s="910"/>
      <c r="Q77" s="912">
        <v>1514</v>
      </c>
      <c r="R77" s="913"/>
      <c r="S77" s="913"/>
      <c r="T77" s="913"/>
      <c r="U77" s="869"/>
      <c r="V77" s="914">
        <v>1513</v>
      </c>
      <c r="W77" s="913"/>
      <c r="X77" s="913"/>
      <c r="Y77" s="913"/>
      <c r="Z77" s="869"/>
      <c r="AA77" s="914">
        <v>1</v>
      </c>
      <c r="AB77" s="913"/>
      <c r="AC77" s="913"/>
      <c r="AD77" s="913"/>
      <c r="AE77" s="869"/>
      <c r="AF77" s="914">
        <v>0</v>
      </c>
      <c r="AG77" s="913"/>
      <c r="AH77" s="913"/>
      <c r="AI77" s="913"/>
      <c r="AJ77" s="869"/>
      <c r="AK77" s="914">
        <v>0</v>
      </c>
      <c r="AL77" s="913"/>
      <c r="AM77" s="913"/>
      <c r="AN77" s="913"/>
      <c r="AO77" s="869"/>
      <c r="AP77" s="914">
        <v>0</v>
      </c>
      <c r="AQ77" s="913"/>
      <c r="AR77" s="913"/>
      <c r="AS77" s="913"/>
      <c r="AT77" s="869"/>
      <c r="AU77" s="914">
        <v>0</v>
      </c>
      <c r="AV77" s="913"/>
      <c r="AW77" s="913"/>
      <c r="AX77" s="913"/>
      <c r="AY77" s="869"/>
      <c r="AZ77" s="867"/>
      <c r="BA77" s="867"/>
      <c r="BB77" s="867"/>
      <c r="BC77" s="867"/>
      <c r="BD77" s="868"/>
      <c r="BE77" s="224"/>
      <c r="BF77" s="224"/>
      <c r="BG77" s="224"/>
      <c r="BH77" s="224"/>
      <c r="BI77" s="224"/>
      <c r="BJ77" s="224"/>
      <c r="BK77" s="224"/>
      <c r="BL77" s="224"/>
      <c r="BM77" s="224"/>
      <c r="BN77" s="224"/>
      <c r="BO77" s="224"/>
      <c r="BP77" s="224"/>
      <c r="BQ77" s="221">
        <v>71</v>
      </c>
      <c r="BR77" s="226"/>
      <c r="BS77" s="894"/>
      <c r="BT77" s="895"/>
      <c r="BU77" s="895"/>
      <c r="BV77" s="895"/>
      <c r="BW77" s="895"/>
      <c r="BX77" s="895"/>
      <c r="BY77" s="895"/>
      <c r="BZ77" s="895"/>
      <c r="CA77" s="895"/>
      <c r="CB77" s="895"/>
      <c r="CC77" s="895"/>
      <c r="CD77" s="895"/>
      <c r="CE77" s="895"/>
      <c r="CF77" s="895"/>
      <c r="CG77" s="900"/>
      <c r="CH77" s="897"/>
      <c r="CI77" s="898"/>
      <c r="CJ77" s="898"/>
      <c r="CK77" s="898"/>
      <c r="CL77" s="899"/>
      <c r="CM77" s="897"/>
      <c r="CN77" s="898"/>
      <c r="CO77" s="898"/>
      <c r="CP77" s="898"/>
      <c r="CQ77" s="899"/>
      <c r="CR77" s="897"/>
      <c r="CS77" s="898"/>
      <c r="CT77" s="898"/>
      <c r="CU77" s="898"/>
      <c r="CV77" s="899"/>
      <c r="CW77" s="897"/>
      <c r="CX77" s="898"/>
      <c r="CY77" s="898"/>
      <c r="CZ77" s="898"/>
      <c r="DA77" s="899"/>
      <c r="DB77" s="897"/>
      <c r="DC77" s="898"/>
      <c r="DD77" s="898"/>
      <c r="DE77" s="898"/>
      <c r="DF77" s="899"/>
      <c r="DG77" s="897"/>
      <c r="DH77" s="898"/>
      <c r="DI77" s="898"/>
      <c r="DJ77" s="898"/>
      <c r="DK77" s="899"/>
      <c r="DL77" s="897"/>
      <c r="DM77" s="898"/>
      <c r="DN77" s="898"/>
      <c r="DO77" s="898"/>
      <c r="DP77" s="899"/>
      <c r="DQ77" s="897"/>
      <c r="DR77" s="898"/>
      <c r="DS77" s="898"/>
      <c r="DT77" s="898"/>
      <c r="DU77" s="899"/>
      <c r="DV77" s="894"/>
      <c r="DW77" s="895"/>
      <c r="DX77" s="895"/>
      <c r="DY77" s="895"/>
      <c r="DZ77" s="896"/>
      <c r="EA77" s="212"/>
    </row>
    <row r="78" spans="1:131" ht="26.25" customHeight="1" x14ac:dyDescent="0.2">
      <c r="A78" s="221">
        <v>11</v>
      </c>
      <c r="B78" s="908" t="s">
        <v>556</v>
      </c>
      <c r="C78" s="909"/>
      <c r="D78" s="909"/>
      <c r="E78" s="909"/>
      <c r="F78" s="909"/>
      <c r="G78" s="909"/>
      <c r="H78" s="909"/>
      <c r="I78" s="909"/>
      <c r="J78" s="909"/>
      <c r="K78" s="909"/>
      <c r="L78" s="909"/>
      <c r="M78" s="909"/>
      <c r="N78" s="909"/>
      <c r="O78" s="909"/>
      <c r="P78" s="910"/>
      <c r="Q78" s="911">
        <v>2</v>
      </c>
      <c r="R78" s="865"/>
      <c r="S78" s="865"/>
      <c r="T78" s="865"/>
      <c r="U78" s="865"/>
      <c r="V78" s="865">
        <v>0</v>
      </c>
      <c r="W78" s="865"/>
      <c r="X78" s="865"/>
      <c r="Y78" s="865"/>
      <c r="Z78" s="865"/>
      <c r="AA78" s="865">
        <v>2</v>
      </c>
      <c r="AB78" s="865"/>
      <c r="AC78" s="865"/>
      <c r="AD78" s="865"/>
      <c r="AE78" s="865"/>
      <c r="AF78" s="865">
        <v>0</v>
      </c>
      <c r="AG78" s="865"/>
      <c r="AH78" s="865"/>
      <c r="AI78" s="865"/>
      <c r="AJ78" s="865"/>
      <c r="AK78" s="865">
        <v>0</v>
      </c>
      <c r="AL78" s="865"/>
      <c r="AM78" s="865"/>
      <c r="AN78" s="865"/>
      <c r="AO78" s="865"/>
      <c r="AP78" s="865">
        <v>0</v>
      </c>
      <c r="AQ78" s="865"/>
      <c r="AR78" s="865"/>
      <c r="AS78" s="865"/>
      <c r="AT78" s="865"/>
      <c r="AU78" s="865">
        <v>0</v>
      </c>
      <c r="AV78" s="865"/>
      <c r="AW78" s="865"/>
      <c r="AX78" s="865"/>
      <c r="AY78" s="865"/>
      <c r="AZ78" s="867"/>
      <c r="BA78" s="867"/>
      <c r="BB78" s="867"/>
      <c r="BC78" s="867"/>
      <c r="BD78" s="868"/>
      <c r="BE78" s="224"/>
      <c r="BF78" s="224"/>
      <c r="BG78" s="224"/>
      <c r="BH78" s="224"/>
      <c r="BI78" s="224"/>
      <c r="BJ78" s="212"/>
      <c r="BK78" s="212"/>
      <c r="BL78" s="212"/>
      <c r="BM78" s="212"/>
      <c r="BN78" s="212"/>
      <c r="BO78" s="224"/>
      <c r="BP78" s="224"/>
      <c r="BQ78" s="221">
        <v>72</v>
      </c>
      <c r="BR78" s="226"/>
      <c r="BS78" s="894"/>
      <c r="BT78" s="895"/>
      <c r="BU78" s="895"/>
      <c r="BV78" s="895"/>
      <c r="BW78" s="895"/>
      <c r="BX78" s="895"/>
      <c r="BY78" s="895"/>
      <c r="BZ78" s="895"/>
      <c r="CA78" s="895"/>
      <c r="CB78" s="895"/>
      <c r="CC78" s="895"/>
      <c r="CD78" s="895"/>
      <c r="CE78" s="895"/>
      <c r="CF78" s="895"/>
      <c r="CG78" s="900"/>
      <c r="CH78" s="897"/>
      <c r="CI78" s="898"/>
      <c r="CJ78" s="898"/>
      <c r="CK78" s="898"/>
      <c r="CL78" s="899"/>
      <c r="CM78" s="897"/>
      <c r="CN78" s="898"/>
      <c r="CO78" s="898"/>
      <c r="CP78" s="898"/>
      <c r="CQ78" s="899"/>
      <c r="CR78" s="897"/>
      <c r="CS78" s="898"/>
      <c r="CT78" s="898"/>
      <c r="CU78" s="898"/>
      <c r="CV78" s="899"/>
      <c r="CW78" s="897"/>
      <c r="CX78" s="898"/>
      <c r="CY78" s="898"/>
      <c r="CZ78" s="898"/>
      <c r="DA78" s="899"/>
      <c r="DB78" s="897"/>
      <c r="DC78" s="898"/>
      <c r="DD78" s="898"/>
      <c r="DE78" s="898"/>
      <c r="DF78" s="899"/>
      <c r="DG78" s="897"/>
      <c r="DH78" s="898"/>
      <c r="DI78" s="898"/>
      <c r="DJ78" s="898"/>
      <c r="DK78" s="899"/>
      <c r="DL78" s="897"/>
      <c r="DM78" s="898"/>
      <c r="DN78" s="898"/>
      <c r="DO78" s="898"/>
      <c r="DP78" s="899"/>
      <c r="DQ78" s="897"/>
      <c r="DR78" s="898"/>
      <c r="DS78" s="898"/>
      <c r="DT78" s="898"/>
      <c r="DU78" s="899"/>
      <c r="DV78" s="894"/>
      <c r="DW78" s="895"/>
      <c r="DX78" s="895"/>
      <c r="DY78" s="895"/>
      <c r="DZ78" s="896"/>
      <c r="EA78" s="212"/>
    </row>
    <row r="79" spans="1:131" ht="26.25" customHeight="1" x14ac:dyDescent="0.2">
      <c r="A79" s="221">
        <v>12</v>
      </c>
      <c r="B79" s="908" t="s">
        <v>557</v>
      </c>
      <c r="C79" s="909"/>
      <c r="D79" s="909"/>
      <c r="E79" s="909"/>
      <c r="F79" s="909"/>
      <c r="G79" s="909"/>
      <c r="H79" s="909"/>
      <c r="I79" s="909"/>
      <c r="J79" s="909"/>
      <c r="K79" s="909"/>
      <c r="L79" s="909"/>
      <c r="M79" s="909"/>
      <c r="N79" s="909"/>
      <c r="O79" s="909"/>
      <c r="P79" s="910"/>
      <c r="Q79" s="911">
        <v>53</v>
      </c>
      <c r="R79" s="865"/>
      <c r="S79" s="865"/>
      <c r="T79" s="865"/>
      <c r="U79" s="865"/>
      <c r="V79" s="865">
        <v>29</v>
      </c>
      <c r="W79" s="865"/>
      <c r="X79" s="865"/>
      <c r="Y79" s="865"/>
      <c r="Z79" s="865"/>
      <c r="AA79" s="865">
        <v>24</v>
      </c>
      <c r="AB79" s="865"/>
      <c r="AC79" s="865"/>
      <c r="AD79" s="865"/>
      <c r="AE79" s="865"/>
      <c r="AF79" s="865">
        <v>0</v>
      </c>
      <c r="AG79" s="865"/>
      <c r="AH79" s="865"/>
      <c r="AI79" s="865"/>
      <c r="AJ79" s="865"/>
      <c r="AK79" s="865">
        <v>0</v>
      </c>
      <c r="AL79" s="865"/>
      <c r="AM79" s="865"/>
      <c r="AN79" s="865"/>
      <c r="AO79" s="865"/>
      <c r="AP79" s="865">
        <v>0</v>
      </c>
      <c r="AQ79" s="865"/>
      <c r="AR79" s="865"/>
      <c r="AS79" s="865"/>
      <c r="AT79" s="865"/>
      <c r="AU79" s="865">
        <v>0</v>
      </c>
      <c r="AV79" s="865"/>
      <c r="AW79" s="865"/>
      <c r="AX79" s="865"/>
      <c r="AY79" s="865"/>
      <c r="AZ79" s="867"/>
      <c r="BA79" s="867"/>
      <c r="BB79" s="867"/>
      <c r="BC79" s="867"/>
      <c r="BD79" s="868"/>
      <c r="BE79" s="224"/>
      <c r="BF79" s="224"/>
      <c r="BG79" s="224"/>
      <c r="BH79" s="224"/>
      <c r="BI79" s="224"/>
      <c r="BJ79" s="212"/>
      <c r="BK79" s="212"/>
      <c r="BL79" s="212"/>
      <c r="BM79" s="212"/>
      <c r="BN79" s="212"/>
      <c r="BO79" s="224"/>
      <c r="BP79" s="224"/>
      <c r="BQ79" s="221">
        <v>73</v>
      </c>
      <c r="BR79" s="226"/>
      <c r="BS79" s="894"/>
      <c r="BT79" s="895"/>
      <c r="BU79" s="895"/>
      <c r="BV79" s="895"/>
      <c r="BW79" s="895"/>
      <c r="BX79" s="895"/>
      <c r="BY79" s="895"/>
      <c r="BZ79" s="895"/>
      <c r="CA79" s="895"/>
      <c r="CB79" s="895"/>
      <c r="CC79" s="895"/>
      <c r="CD79" s="895"/>
      <c r="CE79" s="895"/>
      <c r="CF79" s="895"/>
      <c r="CG79" s="900"/>
      <c r="CH79" s="897"/>
      <c r="CI79" s="898"/>
      <c r="CJ79" s="898"/>
      <c r="CK79" s="898"/>
      <c r="CL79" s="899"/>
      <c r="CM79" s="897"/>
      <c r="CN79" s="898"/>
      <c r="CO79" s="898"/>
      <c r="CP79" s="898"/>
      <c r="CQ79" s="899"/>
      <c r="CR79" s="897"/>
      <c r="CS79" s="898"/>
      <c r="CT79" s="898"/>
      <c r="CU79" s="898"/>
      <c r="CV79" s="899"/>
      <c r="CW79" s="897"/>
      <c r="CX79" s="898"/>
      <c r="CY79" s="898"/>
      <c r="CZ79" s="898"/>
      <c r="DA79" s="899"/>
      <c r="DB79" s="897"/>
      <c r="DC79" s="898"/>
      <c r="DD79" s="898"/>
      <c r="DE79" s="898"/>
      <c r="DF79" s="899"/>
      <c r="DG79" s="897"/>
      <c r="DH79" s="898"/>
      <c r="DI79" s="898"/>
      <c r="DJ79" s="898"/>
      <c r="DK79" s="899"/>
      <c r="DL79" s="897"/>
      <c r="DM79" s="898"/>
      <c r="DN79" s="898"/>
      <c r="DO79" s="898"/>
      <c r="DP79" s="899"/>
      <c r="DQ79" s="897"/>
      <c r="DR79" s="898"/>
      <c r="DS79" s="898"/>
      <c r="DT79" s="898"/>
      <c r="DU79" s="899"/>
      <c r="DV79" s="894"/>
      <c r="DW79" s="895"/>
      <c r="DX79" s="895"/>
      <c r="DY79" s="895"/>
      <c r="DZ79" s="896"/>
      <c r="EA79" s="212"/>
    </row>
    <row r="80" spans="1:131" ht="26.25" customHeight="1" x14ac:dyDescent="0.2">
      <c r="A80" s="221">
        <v>13</v>
      </c>
      <c r="B80" s="908" t="s">
        <v>558</v>
      </c>
      <c r="C80" s="909"/>
      <c r="D80" s="909"/>
      <c r="E80" s="909"/>
      <c r="F80" s="909"/>
      <c r="G80" s="909"/>
      <c r="H80" s="909"/>
      <c r="I80" s="909"/>
      <c r="J80" s="909"/>
      <c r="K80" s="909"/>
      <c r="L80" s="909"/>
      <c r="M80" s="909"/>
      <c r="N80" s="909"/>
      <c r="O80" s="909"/>
      <c r="P80" s="910"/>
      <c r="Q80" s="911">
        <v>43</v>
      </c>
      <c r="R80" s="865"/>
      <c r="S80" s="865"/>
      <c r="T80" s="865"/>
      <c r="U80" s="865"/>
      <c r="V80" s="865">
        <v>42</v>
      </c>
      <c r="W80" s="865"/>
      <c r="X80" s="865"/>
      <c r="Y80" s="865"/>
      <c r="Z80" s="865"/>
      <c r="AA80" s="865">
        <v>1</v>
      </c>
      <c r="AB80" s="865"/>
      <c r="AC80" s="865"/>
      <c r="AD80" s="865"/>
      <c r="AE80" s="865"/>
      <c r="AF80" s="865">
        <v>0</v>
      </c>
      <c r="AG80" s="865"/>
      <c r="AH80" s="865"/>
      <c r="AI80" s="865"/>
      <c r="AJ80" s="865"/>
      <c r="AK80" s="865">
        <v>0</v>
      </c>
      <c r="AL80" s="865"/>
      <c r="AM80" s="865"/>
      <c r="AN80" s="865"/>
      <c r="AO80" s="865"/>
      <c r="AP80" s="865">
        <v>0</v>
      </c>
      <c r="AQ80" s="865"/>
      <c r="AR80" s="865"/>
      <c r="AS80" s="865"/>
      <c r="AT80" s="865"/>
      <c r="AU80" s="865">
        <v>0</v>
      </c>
      <c r="AV80" s="865"/>
      <c r="AW80" s="865"/>
      <c r="AX80" s="865"/>
      <c r="AY80" s="865"/>
      <c r="AZ80" s="867"/>
      <c r="BA80" s="867"/>
      <c r="BB80" s="867"/>
      <c r="BC80" s="867"/>
      <c r="BD80" s="868"/>
      <c r="BE80" s="224"/>
      <c r="BF80" s="224"/>
      <c r="BG80" s="224"/>
      <c r="BH80" s="224"/>
      <c r="BI80" s="224"/>
      <c r="BJ80" s="224"/>
      <c r="BK80" s="224"/>
      <c r="BL80" s="224"/>
      <c r="BM80" s="224"/>
      <c r="BN80" s="224"/>
      <c r="BO80" s="224"/>
      <c r="BP80" s="224"/>
      <c r="BQ80" s="221">
        <v>74</v>
      </c>
      <c r="BR80" s="226"/>
      <c r="BS80" s="894"/>
      <c r="BT80" s="895"/>
      <c r="BU80" s="895"/>
      <c r="BV80" s="895"/>
      <c r="BW80" s="895"/>
      <c r="BX80" s="895"/>
      <c r="BY80" s="895"/>
      <c r="BZ80" s="895"/>
      <c r="CA80" s="895"/>
      <c r="CB80" s="895"/>
      <c r="CC80" s="895"/>
      <c r="CD80" s="895"/>
      <c r="CE80" s="895"/>
      <c r="CF80" s="895"/>
      <c r="CG80" s="900"/>
      <c r="CH80" s="897"/>
      <c r="CI80" s="898"/>
      <c r="CJ80" s="898"/>
      <c r="CK80" s="898"/>
      <c r="CL80" s="899"/>
      <c r="CM80" s="897"/>
      <c r="CN80" s="898"/>
      <c r="CO80" s="898"/>
      <c r="CP80" s="898"/>
      <c r="CQ80" s="899"/>
      <c r="CR80" s="897"/>
      <c r="CS80" s="898"/>
      <c r="CT80" s="898"/>
      <c r="CU80" s="898"/>
      <c r="CV80" s="899"/>
      <c r="CW80" s="897"/>
      <c r="CX80" s="898"/>
      <c r="CY80" s="898"/>
      <c r="CZ80" s="898"/>
      <c r="DA80" s="899"/>
      <c r="DB80" s="897"/>
      <c r="DC80" s="898"/>
      <c r="DD80" s="898"/>
      <c r="DE80" s="898"/>
      <c r="DF80" s="899"/>
      <c r="DG80" s="897"/>
      <c r="DH80" s="898"/>
      <c r="DI80" s="898"/>
      <c r="DJ80" s="898"/>
      <c r="DK80" s="899"/>
      <c r="DL80" s="897"/>
      <c r="DM80" s="898"/>
      <c r="DN80" s="898"/>
      <c r="DO80" s="898"/>
      <c r="DP80" s="899"/>
      <c r="DQ80" s="897"/>
      <c r="DR80" s="898"/>
      <c r="DS80" s="898"/>
      <c r="DT80" s="898"/>
      <c r="DU80" s="899"/>
      <c r="DV80" s="894"/>
      <c r="DW80" s="895"/>
      <c r="DX80" s="895"/>
      <c r="DY80" s="895"/>
      <c r="DZ80" s="896"/>
      <c r="EA80" s="212"/>
    </row>
    <row r="81" spans="1:131" ht="26.25" customHeight="1" x14ac:dyDescent="0.2">
      <c r="A81" s="221">
        <v>14</v>
      </c>
      <c r="B81" s="908"/>
      <c r="C81" s="909"/>
      <c r="D81" s="909"/>
      <c r="E81" s="909"/>
      <c r="F81" s="909"/>
      <c r="G81" s="909"/>
      <c r="H81" s="909"/>
      <c r="I81" s="909"/>
      <c r="J81" s="909"/>
      <c r="K81" s="909"/>
      <c r="L81" s="909"/>
      <c r="M81" s="909"/>
      <c r="N81" s="909"/>
      <c r="O81" s="909"/>
      <c r="P81" s="910"/>
      <c r="Q81" s="911"/>
      <c r="R81" s="865"/>
      <c r="S81" s="865"/>
      <c r="T81" s="865"/>
      <c r="U81" s="865"/>
      <c r="V81" s="865"/>
      <c r="W81" s="865"/>
      <c r="X81" s="865"/>
      <c r="Y81" s="865"/>
      <c r="Z81" s="865"/>
      <c r="AA81" s="865"/>
      <c r="AB81" s="865"/>
      <c r="AC81" s="865"/>
      <c r="AD81" s="865"/>
      <c r="AE81" s="865"/>
      <c r="AF81" s="865"/>
      <c r="AG81" s="865"/>
      <c r="AH81" s="865"/>
      <c r="AI81" s="865"/>
      <c r="AJ81" s="865"/>
      <c r="AK81" s="865"/>
      <c r="AL81" s="865"/>
      <c r="AM81" s="865"/>
      <c r="AN81" s="865"/>
      <c r="AO81" s="865"/>
      <c r="AP81" s="865"/>
      <c r="AQ81" s="865"/>
      <c r="AR81" s="865"/>
      <c r="AS81" s="865"/>
      <c r="AT81" s="865"/>
      <c r="AU81" s="865"/>
      <c r="AV81" s="865"/>
      <c r="AW81" s="865"/>
      <c r="AX81" s="865"/>
      <c r="AY81" s="865"/>
      <c r="AZ81" s="867"/>
      <c r="BA81" s="867"/>
      <c r="BB81" s="867"/>
      <c r="BC81" s="867"/>
      <c r="BD81" s="868"/>
      <c r="BE81" s="224"/>
      <c r="BF81" s="224"/>
      <c r="BG81" s="224"/>
      <c r="BH81" s="224"/>
      <c r="BI81" s="224"/>
      <c r="BJ81" s="224"/>
      <c r="BK81" s="224"/>
      <c r="BL81" s="224"/>
      <c r="BM81" s="224"/>
      <c r="BN81" s="224"/>
      <c r="BO81" s="224"/>
      <c r="BP81" s="224"/>
      <c r="BQ81" s="221">
        <v>75</v>
      </c>
      <c r="BR81" s="226"/>
      <c r="BS81" s="894"/>
      <c r="BT81" s="895"/>
      <c r="BU81" s="895"/>
      <c r="BV81" s="895"/>
      <c r="BW81" s="895"/>
      <c r="BX81" s="895"/>
      <c r="BY81" s="895"/>
      <c r="BZ81" s="895"/>
      <c r="CA81" s="895"/>
      <c r="CB81" s="895"/>
      <c r="CC81" s="895"/>
      <c r="CD81" s="895"/>
      <c r="CE81" s="895"/>
      <c r="CF81" s="895"/>
      <c r="CG81" s="900"/>
      <c r="CH81" s="897"/>
      <c r="CI81" s="898"/>
      <c r="CJ81" s="898"/>
      <c r="CK81" s="898"/>
      <c r="CL81" s="899"/>
      <c r="CM81" s="897"/>
      <c r="CN81" s="898"/>
      <c r="CO81" s="898"/>
      <c r="CP81" s="898"/>
      <c r="CQ81" s="899"/>
      <c r="CR81" s="897"/>
      <c r="CS81" s="898"/>
      <c r="CT81" s="898"/>
      <c r="CU81" s="898"/>
      <c r="CV81" s="899"/>
      <c r="CW81" s="897"/>
      <c r="CX81" s="898"/>
      <c r="CY81" s="898"/>
      <c r="CZ81" s="898"/>
      <c r="DA81" s="899"/>
      <c r="DB81" s="897"/>
      <c r="DC81" s="898"/>
      <c r="DD81" s="898"/>
      <c r="DE81" s="898"/>
      <c r="DF81" s="899"/>
      <c r="DG81" s="897"/>
      <c r="DH81" s="898"/>
      <c r="DI81" s="898"/>
      <c r="DJ81" s="898"/>
      <c r="DK81" s="899"/>
      <c r="DL81" s="897"/>
      <c r="DM81" s="898"/>
      <c r="DN81" s="898"/>
      <c r="DO81" s="898"/>
      <c r="DP81" s="899"/>
      <c r="DQ81" s="897"/>
      <c r="DR81" s="898"/>
      <c r="DS81" s="898"/>
      <c r="DT81" s="898"/>
      <c r="DU81" s="899"/>
      <c r="DV81" s="894"/>
      <c r="DW81" s="895"/>
      <c r="DX81" s="895"/>
      <c r="DY81" s="895"/>
      <c r="DZ81" s="896"/>
      <c r="EA81" s="212"/>
    </row>
    <row r="82" spans="1:131" ht="26.25" customHeight="1" x14ac:dyDescent="0.2">
      <c r="A82" s="221">
        <v>15</v>
      </c>
      <c r="B82" s="908"/>
      <c r="C82" s="909"/>
      <c r="D82" s="909"/>
      <c r="E82" s="909"/>
      <c r="F82" s="909"/>
      <c r="G82" s="909"/>
      <c r="H82" s="909"/>
      <c r="I82" s="909"/>
      <c r="J82" s="909"/>
      <c r="K82" s="909"/>
      <c r="L82" s="909"/>
      <c r="M82" s="909"/>
      <c r="N82" s="909"/>
      <c r="O82" s="909"/>
      <c r="P82" s="910"/>
      <c r="Q82" s="911"/>
      <c r="R82" s="865"/>
      <c r="S82" s="865"/>
      <c r="T82" s="865"/>
      <c r="U82" s="865"/>
      <c r="V82" s="865"/>
      <c r="W82" s="865"/>
      <c r="X82" s="865"/>
      <c r="Y82" s="865"/>
      <c r="Z82" s="865"/>
      <c r="AA82" s="865"/>
      <c r="AB82" s="865"/>
      <c r="AC82" s="865"/>
      <c r="AD82" s="865"/>
      <c r="AE82" s="865"/>
      <c r="AF82" s="865"/>
      <c r="AG82" s="865"/>
      <c r="AH82" s="865"/>
      <c r="AI82" s="865"/>
      <c r="AJ82" s="865"/>
      <c r="AK82" s="865"/>
      <c r="AL82" s="865"/>
      <c r="AM82" s="865"/>
      <c r="AN82" s="865"/>
      <c r="AO82" s="865"/>
      <c r="AP82" s="865"/>
      <c r="AQ82" s="865"/>
      <c r="AR82" s="865"/>
      <c r="AS82" s="865"/>
      <c r="AT82" s="865"/>
      <c r="AU82" s="865"/>
      <c r="AV82" s="865"/>
      <c r="AW82" s="865"/>
      <c r="AX82" s="865"/>
      <c r="AY82" s="865"/>
      <c r="AZ82" s="867"/>
      <c r="BA82" s="867"/>
      <c r="BB82" s="867"/>
      <c r="BC82" s="867"/>
      <c r="BD82" s="868"/>
      <c r="BE82" s="224"/>
      <c r="BF82" s="224"/>
      <c r="BG82" s="224"/>
      <c r="BH82" s="224"/>
      <c r="BI82" s="224"/>
      <c r="BJ82" s="224"/>
      <c r="BK82" s="224"/>
      <c r="BL82" s="224"/>
      <c r="BM82" s="224"/>
      <c r="BN82" s="224"/>
      <c r="BO82" s="224"/>
      <c r="BP82" s="224"/>
      <c r="BQ82" s="221">
        <v>76</v>
      </c>
      <c r="BR82" s="226"/>
      <c r="BS82" s="894"/>
      <c r="BT82" s="895"/>
      <c r="BU82" s="895"/>
      <c r="BV82" s="895"/>
      <c r="BW82" s="895"/>
      <c r="BX82" s="895"/>
      <c r="BY82" s="895"/>
      <c r="BZ82" s="895"/>
      <c r="CA82" s="895"/>
      <c r="CB82" s="895"/>
      <c r="CC82" s="895"/>
      <c r="CD82" s="895"/>
      <c r="CE82" s="895"/>
      <c r="CF82" s="895"/>
      <c r="CG82" s="900"/>
      <c r="CH82" s="897"/>
      <c r="CI82" s="898"/>
      <c r="CJ82" s="898"/>
      <c r="CK82" s="898"/>
      <c r="CL82" s="899"/>
      <c r="CM82" s="897"/>
      <c r="CN82" s="898"/>
      <c r="CO82" s="898"/>
      <c r="CP82" s="898"/>
      <c r="CQ82" s="899"/>
      <c r="CR82" s="897"/>
      <c r="CS82" s="898"/>
      <c r="CT82" s="898"/>
      <c r="CU82" s="898"/>
      <c r="CV82" s="899"/>
      <c r="CW82" s="897"/>
      <c r="CX82" s="898"/>
      <c r="CY82" s="898"/>
      <c r="CZ82" s="898"/>
      <c r="DA82" s="899"/>
      <c r="DB82" s="897"/>
      <c r="DC82" s="898"/>
      <c r="DD82" s="898"/>
      <c r="DE82" s="898"/>
      <c r="DF82" s="899"/>
      <c r="DG82" s="897"/>
      <c r="DH82" s="898"/>
      <c r="DI82" s="898"/>
      <c r="DJ82" s="898"/>
      <c r="DK82" s="899"/>
      <c r="DL82" s="897"/>
      <c r="DM82" s="898"/>
      <c r="DN82" s="898"/>
      <c r="DO82" s="898"/>
      <c r="DP82" s="899"/>
      <c r="DQ82" s="897"/>
      <c r="DR82" s="898"/>
      <c r="DS82" s="898"/>
      <c r="DT82" s="898"/>
      <c r="DU82" s="899"/>
      <c r="DV82" s="894"/>
      <c r="DW82" s="895"/>
      <c r="DX82" s="895"/>
      <c r="DY82" s="895"/>
      <c r="DZ82" s="896"/>
      <c r="EA82" s="212"/>
    </row>
    <row r="83" spans="1:131" ht="26.25" customHeight="1" x14ac:dyDescent="0.2">
      <c r="A83" s="221">
        <v>16</v>
      </c>
      <c r="B83" s="908"/>
      <c r="C83" s="909"/>
      <c r="D83" s="909"/>
      <c r="E83" s="909"/>
      <c r="F83" s="909"/>
      <c r="G83" s="909"/>
      <c r="H83" s="909"/>
      <c r="I83" s="909"/>
      <c r="J83" s="909"/>
      <c r="K83" s="909"/>
      <c r="L83" s="909"/>
      <c r="M83" s="909"/>
      <c r="N83" s="909"/>
      <c r="O83" s="909"/>
      <c r="P83" s="910"/>
      <c r="Q83" s="911"/>
      <c r="R83" s="865"/>
      <c r="S83" s="865"/>
      <c r="T83" s="865"/>
      <c r="U83" s="865"/>
      <c r="V83" s="865"/>
      <c r="W83" s="865"/>
      <c r="X83" s="865"/>
      <c r="Y83" s="865"/>
      <c r="Z83" s="865"/>
      <c r="AA83" s="865"/>
      <c r="AB83" s="865"/>
      <c r="AC83" s="865"/>
      <c r="AD83" s="865"/>
      <c r="AE83" s="865"/>
      <c r="AF83" s="865"/>
      <c r="AG83" s="865"/>
      <c r="AH83" s="865"/>
      <c r="AI83" s="865"/>
      <c r="AJ83" s="865"/>
      <c r="AK83" s="865"/>
      <c r="AL83" s="865"/>
      <c r="AM83" s="865"/>
      <c r="AN83" s="865"/>
      <c r="AO83" s="865"/>
      <c r="AP83" s="865"/>
      <c r="AQ83" s="865"/>
      <c r="AR83" s="865"/>
      <c r="AS83" s="865"/>
      <c r="AT83" s="865"/>
      <c r="AU83" s="865"/>
      <c r="AV83" s="865"/>
      <c r="AW83" s="865"/>
      <c r="AX83" s="865"/>
      <c r="AY83" s="865"/>
      <c r="AZ83" s="867"/>
      <c r="BA83" s="867"/>
      <c r="BB83" s="867"/>
      <c r="BC83" s="867"/>
      <c r="BD83" s="868"/>
      <c r="BE83" s="224"/>
      <c r="BF83" s="224"/>
      <c r="BG83" s="224"/>
      <c r="BH83" s="224"/>
      <c r="BI83" s="224"/>
      <c r="BJ83" s="224"/>
      <c r="BK83" s="224"/>
      <c r="BL83" s="224"/>
      <c r="BM83" s="224"/>
      <c r="BN83" s="224"/>
      <c r="BO83" s="224"/>
      <c r="BP83" s="224"/>
      <c r="BQ83" s="221">
        <v>77</v>
      </c>
      <c r="BR83" s="226"/>
      <c r="BS83" s="894"/>
      <c r="BT83" s="895"/>
      <c r="BU83" s="895"/>
      <c r="BV83" s="895"/>
      <c r="BW83" s="895"/>
      <c r="BX83" s="895"/>
      <c r="BY83" s="895"/>
      <c r="BZ83" s="895"/>
      <c r="CA83" s="895"/>
      <c r="CB83" s="895"/>
      <c r="CC83" s="895"/>
      <c r="CD83" s="895"/>
      <c r="CE83" s="895"/>
      <c r="CF83" s="895"/>
      <c r="CG83" s="900"/>
      <c r="CH83" s="897"/>
      <c r="CI83" s="898"/>
      <c r="CJ83" s="898"/>
      <c r="CK83" s="898"/>
      <c r="CL83" s="899"/>
      <c r="CM83" s="897"/>
      <c r="CN83" s="898"/>
      <c r="CO83" s="898"/>
      <c r="CP83" s="898"/>
      <c r="CQ83" s="899"/>
      <c r="CR83" s="897"/>
      <c r="CS83" s="898"/>
      <c r="CT83" s="898"/>
      <c r="CU83" s="898"/>
      <c r="CV83" s="899"/>
      <c r="CW83" s="897"/>
      <c r="CX83" s="898"/>
      <c r="CY83" s="898"/>
      <c r="CZ83" s="898"/>
      <c r="DA83" s="899"/>
      <c r="DB83" s="897"/>
      <c r="DC83" s="898"/>
      <c r="DD83" s="898"/>
      <c r="DE83" s="898"/>
      <c r="DF83" s="899"/>
      <c r="DG83" s="897"/>
      <c r="DH83" s="898"/>
      <c r="DI83" s="898"/>
      <c r="DJ83" s="898"/>
      <c r="DK83" s="899"/>
      <c r="DL83" s="897"/>
      <c r="DM83" s="898"/>
      <c r="DN83" s="898"/>
      <c r="DO83" s="898"/>
      <c r="DP83" s="899"/>
      <c r="DQ83" s="897"/>
      <c r="DR83" s="898"/>
      <c r="DS83" s="898"/>
      <c r="DT83" s="898"/>
      <c r="DU83" s="899"/>
      <c r="DV83" s="894"/>
      <c r="DW83" s="895"/>
      <c r="DX83" s="895"/>
      <c r="DY83" s="895"/>
      <c r="DZ83" s="896"/>
      <c r="EA83" s="212"/>
    </row>
    <row r="84" spans="1:131" ht="26.25" customHeight="1" x14ac:dyDescent="0.2">
      <c r="A84" s="221">
        <v>17</v>
      </c>
      <c r="B84" s="908"/>
      <c r="C84" s="909"/>
      <c r="D84" s="909"/>
      <c r="E84" s="909"/>
      <c r="F84" s="909"/>
      <c r="G84" s="909"/>
      <c r="H84" s="909"/>
      <c r="I84" s="909"/>
      <c r="J84" s="909"/>
      <c r="K84" s="909"/>
      <c r="L84" s="909"/>
      <c r="M84" s="909"/>
      <c r="N84" s="909"/>
      <c r="O84" s="909"/>
      <c r="P84" s="910"/>
      <c r="Q84" s="911"/>
      <c r="R84" s="865"/>
      <c r="S84" s="865"/>
      <c r="T84" s="865"/>
      <c r="U84" s="865"/>
      <c r="V84" s="865"/>
      <c r="W84" s="865"/>
      <c r="X84" s="865"/>
      <c r="Y84" s="865"/>
      <c r="Z84" s="865"/>
      <c r="AA84" s="865"/>
      <c r="AB84" s="865"/>
      <c r="AC84" s="865"/>
      <c r="AD84" s="865"/>
      <c r="AE84" s="865"/>
      <c r="AF84" s="865"/>
      <c r="AG84" s="865"/>
      <c r="AH84" s="865"/>
      <c r="AI84" s="865"/>
      <c r="AJ84" s="865"/>
      <c r="AK84" s="865"/>
      <c r="AL84" s="865"/>
      <c r="AM84" s="865"/>
      <c r="AN84" s="865"/>
      <c r="AO84" s="865"/>
      <c r="AP84" s="865"/>
      <c r="AQ84" s="865"/>
      <c r="AR84" s="865"/>
      <c r="AS84" s="865"/>
      <c r="AT84" s="865"/>
      <c r="AU84" s="865"/>
      <c r="AV84" s="865"/>
      <c r="AW84" s="865"/>
      <c r="AX84" s="865"/>
      <c r="AY84" s="865"/>
      <c r="AZ84" s="867"/>
      <c r="BA84" s="867"/>
      <c r="BB84" s="867"/>
      <c r="BC84" s="867"/>
      <c r="BD84" s="868"/>
      <c r="BE84" s="224"/>
      <c r="BF84" s="224"/>
      <c r="BG84" s="224"/>
      <c r="BH84" s="224"/>
      <c r="BI84" s="224"/>
      <c r="BJ84" s="224"/>
      <c r="BK84" s="224"/>
      <c r="BL84" s="224"/>
      <c r="BM84" s="224"/>
      <c r="BN84" s="224"/>
      <c r="BO84" s="224"/>
      <c r="BP84" s="224"/>
      <c r="BQ84" s="221">
        <v>78</v>
      </c>
      <c r="BR84" s="226"/>
      <c r="BS84" s="894"/>
      <c r="BT84" s="895"/>
      <c r="BU84" s="895"/>
      <c r="BV84" s="895"/>
      <c r="BW84" s="895"/>
      <c r="BX84" s="895"/>
      <c r="BY84" s="895"/>
      <c r="BZ84" s="895"/>
      <c r="CA84" s="895"/>
      <c r="CB84" s="895"/>
      <c r="CC84" s="895"/>
      <c r="CD84" s="895"/>
      <c r="CE84" s="895"/>
      <c r="CF84" s="895"/>
      <c r="CG84" s="900"/>
      <c r="CH84" s="897"/>
      <c r="CI84" s="898"/>
      <c r="CJ84" s="898"/>
      <c r="CK84" s="898"/>
      <c r="CL84" s="899"/>
      <c r="CM84" s="897"/>
      <c r="CN84" s="898"/>
      <c r="CO84" s="898"/>
      <c r="CP84" s="898"/>
      <c r="CQ84" s="899"/>
      <c r="CR84" s="897"/>
      <c r="CS84" s="898"/>
      <c r="CT84" s="898"/>
      <c r="CU84" s="898"/>
      <c r="CV84" s="899"/>
      <c r="CW84" s="897"/>
      <c r="CX84" s="898"/>
      <c r="CY84" s="898"/>
      <c r="CZ84" s="898"/>
      <c r="DA84" s="899"/>
      <c r="DB84" s="897"/>
      <c r="DC84" s="898"/>
      <c r="DD84" s="898"/>
      <c r="DE84" s="898"/>
      <c r="DF84" s="899"/>
      <c r="DG84" s="897"/>
      <c r="DH84" s="898"/>
      <c r="DI84" s="898"/>
      <c r="DJ84" s="898"/>
      <c r="DK84" s="899"/>
      <c r="DL84" s="897"/>
      <c r="DM84" s="898"/>
      <c r="DN84" s="898"/>
      <c r="DO84" s="898"/>
      <c r="DP84" s="899"/>
      <c r="DQ84" s="897"/>
      <c r="DR84" s="898"/>
      <c r="DS84" s="898"/>
      <c r="DT84" s="898"/>
      <c r="DU84" s="899"/>
      <c r="DV84" s="894"/>
      <c r="DW84" s="895"/>
      <c r="DX84" s="895"/>
      <c r="DY84" s="895"/>
      <c r="DZ84" s="896"/>
      <c r="EA84" s="212"/>
    </row>
    <row r="85" spans="1:131" ht="26.25" customHeight="1" x14ac:dyDescent="0.2">
      <c r="A85" s="221">
        <v>18</v>
      </c>
      <c r="B85" s="908"/>
      <c r="C85" s="909"/>
      <c r="D85" s="909"/>
      <c r="E85" s="909"/>
      <c r="F85" s="909"/>
      <c r="G85" s="909"/>
      <c r="H85" s="909"/>
      <c r="I85" s="909"/>
      <c r="J85" s="909"/>
      <c r="K85" s="909"/>
      <c r="L85" s="909"/>
      <c r="M85" s="909"/>
      <c r="N85" s="909"/>
      <c r="O85" s="909"/>
      <c r="P85" s="910"/>
      <c r="Q85" s="911"/>
      <c r="R85" s="865"/>
      <c r="S85" s="865"/>
      <c r="T85" s="865"/>
      <c r="U85" s="865"/>
      <c r="V85" s="865"/>
      <c r="W85" s="865"/>
      <c r="X85" s="865"/>
      <c r="Y85" s="865"/>
      <c r="Z85" s="865"/>
      <c r="AA85" s="865"/>
      <c r="AB85" s="865"/>
      <c r="AC85" s="865"/>
      <c r="AD85" s="865"/>
      <c r="AE85" s="865"/>
      <c r="AF85" s="865"/>
      <c r="AG85" s="865"/>
      <c r="AH85" s="865"/>
      <c r="AI85" s="865"/>
      <c r="AJ85" s="865"/>
      <c r="AK85" s="865"/>
      <c r="AL85" s="865"/>
      <c r="AM85" s="865"/>
      <c r="AN85" s="865"/>
      <c r="AO85" s="865"/>
      <c r="AP85" s="865"/>
      <c r="AQ85" s="865"/>
      <c r="AR85" s="865"/>
      <c r="AS85" s="865"/>
      <c r="AT85" s="865"/>
      <c r="AU85" s="865"/>
      <c r="AV85" s="865"/>
      <c r="AW85" s="865"/>
      <c r="AX85" s="865"/>
      <c r="AY85" s="865"/>
      <c r="AZ85" s="867"/>
      <c r="BA85" s="867"/>
      <c r="BB85" s="867"/>
      <c r="BC85" s="867"/>
      <c r="BD85" s="868"/>
      <c r="BE85" s="224"/>
      <c r="BF85" s="224"/>
      <c r="BG85" s="224"/>
      <c r="BH85" s="224"/>
      <c r="BI85" s="224"/>
      <c r="BJ85" s="224"/>
      <c r="BK85" s="224"/>
      <c r="BL85" s="224"/>
      <c r="BM85" s="224"/>
      <c r="BN85" s="224"/>
      <c r="BO85" s="224"/>
      <c r="BP85" s="224"/>
      <c r="BQ85" s="221">
        <v>79</v>
      </c>
      <c r="BR85" s="226"/>
      <c r="BS85" s="894"/>
      <c r="BT85" s="895"/>
      <c r="BU85" s="895"/>
      <c r="BV85" s="895"/>
      <c r="BW85" s="895"/>
      <c r="BX85" s="895"/>
      <c r="BY85" s="895"/>
      <c r="BZ85" s="895"/>
      <c r="CA85" s="895"/>
      <c r="CB85" s="895"/>
      <c r="CC85" s="895"/>
      <c r="CD85" s="895"/>
      <c r="CE85" s="895"/>
      <c r="CF85" s="895"/>
      <c r="CG85" s="900"/>
      <c r="CH85" s="897"/>
      <c r="CI85" s="898"/>
      <c r="CJ85" s="898"/>
      <c r="CK85" s="898"/>
      <c r="CL85" s="899"/>
      <c r="CM85" s="897"/>
      <c r="CN85" s="898"/>
      <c r="CO85" s="898"/>
      <c r="CP85" s="898"/>
      <c r="CQ85" s="899"/>
      <c r="CR85" s="897"/>
      <c r="CS85" s="898"/>
      <c r="CT85" s="898"/>
      <c r="CU85" s="898"/>
      <c r="CV85" s="899"/>
      <c r="CW85" s="897"/>
      <c r="CX85" s="898"/>
      <c r="CY85" s="898"/>
      <c r="CZ85" s="898"/>
      <c r="DA85" s="899"/>
      <c r="DB85" s="897"/>
      <c r="DC85" s="898"/>
      <c r="DD85" s="898"/>
      <c r="DE85" s="898"/>
      <c r="DF85" s="899"/>
      <c r="DG85" s="897"/>
      <c r="DH85" s="898"/>
      <c r="DI85" s="898"/>
      <c r="DJ85" s="898"/>
      <c r="DK85" s="899"/>
      <c r="DL85" s="897"/>
      <c r="DM85" s="898"/>
      <c r="DN85" s="898"/>
      <c r="DO85" s="898"/>
      <c r="DP85" s="899"/>
      <c r="DQ85" s="897"/>
      <c r="DR85" s="898"/>
      <c r="DS85" s="898"/>
      <c r="DT85" s="898"/>
      <c r="DU85" s="899"/>
      <c r="DV85" s="894"/>
      <c r="DW85" s="895"/>
      <c r="DX85" s="895"/>
      <c r="DY85" s="895"/>
      <c r="DZ85" s="896"/>
      <c r="EA85" s="212"/>
    </row>
    <row r="86" spans="1:131" ht="26.25" customHeight="1" x14ac:dyDescent="0.2">
      <c r="A86" s="221">
        <v>19</v>
      </c>
      <c r="B86" s="908"/>
      <c r="C86" s="909"/>
      <c r="D86" s="909"/>
      <c r="E86" s="909"/>
      <c r="F86" s="909"/>
      <c r="G86" s="909"/>
      <c r="H86" s="909"/>
      <c r="I86" s="909"/>
      <c r="J86" s="909"/>
      <c r="K86" s="909"/>
      <c r="L86" s="909"/>
      <c r="M86" s="909"/>
      <c r="N86" s="909"/>
      <c r="O86" s="909"/>
      <c r="P86" s="910"/>
      <c r="Q86" s="911"/>
      <c r="R86" s="865"/>
      <c r="S86" s="865"/>
      <c r="T86" s="865"/>
      <c r="U86" s="865"/>
      <c r="V86" s="865"/>
      <c r="W86" s="865"/>
      <c r="X86" s="865"/>
      <c r="Y86" s="865"/>
      <c r="Z86" s="865"/>
      <c r="AA86" s="865"/>
      <c r="AB86" s="865"/>
      <c r="AC86" s="865"/>
      <c r="AD86" s="865"/>
      <c r="AE86" s="865"/>
      <c r="AF86" s="865"/>
      <c r="AG86" s="865"/>
      <c r="AH86" s="865"/>
      <c r="AI86" s="865"/>
      <c r="AJ86" s="865"/>
      <c r="AK86" s="865"/>
      <c r="AL86" s="865"/>
      <c r="AM86" s="865"/>
      <c r="AN86" s="865"/>
      <c r="AO86" s="865"/>
      <c r="AP86" s="865"/>
      <c r="AQ86" s="865"/>
      <c r="AR86" s="865"/>
      <c r="AS86" s="865"/>
      <c r="AT86" s="865"/>
      <c r="AU86" s="865"/>
      <c r="AV86" s="865"/>
      <c r="AW86" s="865"/>
      <c r="AX86" s="865"/>
      <c r="AY86" s="865"/>
      <c r="AZ86" s="867"/>
      <c r="BA86" s="867"/>
      <c r="BB86" s="867"/>
      <c r="BC86" s="867"/>
      <c r="BD86" s="868"/>
      <c r="BE86" s="224"/>
      <c r="BF86" s="224"/>
      <c r="BG86" s="224"/>
      <c r="BH86" s="224"/>
      <c r="BI86" s="224"/>
      <c r="BJ86" s="224"/>
      <c r="BK86" s="224"/>
      <c r="BL86" s="224"/>
      <c r="BM86" s="224"/>
      <c r="BN86" s="224"/>
      <c r="BO86" s="224"/>
      <c r="BP86" s="224"/>
      <c r="BQ86" s="221">
        <v>80</v>
      </c>
      <c r="BR86" s="226"/>
      <c r="BS86" s="894"/>
      <c r="BT86" s="895"/>
      <c r="BU86" s="895"/>
      <c r="BV86" s="895"/>
      <c r="BW86" s="895"/>
      <c r="BX86" s="895"/>
      <c r="BY86" s="895"/>
      <c r="BZ86" s="895"/>
      <c r="CA86" s="895"/>
      <c r="CB86" s="895"/>
      <c r="CC86" s="895"/>
      <c r="CD86" s="895"/>
      <c r="CE86" s="895"/>
      <c r="CF86" s="895"/>
      <c r="CG86" s="900"/>
      <c r="CH86" s="897"/>
      <c r="CI86" s="898"/>
      <c r="CJ86" s="898"/>
      <c r="CK86" s="898"/>
      <c r="CL86" s="899"/>
      <c r="CM86" s="897"/>
      <c r="CN86" s="898"/>
      <c r="CO86" s="898"/>
      <c r="CP86" s="898"/>
      <c r="CQ86" s="899"/>
      <c r="CR86" s="897"/>
      <c r="CS86" s="898"/>
      <c r="CT86" s="898"/>
      <c r="CU86" s="898"/>
      <c r="CV86" s="899"/>
      <c r="CW86" s="897"/>
      <c r="CX86" s="898"/>
      <c r="CY86" s="898"/>
      <c r="CZ86" s="898"/>
      <c r="DA86" s="899"/>
      <c r="DB86" s="897"/>
      <c r="DC86" s="898"/>
      <c r="DD86" s="898"/>
      <c r="DE86" s="898"/>
      <c r="DF86" s="899"/>
      <c r="DG86" s="897"/>
      <c r="DH86" s="898"/>
      <c r="DI86" s="898"/>
      <c r="DJ86" s="898"/>
      <c r="DK86" s="899"/>
      <c r="DL86" s="897"/>
      <c r="DM86" s="898"/>
      <c r="DN86" s="898"/>
      <c r="DO86" s="898"/>
      <c r="DP86" s="899"/>
      <c r="DQ86" s="897"/>
      <c r="DR86" s="898"/>
      <c r="DS86" s="898"/>
      <c r="DT86" s="898"/>
      <c r="DU86" s="899"/>
      <c r="DV86" s="894"/>
      <c r="DW86" s="895"/>
      <c r="DX86" s="895"/>
      <c r="DY86" s="895"/>
      <c r="DZ86" s="896"/>
      <c r="EA86" s="212"/>
    </row>
    <row r="87" spans="1:131" ht="26.25" customHeight="1" x14ac:dyDescent="0.2">
      <c r="A87" s="227">
        <v>20</v>
      </c>
      <c r="B87" s="915"/>
      <c r="C87" s="916"/>
      <c r="D87" s="916"/>
      <c r="E87" s="916"/>
      <c r="F87" s="916"/>
      <c r="G87" s="916"/>
      <c r="H87" s="916"/>
      <c r="I87" s="916"/>
      <c r="J87" s="916"/>
      <c r="K87" s="916"/>
      <c r="L87" s="916"/>
      <c r="M87" s="916"/>
      <c r="N87" s="916"/>
      <c r="O87" s="916"/>
      <c r="P87" s="917"/>
      <c r="Q87" s="918"/>
      <c r="R87" s="919"/>
      <c r="S87" s="919"/>
      <c r="T87" s="919"/>
      <c r="U87" s="919"/>
      <c r="V87" s="919"/>
      <c r="W87" s="919"/>
      <c r="X87" s="919"/>
      <c r="Y87" s="919"/>
      <c r="Z87" s="919"/>
      <c r="AA87" s="919"/>
      <c r="AB87" s="919"/>
      <c r="AC87" s="919"/>
      <c r="AD87" s="919"/>
      <c r="AE87" s="919"/>
      <c r="AF87" s="919"/>
      <c r="AG87" s="919"/>
      <c r="AH87" s="919"/>
      <c r="AI87" s="919"/>
      <c r="AJ87" s="919"/>
      <c r="AK87" s="919"/>
      <c r="AL87" s="919"/>
      <c r="AM87" s="919"/>
      <c r="AN87" s="919"/>
      <c r="AO87" s="919"/>
      <c r="AP87" s="919"/>
      <c r="AQ87" s="919"/>
      <c r="AR87" s="919"/>
      <c r="AS87" s="919"/>
      <c r="AT87" s="919"/>
      <c r="AU87" s="919"/>
      <c r="AV87" s="919"/>
      <c r="AW87" s="919"/>
      <c r="AX87" s="919"/>
      <c r="AY87" s="919"/>
      <c r="AZ87" s="920"/>
      <c r="BA87" s="920"/>
      <c r="BB87" s="920"/>
      <c r="BC87" s="920"/>
      <c r="BD87" s="921"/>
      <c r="BE87" s="224"/>
      <c r="BF87" s="224"/>
      <c r="BG87" s="224"/>
      <c r="BH87" s="224"/>
      <c r="BI87" s="224"/>
      <c r="BJ87" s="224"/>
      <c r="BK87" s="224"/>
      <c r="BL87" s="224"/>
      <c r="BM87" s="224"/>
      <c r="BN87" s="224"/>
      <c r="BO87" s="224"/>
      <c r="BP87" s="224"/>
      <c r="BQ87" s="221">
        <v>81</v>
      </c>
      <c r="BR87" s="226"/>
      <c r="BS87" s="894"/>
      <c r="BT87" s="895"/>
      <c r="BU87" s="895"/>
      <c r="BV87" s="895"/>
      <c r="BW87" s="895"/>
      <c r="BX87" s="895"/>
      <c r="BY87" s="895"/>
      <c r="BZ87" s="895"/>
      <c r="CA87" s="895"/>
      <c r="CB87" s="895"/>
      <c r="CC87" s="895"/>
      <c r="CD87" s="895"/>
      <c r="CE87" s="895"/>
      <c r="CF87" s="895"/>
      <c r="CG87" s="900"/>
      <c r="CH87" s="897"/>
      <c r="CI87" s="898"/>
      <c r="CJ87" s="898"/>
      <c r="CK87" s="898"/>
      <c r="CL87" s="899"/>
      <c r="CM87" s="897"/>
      <c r="CN87" s="898"/>
      <c r="CO87" s="898"/>
      <c r="CP87" s="898"/>
      <c r="CQ87" s="899"/>
      <c r="CR87" s="897"/>
      <c r="CS87" s="898"/>
      <c r="CT87" s="898"/>
      <c r="CU87" s="898"/>
      <c r="CV87" s="899"/>
      <c r="CW87" s="897"/>
      <c r="CX87" s="898"/>
      <c r="CY87" s="898"/>
      <c r="CZ87" s="898"/>
      <c r="DA87" s="899"/>
      <c r="DB87" s="897"/>
      <c r="DC87" s="898"/>
      <c r="DD87" s="898"/>
      <c r="DE87" s="898"/>
      <c r="DF87" s="899"/>
      <c r="DG87" s="897"/>
      <c r="DH87" s="898"/>
      <c r="DI87" s="898"/>
      <c r="DJ87" s="898"/>
      <c r="DK87" s="899"/>
      <c r="DL87" s="897"/>
      <c r="DM87" s="898"/>
      <c r="DN87" s="898"/>
      <c r="DO87" s="898"/>
      <c r="DP87" s="899"/>
      <c r="DQ87" s="897"/>
      <c r="DR87" s="898"/>
      <c r="DS87" s="898"/>
      <c r="DT87" s="898"/>
      <c r="DU87" s="899"/>
      <c r="DV87" s="894"/>
      <c r="DW87" s="895"/>
      <c r="DX87" s="895"/>
      <c r="DY87" s="895"/>
      <c r="DZ87" s="896"/>
      <c r="EA87" s="212"/>
    </row>
    <row r="88" spans="1:131" ht="26.25" customHeight="1" thickBot="1" x14ac:dyDescent="0.25">
      <c r="A88" s="223" t="s">
        <v>377</v>
      </c>
      <c r="B88" s="824" t="s">
        <v>400</v>
      </c>
      <c r="C88" s="825"/>
      <c r="D88" s="825"/>
      <c r="E88" s="825"/>
      <c r="F88" s="825"/>
      <c r="G88" s="825"/>
      <c r="H88" s="825"/>
      <c r="I88" s="825"/>
      <c r="J88" s="825"/>
      <c r="K88" s="825"/>
      <c r="L88" s="825"/>
      <c r="M88" s="825"/>
      <c r="N88" s="825"/>
      <c r="O88" s="825"/>
      <c r="P88" s="826"/>
      <c r="Q88" s="875"/>
      <c r="R88" s="876"/>
      <c r="S88" s="876"/>
      <c r="T88" s="876"/>
      <c r="U88" s="876"/>
      <c r="V88" s="876"/>
      <c r="W88" s="876"/>
      <c r="X88" s="876"/>
      <c r="Y88" s="876"/>
      <c r="Z88" s="876"/>
      <c r="AA88" s="876"/>
      <c r="AB88" s="876"/>
      <c r="AC88" s="876"/>
      <c r="AD88" s="876"/>
      <c r="AE88" s="876"/>
      <c r="AF88" s="879"/>
      <c r="AG88" s="879"/>
      <c r="AH88" s="879"/>
      <c r="AI88" s="879"/>
      <c r="AJ88" s="879"/>
      <c r="AK88" s="876"/>
      <c r="AL88" s="876"/>
      <c r="AM88" s="876"/>
      <c r="AN88" s="876"/>
      <c r="AO88" s="876"/>
      <c r="AP88" s="879"/>
      <c r="AQ88" s="879"/>
      <c r="AR88" s="879"/>
      <c r="AS88" s="879"/>
      <c r="AT88" s="879"/>
      <c r="AU88" s="879"/>
      <c r="AV88" s="879"/>
      <c r="AW88" s="879"/>
      <c r="AX88" s="879"/>
      <c r="AY88" s="879"/>
      <c r="AZ88" s="884"/>
      <c r="BA88" s="884"/>
      <c r="BB88" s="884"/>
      <c r="BC88" s="884"/>
      <c r="BD88" s="885"/>
      <c r="BE88" s="224"/>
      <c r="BF88" s="224"/>
      <c r="BG88" s="224"/>
      <c r="BH88" s="224"/>
      <c r="BI88" s="224"/>
      <c r="BJ88" s="224"/>
      <c r="BK88" s="224"/>
      <c r="BL88" s="224"/>
      <c r="BM88" s="224"/>
      <c r="BN88" s="224"/>
      <c r="BO88" s="224"/>
      <c r="BP88" s="224"/>
      <c r="BQ88" s="221">
        <v>82</v>
      </c>
      <c r="BR88" s="226"/>
      <c r="BS88" s="894"/>
      <c r="BT88" s="895"/>
      <c r="BU88" s="895"/>
      <c r="BV88" s="895"/>
      <c r="BW88" s="895"/>
      <c r="BX88" s="895"/>
      <c r="BY88" s="895"/>
      <c r="BZ88" s="895"/>
      <c r="CA88" s="895"/>
      <c r="CB88" s="895"/>
      <c r="CC88" s="895"/>
      <c r="CD88" s="895"/>
      <c r="CE88" s="895"/>
      <c r="CF88" s="895"/>
      <c r="CG88" s="900"/>
      <c r="CH88" s="897"/>
      <c r="CI88" s="898"/>
      <c r="CJ88" s="898"/>
      <c r="CK88" s="898"/>
      <c r="CL88" s="899"/>
      <c r="CM88" s="897"/>
      <c r="CN88" s="898"/>
      <c r="CO88" s="898"/>
      <c r="CP88" s="898"/>
      <c r="CQ88" s="899"/>
      <c r="CR88" s="897"/>
      <c r="CS88" s="898"/>
      <c r="CT88" s="898"/>
      <c r="CU88" s="898"/>
      <c r="CV88" s="899"/>
      <c r="CW88" s="897"/>
      <c r="CX88" s="898"/>
      <c r="CY88" s="898"/>
      <c r="CZ88" s="898"/>
      <c r="DA88" s="899"/>
      <c r="DB88" s="897"/>
      <c r="DC88" s="898"/>
      <c r="DD88" s="898"/>
      <c r="DE88" s="898"/>
      <c r="DF88" s="899"/>
      <c r="DG88" s="897"/>
      <c r="DH88" s="898"/>
      <c r="DI88" s="898"/>
      <c r="DJ88" s="898"/>
      <c r="DK88" s="899"/>
      <c r="DL88" s="897"/>
      <c r="DM88" s="898"/>
      <c r="DN88" s="898"/>
      <c r="DO88" s="898"/>
      <c r="DP88" s="899"/>
      <c r="DQ88" s="897"/>
      <c r="DR88" s="898"/>
      <c r="DS88" s="898"/>
      <c r="DT88" s="898"/>
      <c r="DU88" s="899"/>
      <c r="DV88" s="894"/>
      <c r="DW88" s="895"/>
      <c r="DX88" s="895"/>
      <c r="DY88" s="895"/>
      <c r="DZ88" s="896"/>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94"/>
      <c r="BT89" s="895"/>
      <c r="BU89" s="895"/>
      <c r="BV89" s="895"/>
      <c r="BW89" s="895"/>
      <c r="BX89" s="895"/>
      <c r="BY89" s="895"/>
      <c r="BZ89" s="895"/>
      <c r="CA89" s="895"/>
      <c r="CB89" s="895"/>
      <c r="CC89" s="895"/>
      <c r="CD89" s="895"/>
      <c r="CE89" s="895"/>
      <c r="CF89" s="895"/>
      <c r="CG89" s="900"/>
      <c r="CH89" s="897"/>
      <c r="CI89" s="898"/>
      <c r="CJ89" s="898"/>
      <c r="CK89" s="898"/>
      <c r="CL89" s="899"/>
      <c r="CM89" s="897"/>
      <c r="CN89" s="898"/>
      <c r="CO89" s="898"/>
      <c r="CP89" s="898"/>
      <c r="CQ89" s="899"/>
      <c r="CR89" s="897"/>
      <c r="CS89" s="898"/>
      <c r="CT89" s="898"/>
      <c r="CU89" s="898"/>
      <c r="CV89" s="899"/>
      <c r="CW89" s="897"/>
      <c r="CX89" s="898"/>
      <c r="CY89" s="898"/>
      <c r="CZ89" s="898"/>
      <c r="DA89" s="899"/>
      <c r="DB89" s="897"/>
      <c r="DC89" s="898"/>
      <c r="DD89" s="898"/>
      <c r="DE89" s="898"/>
      <c r="DF89" s="899"/>
      <c r="DG89" s="897"/>
      <c r="DH89" s="898"/>
      <c r="DI89" s="898"/>
      <c r="DJ89" s="898"/>
      <c r="DK89" s="899"/>
      <c r="DL89" s="897"/>
      <c r="DM89" s="898"/>
      <c r="DN89" s="898"/>
      <c r="DO89" s="898"/>
      <c r="DP89" s="899"/>
      <c r="DQ89" s="897"/>
      <c r="DR89" s="898"/>
      <c r="DS89" s="898"/>
      <c r="DT89" s="898"/>
      <c r="DU89" s="899"/>
      <c r="DV89" s="894"/>
      <c r="DW89" s="895"/>
      <c r="DX89" s="895"/>
      <c r="DY89" s="895"/>
      <c r="DZ89" s="896"/>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94"/>
      <c r="BT90" s="895"/>
      <c r="BU90" s="895"/>
      <c r="BV90" s="895"/>
      <c r="BW90" s="895"/>
      <c r="BX90" s="895"/>
      <c r="BY90" s="895"/>
      <c r="BZ90" s="895"/>
      <c r="CA90" s="895"/>
      <c r="CB90" s="895"/>
      <c r="CC90" s="895"/>
      <c r="CD90" s="895"/>
      <c r="CE90" s="895"/>
      <c r="CF90" s="895"/>
      <c r="CG90" s="900"/>
      <c r="CH90" s="897"/>
      <c r="CI90" s="898"/>
      <c r="CJ90" s="898"/>
      <c r="CK90" s="898"/>
      <c r="CL90" s="899"/>
      <c r="CM90" s="897"/>
      <c r="CN90" s="898"/>
      <c r="CO90" s="898"/>
      <c r="CP90" s="898"/>
      <c r="CQ90" s="899"/>
      <c r="CR90" s="897"/>
      <c r="CS90" s="898"/>
      <c r="CT90" s="898"/>
      <c r="CU90" s="898"/>
      <c r="CV90" s="899"/>
      <c r="CW90" s="897"/>
      <c r="CX90" s="898"/>
      <c r="CY90" s="898"/>
      <c r="CZ90" s="898"/>
      <c r="DA90" s="899"/>
      <c r="DB90" s="897"/>
      <c r="DC90" s="898"/>
      <c r="DD90" s="898"/>
      <c r="DE90" s="898"/>
      <c r="DF90" s="899"/>
      <c r="DG90" s="897"/>
      <c r="DH90" s="898"/>
      <c r="DI90" s="898"/>
      <c r="DJ90" s="898"/>
      <c r="DK90" s="899"/>
      <c r="DL90" s="897"/>
      <c r="DM90" s="898"/>
      <c r="DN90" s="898"/>
      <c r="DO90" s="898"/>
      <c r="DP90" s="899"/>
      <c r="DQ90" s="897"/>
      <c r="DR90" s="898"/>
      <c r="DS90" s="898"/>
      <c r="DT90" s="898"/>
      <c r="DU90" s="899"/>
      <c r="DV90" s="894"/>
      <c r="DW90" s="895"/>
      <c r="DX90" s="895"/>
      <c r="DY90" s="895"/>
      <c r="DZ90" s="896"/>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94"/>
      <c r="BT91" s="895"/>
      <c r="BU91" s="895"/>
      <c r="BV91" s="895"/>
      <c r="BW91" s="895"/>
      <c r="BX91" s="895"/>
      <c r="BY91" s="895"/>
      <c r="BZ91" s="895"/>
      <c r="CA91" s="895"/>
      <c r="CB91" s="895"/>
      <c r="CC91" s="895"/>
      <c r="CD91" s="895"/>
      <c r="CE91" s="895"/>
      <c r="CF91" s="895"/>
      <c r="CG91" s="900"/>
      <c r="CH91" s="897"/>
      <c r="CI91" s="898"/>
      <c r="CJ91" s="898"/>
      <c r="CK91" s="898"/>
      <c r="CL91" s="899"/>
      <c r="CM91" s="897"/>
      <c r="CN91" s="898"/>
      <c r="CO91" s="898"/>
      <c r="CP91" s="898"/>
      <c r="CQ91" s="899"/>
      <c r="CR91" s="897"/>
      <c r="CS91" s="898"/>
      <c r="CT91" s="898"/>
      <c r="CU91" s="898"/>
      <c r="CV91" s="899"/>
      <c r="CW91" s="897"/>
      <c r="CX91" s="898"/>
      <c r="CY91" s="898"/>
      <c r="CZ91" s="898"/>
      <c r="DA91" s="899"/>
      <c r="DB91" s="897"/>
      <c r="DC91" s="898"/>
      <c r="DD91" s="898"/>
      <c r="DE91" s="898"/>
      <c r="DF91" s="899"/>
      <c r="DG91" s="897"/>
      <c r="DH91" s="898"/>
      <c r="DI91" s="898"/>
      <c r="DJ91" s="898"/>
      <c r="DK91" s="899"/>
      <c r="DL91" s="897"/>
      <c r="DM91" s="898"/>
      <c r="DN91" s="898"/>
      <c r="DO91" s="898"/>
      <c r="DP91" s="899"/>
      <c r="DQ91" s="897"/>
      <c r="DR91" s="898"/>
      <c r="DS91" s="898"/>
      <c r="DT91" s="898"/>
      <c r="DU91" s="899"/>
      <c r="DV91" s="894"/>
      <c r="DW91" s="895"/>
      <c r="DX91" s="895"/>
      <c r="DY91" s="895"/>
      <c r="DZ91" s="896"/>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94"/>
      <c r="BT92" s="895"/>
      <c r="BU92" s="895"/>
      <c r="BV92" s="895"/>
      <c r="BW92" s="895"/>
      <c r="BX92" s="895"/>
      <c r="BY92" s="895"/>
      <c r="BZ92" s="895"/>
      <c r="CA92" s="895"/>
      <c r="CB92" s="895"/>
      <c r="CC92" s="895"/>
      <c r="CD92" s="895"/>
      <c r="CE92" s="895"/>
      <c r="CF92" s="895"/>
      <c r="CG92" s="900"/>
      <c r="CH92" s="897"/>
      <c r="CI92" s="898"/>
      <c r="CJ92" s="898"/>
      <c r="CK92" s="898"/>
      <c r="CL92" s="899"/>
      <c r="CM92" s="897"/>
      <c r="CN92" s="898"/>
      <c r="CO92" s="898"/>
      <c r="CP92" s="898"/>
      <c r="CQ92" s="899"/>
      <c r="CR92" s="897"/>
      <c r="CS92" s="898"/>
      <c r="CT92" s="898"/>
      <c r="CU92" s="898"/>
      <c r="CV92" s="899"/>
      <c r="CW92" s="897"/>
      <c r="CX92" s="898"/>
      <c r="CY92" s="898"/>
      <c r="CZ92" s="898"/>
      <c r="DA92" s="899"/>
      <c r="DB92" s="897"/>
      <c r="DC92" s="898"/>
      <c r="DD92" s="898"/>
      <c r="DE92" s="898"/>
      <c r="DF92" s="899"/>
      <c r="DG92" s="897"/>
      <c r="DH92" s="898"/>
      <c r="DI92" s="898"/>
      <c r="DJ92" s="898"/>
      <c r="DK92" s="899"/>
      <c r="DL92" s="897"/>
      <c r="DM92" s="898"/>
      <c r="DN92" s="898"/>
      <c r="DO92" s="898"/>
      <c r="DP92" s="899"/>
      <c r="DQ92" s="897"/>
      <c r="DR92" s="898"/>
      <c r="DS92" s="898"/>
      <c r="DT92" s="898"/>
      <c r="DU92" s="899"/>
      <c r="DV92" s="894"/>
      <c r="DW92" s="895"/>
      <c r="DX92" s="895"/>
      <c r="DY92" s="895"/>
      <c r="DZ92" s="896"/>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94"/>
      <c r="BT93" s="895"/>
      <c r="BU93" s="895"/>
      <c r="BV93" s="895"/>
      <c r="BW93" s="895"/>
      <c r="BX93" s="895"/>
      <c r="BY93" s="895"/>
      <c r="BZ93" s="895"/>
      <c r="CA93" s="895"/>
      <c r="CB93" s="895"/>
      <c r="CC93" s="895"/>
      <c r="CD93" s="895"/>
      <c r="CE93" s="895"/>
      <c r="CF93" s="895"/>
      <c r="CG93" s="900"/>
      <c r="CH93" s="897"/>
      <c r="CI93" s="898"/>
      <c r="CJ93" s="898"/>
      <c r="CK93" s="898"/>
      <c r="CL93" s="899"/>
      <c r="CM93" s="897"/>
      <c r="CN93" s="898"/>
      <c r="CO93" s="898"/>
      <c r="CP93" s="898"/>
      <c r="CQ93" s="899"/>
      <c r="CR93" s="897"/>
      <c r="CS93" s="898"/>
      <c r="CT93" s="898"/>
      <c r="CU93" s="898"/>
      <c r="CV93" s="899"/>
      <c r="CW93" s="897"/>
      <c r="CX93" s="898"/>
      <c r="CY93" s="898"/>
      <c r="CZ93" s="898"/>
      <c r="DA93" s="899"/>
      <c r="DB93" s="897"/>
      <c r="DC93" s="898"/>
      <c r="DD93" s="898"/>
      <c r="DE93" s="898"/>
      <c r="DF93" s="899"/>
      <c r="DG93" s="897"/>
      <c r="DH93" s="898"/>
      <c r="DI93" s="898"/>
      <c r="DJ93" s="898"/>
      <c r="DK93" s="899"/>
      <c r="DL93" s="897"/>
      <c r="DM93" s="898"/>
      <c r="DN93" s="898"/>
      <c r="DO93" s="898"/>
      <c r="DP93" s="899"/>
      <c r="DQ93" s="897"/>
      <c r="DR93" s="898"/>
      <c r="DS93" s="898"/>
      <c r="DT93" s="898"/>
      <c r="DU93" s="899"/>
      <c r="DV93" s="894"/>
      <c r="DW93" s="895"/>
      <c r="DX93" s="895"/>
      <c r="DY93" s="895"/>
      <c r="DZ93" s="896"/>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94"/>
      <c r="BT94" s="895"/>
      <c r="BU94" s="895"/>
      <c r="BV94" s="895"/>
      <c r="BW94" s="895"/>
      <c r="BX94" s="895"/>
      <c r="BY94" s="895"/>
      <c r="BZ94" s="895"/>
      <c r="CA94" s="895"/>
      <c r="CB94" s="895"/>
      <c r="CC94" s="895"/>
      <c r="CD94" s="895"/>
      <c r="CE94" s="895"/>
      <c r="CF94" s="895"/>
      <c r="CG94" s="900"/>
      <c r="CH94" s="897"/>
      <c r="CI94" s="898"/>
      <c r="CJ94" s="898"/>
      <c r="CK94" s="898"/>
      <c r="CL94" s="899"/>
      <c r="CM94" s="897"/>
      <c r="CN94" s="898"/>
      <c r="CO94" s="898"/>
      <c r="CP94" s="898"/>
      <c r="CQ94" s="899"/>
      <c r="CR94" s="897"/>
      <c r="CS94" s="898"/>
      <c r="CT94" s="898"/>
      <c r="CU94" s="898"/>
      <c r="CV94" s="899"/>
      <c r="CW94" s="897"/>
      <c r="CX94" s="898"/>
      <c r="CY94" s="898"/>
      <c r="CZ94" s="898"/>
      <c r="DA94" s="899"/>
      <c r="DB94" s="897"/>
      <c r="DC94" s="898"/>
      <c r="DD94" s="898"/>
      <c r="DE94" s="898"/>
      <c r="DF94" s="899"/>
      <c r="DG94" s="897"/>
      <c r="DH94" s="898"/>
      <c r="DI94" s="898"/>
      <c r="DJ94" s="898"/>
      <c r="DK94" s="899"/>
      <c r="DL94" s="897"/>
      <c r="DM94" s="898"/>
      <c r="DN94" s="898"/>
      <c r="DO94" s="898"/>
      <c r="DP94" s="899"/>
      <c r="DQ94" s="897"/>
      <c r="DR94" s="898"/>
      <c r="DS94" s="898"/>
      <c r="DT94" s="898"/>
      <c r="DU94" s="899"/>
      <c r="DV94" s="894"/>
      <c r="DW94" s="895"/>
      <c r="DX94" s="895"/>
      <c r="DY94" s="895"/>
      <c r="DZ94" s="896"/>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94"/>
      <c r="BT95" s="895"/>
      <c r="BU95" s="895"/>
      <c r="BV95" s="895"/>
      <c r="BW95" s="895"/>
      <c r="BX95" s="895"/>
      <c r="BY95" s="895"/>
      <c r="BZ95" s="895"/>
      <c r="CA95" s="895"/>
      <c r="CB95" s="895"/>
      <c r="CC95" s="895"/>
      <c r="CD95" s="895"/>
      <c r="CE95" s="895"/>
      <c r="CF95" s="895"/>
      <c r="CG95" s="900"/>
      <c r="CH95" s="897"/>
      <c r="CI95" s="898"/>
      <c r="CJ95" s="898"/>
      <c r="CK95" s="898"/>
      <c r="CL95" s="899"/>
      <c r="CM95" s="897"/>
      <c r="CN95" s="898"/>
      <c r="CO95" s="898"/>
      <c r="CP95" s="898"/>
      <c r="CQ95" s="899"/>
      <c r="CR95" s="897"/>
      <c r="CS95" s="898"/>
      <c r="CT95" s="898"/>
      <c r="CU95" s="898"/>
      <c r="CV95" s="899"/>
      <c r="CW95" s="897"/>
      <c r="CX95" s="898"/>
      <c r="CY95" s="898"/>
      <c r="CZ95" s="898"/>
      <c r="DA95" s="899"/>
      <c r="DB95" s="897"/>
      <c r="DC95" s="898"/>
      <c r="DD95" s="898"/>
      <c r="DE95" s="898"/>
      <c r="DF95" s="899"/>
      <c r="DG95" s="897"/>
      <c r="DH95" s="898"/>
      <c r="DI95" s="898"/>
      <c r="DJ95" s="898"/>
      <c r="DK95" s="899"/>
      <c r="DL95" s="897"/>
      <c r="DM95" s="898"/>
      <c r="DN95" s="898"/>
      <c r="DO95" s="898"/>
      <c r="DP95" s="899"/>
      <c r="DQ95" s="897"/>
      <c r="DR95" s="898"/>
      <c r="DS95" s="898"/>
      <c r="DT95" s="898"/>
      <c r="DU95" s="899"/>
      <c r="DV95" s="894"/>
      <c r="DW95" s="895"/>
      <c r="DX95" s="895"/>
      <c r="DY95" s="895"/>
      <c r="DZ95" s="896"/>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94"/>
      <c r="BT96" s="895"/>
      <c r="BU96" s="895"/>
      <c r="BV96" s="895"/>
      <c r="BW96" s="895"/>
      <c r="BX96" s="895"/>
      <c r="BY96" s="895"/>
      <c r="BZ96" s="895"/>
      <c r="CA96" s="895"/>
      <c r="CB96" s="895"/>
      <c r="CC96" s="895"/>
      <c r="CD96" s="895"/>
      <c r="CE96" s="895"/>
      <c r="CF96" s="895"/>
      <c r="CG96" s="900"/>
      <c r="CH96" s="897"/>
      <c r="CI96" s="898"/>
      <c r="CJ96" s="898"/>
      <c r="CK96" s="898"/>
      <c r="CL96" s="899"/>
      <c r="CM96" s="897"/>
      <c r="CN96" s="898"/>
      <c r="CO96" s="898"/>
      <c r="CP96" s="898"/>
      <c r="CQ96" s="899"/>
      <c r="CR96" s="897"/>
      <c r="CS96" s="898"/>
      <c r="CT96" s="898"/>
      <c r="CU96" s="898"/>
      <c r="CV96" s="899"/>
      <c r="CW96" s="897"/>
      <c r="CX96" s="898"/>
      <c r="CY96" s="898"/>
      <c r="CZ96" s="898"/>
      <c r="DA96" s="899"/>
      <c r="DB96" s="897"/>
      <c r="DC96" s="898"/>
      <c r="DD96" s="898"/>
      <c r="DE96" s="898"/>
      <c r="DF96" s="899"/>
      <c r="DG96" s="897"/>
      <c r="DH96" s="898"/>
      <c r="DI96" s="898"/>
      <c r="DJ96" s="898"/>
      <c r="DK96" s="899"/>
      <c r="DL96" s="897"/>
      <c r="DM96" s="898"/>
      <c r="DN96" s="898"/>
      <c r="DO96" s="898"/>
      <c r="DP96" s="899"/>
      <c r="DQ96" s="897"/>
      <c r="DR96" s="898"/>
      <c r="DS96" s="898"/>
      <c r="DT96" s="898"/>
      <c r="DU96" s="899"/>
      <c r="DV96" s="894"/>
      <c r="DW96" s="895"/>
      <c r="DX96" s="895"/>
      <c r="DY96" s="895"/>
      <c r="DZ96" s="896"/>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94"/>
      <c r="BT97" s="895"/>
      <c r="BU97" s="895"/>
      <c r="BV97" s="895"/>
      <c r="BW97" s="895"/>
      <c r="BX97" s="895"/>
      <c r="BY97" s="895"/>
      <c r="BZ97" s="895"/>
      <c r="CA97" s="895"/>
      <c r="CB97" s="895"/>
      <c r="CC97" s="895"/>
      <c r="CD97" s="895"/>
      <c r="CE97" s="895"/>
      <c r="CF97" s="895"/>
      <c r="CG97" s="900"/>
      <c r="CH97" s="897"/>
      <c r="CI97" s="898"/>
      <c r="CJ97" s="898"/>
      <c r="CK97" s="898"/>
      <c r="CL97" s="899"/>
      <c r="CM97" s="897"/>
      <c r="CN97" s="898"/>
      <c r="CO97" s="898"/>
      <c r="CP97" s="898"/>
      <c r="CQ97" s="899"/>
      <c r="CR97" s="897"/>
      <c r="CS97" s="898"/>
      <c r="CT97" s="898"/>
      <c r="CU97" s="898"/>
      <c r="CV97" s="899"/>
      <c r="CW97" s="897"/>
      <c r="CX97" s="898"/>
      <c r="CY97" s="898"/>
      <c r="CZ97" s="898"/>
      <c r="DA97" s="899"/>
      <c r="DB97" s="897"/>
      <c r="DC97" s="898"/>
      <c r="DD97" s="898"/>
      <c r="DE97" s="898"/>
      <c r="DF97" s="899"/>
      <c r="DG97" s="897"/>
      <c r="DH97" s="898"/>
      <c r="DI97" s="898"/>
      <c r="DJ97" s="898"/>
      <c r="DK97" s="899"/>
      <c r="DL97" s="897"/>
      <c r="DM97" s="898"/>
      <c r="DN97" s="898"/>
      <c r="DO97" s="898"/>
      <c r="DP97" s="899"/>
      <c r="DQ97" s="897"/>
      <c r="DR97" s="898"/>
      <c r="DS97" s="898"/>
      <c r="DT97" s="898"/>
      <c r="DU97" s="899"/>
      <c r="DV97" s="894"/>
      <c r="DW97" s="895"/>
      <c r="DX97" s="895"/>
      <c r="DY97" s="895"/>
      <c r="DZ97" s="896"/>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94"/>
      <c r="BT98" s="895"/>
      <c r="BU98" s="895"/>
      <c r="BV98" s="895"/>
      <c r="BW98" s="895"/>
      <c r="BX98" s="895"/>
      <c r="BY98" s="895"/>
      <c r="BZ98" s="895"/>
      <c r="CA98" s="895"/>
      <c r="CB98" s="895"/>
      <c r="CC98" s="895"/>
      <c r="CD98" s="895"/>
      <c r="CE98" s="895"/>
      <c r="CF98" s="895"/>
      <c r="CG98" s="900"/>
      <c r="CH98" s="897"/>
      <c r="CI98" s="898"/>
      <c r="CJ98" s="898"/>
      <c r="CK98" s="898"/>
      <c r="CL98" s="899"/>
      <c r="CM98" s="897"/>
      <c r="CN98" s="898"/>
      <c r="CO98" s="898"/>
      <c r="CP98" s="898"/>
      <c r="CQ98" s="899"/>
      <c r="CR98" s="897"/>
      <c r="CS98" s="898"/>
      <c r="CT98" s="898"/>
      <c r="CU98" s="898"/>
      <c r="CV98" s="899"/>
      <c r="CW98" s="897"/>
      <c r="CX98" s="898"/>
      <c r="CY98" s="898"/>
      <c r="CZ98" s="898"/>
      <c r="DA98" s="899"/>
      <c r="DB98" s="897"/>
      <c r="DC98" s="898"/>
      <c r="DD98" s="898"/>
      <c r="DE98" s="898"/>
      <c r="DF98" s="899"/>
      <c r="DG98" s="897"/>
      <c r="DH98" s="898"/>
      <c r="DI98" s="898"/>
      <c r="DJ98" s="898"/>
      <c r="DK98" s="899"/>
      <c r="DL98" s="897"/>
      <c r="DM98" s="898"/>
      <c r="DN98" s="898"/>
      <c r="DO98" s="898"/>
      <c r="DP98" s="899"/>
      <c r="DQ98" s="897"/>
      <c r="DR98" s="898"/>
      <c r="DS98" s="898"/>
      <c r="DT98" s="898"/>
      <c r="DU98" s="899"/>
      <c r="DV98" s="894"/>
      <c r="DW98" s="895"/>
      <c r="DX98" s="895"/>
      <c r="DY98" s="895"/>
      <c r="DZ98" s="896"/>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94"/>
      <c r="BT99" s="895"/>
      <c r="BU99" s="895"/>
      <c r="BV99" s="895"/>
      <c r="BW99" s="895"/>
      <c r="BX99" s="895"/>
      <c r="BY99" s="895"/>
      <c r="BZ99" s="895"/>
      <c r="CA99" s="895"/>
      <c r="CB99" s="895"/>
      <c r="CC99" s="895"/>
      <c r="CD99" s="895"/>
      <c r="CE99" s="895"/>
      <c r="CF99" s="895"/>
      <c r="CG99" s="900"/>
      <c r="CH99" s="897"/>
      <c r="CI99" s="898"/>
      <c r="CJ99" s="898"/>
      <c r="CK99" s="898"/>
      <c r="CL99" s="899"/>
      <c r="CM99" s="897"/>
      <c r="CN99" s="898"/>
      <c r="CO99" s="898"/>
      <c r="CP99" s="898"/>
      <c r="CQ99" s="899"/>
      <c r="CR99" s="897"/>
      <c r="CS99" s="898"/>
      <c r="CT99" s="898"/>
      <c r="CU99" s="898"/>
      <c r="CV99" s="899"/>
      <c r="CW99" s="897"/>
      <c r="CX99" s="898"/>
      <c r="CY99" s="898"/>
      <c r="CZ99" s="898"/>
      <c r="DA99" s="899"/>
      <c r="DB99" s="897"/>
      <c r="DC99" s="898"/>
      <c r="DD99" s="898"/>
      <c r="DE99" s="898"/>
      <c r="DF99" s="899"/>
      <c r="DG99" s="897"/>
      <c r="DH99" s="898"/>
      <c r="DI99" s="898"/>
      <c r="DJ99" s="898"/>
      <c r="DK99" s="899"/>
      <c r="DL99" s="897"/>
      <c r="DM99" s="898"/>
      <c r="DN99" s="898"/>
      <c r="DO99" s="898"/>
      <c r="DP99" s="899"/>
      <c r="DQ99" s="897"/>
      <c r="DR99" s="898"/>
      <c r="DS99" s="898"/>
      <c r="DT99" s="898"/>
      <c r="DU99" s="899"/>
      <c r="DV99" s="894"/>
      <c r="DW99" s="895"/>
      <c r="DX99" s="895"/>
      <c r="DY99" s="895"/>
      <c r="DZ99" s="896"/>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94"/>
      <c r="BT100" s="895"/>
      <c r="BU100" s="895"/>
      <c r="BV100" s="895"/>
      <c r="BW100" s="895"/>
      <c r="BX100" s="895"/>
      <c r="BY100" s="895"/>
      <c r="BZ100" s="895"/>
      <c r="CA100" s="895"/>
      <c r="CB100" s="895"/>
      <c r="CC100" s="895"/>
      <c r="CD100" s="895"/>
      <c r="CE100" s="895"/>
      <c r="CF100" s="895"/>
      <c r="CG100" s="900"/>
      <c r="CH100" s="897"/>
      <c r="CI100" s="898"/>
      <c r="CJ100" s="898"/>
      <c r="CK100" s="898"/>
      <c r="CL100" s="899"/>
      <c r="CM100" s="897"/>
      <c r="CN100" s="898"/>
      <c r="CO100" s="898"/>
      <c r="CP100" s="898"/>
      <c r="CQ100" s="899"/>
      <c r="CR100" s="897"/>
      <c r="CS100" s="898"/>
      <c r="CT100" s="898"/>
      <c r="CU100" s="898"/>
      <c r="CV100" s="899"/>
      <c r="CW100" s="897"/>
      <c r="CX100" s="898"/>
      <c r="CY100" s="898"/>
      <c r="CZ100" s="898"/>
      <c r="DA100" s="899"/>
      <c r="DB100" s="897"/>
      <c r="DC100" s="898"/>
      <c r="DD100" s="898"/>
      <c r="DE100" s="898"/>
      <c r="DF100" s="899"/>
      <c r="DG100" s="897"/>
      <c r="DH100" s="898"/>
      <c r="DI100" s="898"/>
      <c r="DJ100" s="898"/>
      <c r="DK100" s="899"/>
      <c r="DL100" s="897"/>
      <c r="DM100" s="898"/>
      <c r="DN100" s="898"/>
      <c r="DO100" s="898"/>
      <c r="DP100" s="899"/>
      <c r="DQ100" s="897"/>
      <c r="DR100" s="898"/>
      <c r="DS100" s="898"/>
      <c r="DT100" s="898"/>
      <c r="DU100" s="899"/>
      <c r="DV100" s="894"/>
      <c r="DW100" s="895"/>
      <c r="DX100" s="895"/>
      <c r="DY100" s="895"/>
      <c r="DZ100" s="896"/>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94"/>
      <c r="BT101" s="895"/>
      <c r="BU101" s="895"/>
      <c r="BV101" s="895"/>
      <c r="BW101" s="895"/>
      <c r="BX101" s="895"/>
      <c r="BY101" s="895"/>
      <c r="BZ101" s="895"/>
      <c r="CA101" s="895"/>
      <c r="CB101" s="895"/>
      <c r="CC101" s="895"/>
      <c r="CD101" s="895"/>
      <c r="CE101" s="895"/>
      <c r="CF101" s="895"/>
      <c r="CG101" s="900"/>
      <c r="CH101" s="897"/>
      <c r="CI101" s="898"/>
      <c r="CJ101" s="898"/>
      <c r="CK101" s="898"/>
      <c r="CL101" s="899"/>
      <c r="CM101" s="897"/>
      <c r="CN101" s="898"/>
      <c r="CO101" s="898"/>
      <c r="CP101" s="898"/>
      <c r="CQ101" s="899"/>
      <c r="CR101" s="897"/>
      <c r="CS101" s="898"/>
      <c r="CT101" s="898"/>
      <c r="CU101" s="898"/>
      <c r="CV101" s="899"/>
      <c r="CW101" s="897"/>
      <c r="CX101" s="898"/>
      <c r="CY101" s="898"/>
      <c r="CZ101" s="898"/>
      <c r="DA101" s="899"/>
      <c r="DB101" s="897"/>
      <c r="DC101" s="898"/>
      <c r="DD101" s="898"/>
      <c r="DE101" s="898"/>
      <c r="DF101" s="899"/>
      <c r="DG101" s="897"/>
      <c r="DH101" s="898"/>
      <c r="DI101" s="898"/>
      <c r="DJ101" s="898"/>
      <c r="DK101" s="899"/>
      <c r="DL101" s="897"/>
      <c r="DM101" s="898"/>
      <c r="DN101" s="898"/>
      <c r="DO101" s="898"/>
      <c r="DP101" s="899"/>
      <c r="DQ101" s="897"/>
      <c r="DR101" s="898"/>
      <c r="DS101" s="898"/>
      <c r="DT101" s="898"/>
      <c r="DU101" s="899"/>
      <c r="DV101" s="894"/>
      <c r="DW101" s="895"/>
      <c r="DX101" s="895"/>
      <c r="DY101" s="895"/>
      <c r="DZ101" s="896"/>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377</v>
      </c>
      <c r="BR102" s="824" t="s">
        <v>401</v>
      </c>
      <c r="BS102" s="825"/>
      <c r="BT102" s="825"/>
      <c r="BU102" s="825"/>
      <c r="BV102" s="825"/>
      <c r="BW102" s="825"/>
      <c r="BX102" s="825"/>
      <c r="BY102" s="825"/>
      <c r="BZ102" s="825"/>
      <c r="CA102" s="825"/>
      <c r="CB102" s="825"/>
      <c r="CC102" s="825"/>
      <c r="CD102" s="825"/>
      <c r="CE102" s="825"/>
      <c r="CF102" s="825"/>
      <c r="CG102" s="826"/>
      <c r="CH102" s="922"/>
      <c r="CI102" s="923"/>
      <c r="CJ102" s="923"/>
      <c r="CK102" s="923"/>
      <c r="CL102" s="924"/>
      <c r="CM102" s="922"/>
      <c r="CN102" s="923"/>
      <c r="CO102" s="923"/>
      <c r="CP102" s="923"/>
      <c r="CQ102" s="924"/>
      <c r="CR102" s="925"/>
      <c r="CS102" s="887"/>
      <c r="CT102" s="887"/>
      <c r="CU102" s="887"/>
      <c r="CV102" s="926"/>
      <c r="CW102" s="925"/>
      <c r="CX102" s="887"/>
      <c r="CY102" s="887"/>
      <c r="CZ102" s="887"/>
      <c r="DA102" s="926"/>
      <c r="DB102" s="925"/>
      <c r="DC102" s="887"/>
      <c r="DD102" s="887"/>
      <c r="DE102" s="887"/>
      <c r="DF102" s="926"/>
      <c r="DG102" s="925"/>
      <c r="DH102" s="887"/>
      <c r="DI102" s="887"/>
      <c r="DJ102" s="887"/>
      <c r="DK102" s="926"/>
      <c r="DL102" s="925"/>
      <c r="DM102" s="887"/>
      <c r="DN102" s="887"/>
      <c r="DO102" s="887"/>
      <c r="DP102" s="926"/>
      <c r="DQ102" s="925"/>
      <c r="DR102" s="887"/>
      <c r="DS102" s="887"/>
      <c r="DT102" s="887"/>
      <c r="DU102" s="926"/>
      <c r="DV102" s="824"/>
      <c r="DW102" s="825"/>
      <c r="DX102" s="825"/>
      <c r="DY102" s="825"/>
      <c r="DZ102" s="949"/>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50" t="s">
        <v>402</v>
      </c>
      <c r="BR103" s="950"/>
      <c r="BS103" s="950"/>
      <c r="BT103" s="950"/>
      <c r="BU103" s="950"/>
      <c r="BV103" s="950"/>
      <c r="BW103" s="950"/>
      <c r="BX103" s="950"/>
      <c r="BY103" s="950"/>
      <c r="BZ103" s="950"/>
      <c r="CA103" s="950"/>
      <c r="CB103" s="950"/>
      <c r="CC103" s="950"/>
      <c r="CD103" s="950"/>
      <c r="CE103" s="950"/>
      <c r="CF103" s="950"/>
      <c r="CG103" s="950"/>
      <c r="CH103" s="950"/>
      <c r="CI103" s="950"/>
      <c r="CJ103" s="950"/>
      <c r="CK103" s="950"/>
      <c r="CL103" s="950"/>
      <c r="CM103" s="950"/>
      <c r="CN103" s="950"/>
      <c r="CO103" s="950"/>
      <c r="CP103" s="950"/>
      <c r="CQ103" s="950"/>
      <c r="CR103" s="950"/>
      <c r="CS103" s="950"/>
      <c r="CT103" s="950"/>
      <c r="CU103" s="950"/>
      <c r="CV103" s="950"/>
      <c r="CW103" s="950"/>
      <c r="CX103" s="950"/>
      <c r="CY103" s="950"/>
      <c r="CZ103" s="950"/>
      <c r="DA103" s="950"/>
      <c r="DB103" s="950"/>
      <c r="DC103" s="950"/>
      <c r="DD103" s="950"/>
      <c r="DE103" s="950"/>
      <c r="DF103" s="950"/>
      <c r="DG103" s="950"/>
      <c r="DH103" s="950"/>
      <c r="DI103" s="950"/>
      <c r="DJ103" s="950"/>
      <c r="DK103" s="950"/>
      <c r="DL103" s="950"/>
      <c r="DM103" s="950"/>
      <c r="DN103" s="950"/>
      <c r="DO103" s="950"/>
      <c r="DP103" s="950"/>
      <c r="DQ103" s="950"/>
      <c r="DR103" s="950"/>
      <c r="DS103" s="950"/>
      <c r="DT103" s="950"/>
      <c r="DU103" s="950"/>
      <c r="DV103" s="950"/>
      <c r="DW103" s="950"/>
      <c r="DX103" s="950"/>
      <c r="DY103" s="950"/>
      <c r="DZ103" s="950"/>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51" t="s">
        <v>403</v>
      </c>
      <c r="BR104" s="951"/>
      <c r="BS104" s="951"/>
      <c r="BT104" s="951"/>
      <c r="BU104" s="951"/>
      <c r="BV104" s="951"/>
      <c r="BW104" s="951"/>
      <c r="BX104" s="951"/>
      <c r="BY104" s="951"/>
      <c r="BZ104" s="951"/>
      <c r="CA104" s="951"/>
      <c r="CB104" s="951"/>
      <c r="CC104" s="951"/>
      <c r="CD104" s="951"/>
      <c r="CE104" s="951"/>
      <c r="CF104" s="951"/>
      <c r="CG104" s="951"/>
      <c r="CH104" s="951"/>
      <c r="CI104" s="951"/>
      <c r="CJ104" s="951"/>
      <c r="CK104" s="951"/>
      <c r="CL104" s="951"/>
      <c r="CM104" s="951"/>
      <c r="CN104" s="951"/>
      <c r="CO104" s="951"/>
      <c r="CP104" s="951"/>
      <c r="CQ104" s="951"/>
      <c r="CR104" s="951"/>
      <c r="CS104" s="951"/>
      <c r="CT104" s="951"/>
      <c r="CU104" s="951"/>
      <c r="CV104" s="951"/>
      <c r="CW104" s="951"/>
      <c r="CX104" s="951"/>
      <c r="CY104" s="951"/>
      <c r="CZ104" s="951"/>
      <c r="DA104" s="951"/>
      <c r="DB104" s="951"/>
      <c r="DC104" s="951"/>
      <c r="DD104" s="951"/>
      <c r="DE104" s="951"/>
      <c r="DF104" s="951"/>
      <c r="DG104" s="951"/>
      <c r="DH104" s="951"/>
      <c r="DI104" s="951"/>
      <c r="DJ104" s="951"/>
      <c r="DK104" s="951"/>
      <c r="DL104" s="951"/>
      <c r="DM104" s="951"/>
      <c r="DN104" s="951"/>
      <c r="DO104" s="951"/>
      <c r="DP104" s="951"/>
      <c r="DQ104" s="951"/>
      <c r="DR104" s="951"/>
      <c r="DS104" s="951"/>
      <c r="DT104" s="951"/>
      <c r="DU104" s="951"/>
      <c r="DV104" s="951"/>
      <c r="DW104" s="951"/>
      <c r="DX104" s="951"/>
      <c r="DY104" s="951"/>
      <c r="DZ104" s="951"/>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2" t="s">
        <v>406</v>
      </c>
      <c r="B108" s="953"/>
      <c r="C108" s="953"/>
      <c r="D108" s="953"/>
      <c r="E108" s="953"/>
      <c r="F108" s="953"/>
      <c r="G108" s="953"/>
      <c r="H108" s="953"/>
      <c r="I108" s="953"/>
      <c r="J108" s="953"/>
      <c r="K108" s="953"/>
      <c r="L108" s="953"/>
      <c r="M108" s="953"/>
      <c r="N108" s="953"/>
      <c r="O108" s="953"/>
      <c r="P108" s="953"/>
      <c r="Q108" s="953"/>
      <c r="R108" s="953"/>
      <c r="S108" s="953"/>
      <c r="T108" s="953"/>
      <c r="U108" s="953"/>
      <c r="V108" s="953"/>
      <c r="W108" s="953"/>
      <c r="X108" s="953"/>
      <c r="Y108" s="953"/>
      <c r="Z108" s="953"/>
      <c r="AA108" s="953"/>
      <c r="AB108" s="953"/>
      <c r="AC108" s="953"/>
      <c r="AD108" s="953"/>
      <c r="AE108" s="953"/>
      <c r="AF108" s="953"/>
      <c r="AG108" s="953"/>
      <c r="AH108" s="953"/>
      <c r="AI108" s="953"/>
      <c r="AJ108" s="953"/>
      <c r="AK108" s="953"/>
      <c r="AL108" s="953"/>
      <c r="AM108" s="953"/>
      <c r="AN108" s="953"/>
      <c r="AO108" s="953"/>
      <c r="AP108" s="953"/>
      <c r="AQ108" s="953"/>
      <c r="AR108" s="953"/>
      <c r="AS108" s="953"/>
      <c r="AT108" s="954"/>
      <c r="AU108" s="952" t="s">
        <v>407</v>
      </c>
      <c r="AV108" s="953"/>
      <c r="AW108" s="953"/>
      <c r="AX108" s="953"/>
      <c r="AY108" s="953"/>
      <c r="AZ108" s="953"/>
      <c r="BA108" s="953"/>
      <c r="BB108" s="953"/>
      <c r="BC108" s="953"/>
      <c r="BD108" s="953"/>
      <c r="BE108" s="953"/>
      <c r="BF108" s="953"/>
      <c r="BG108" s="953"/>
      <c r="BH108" s="953"/>
      <c r="BI108" s="953"/>
      <c r="BJ108" s="953"/>
      <c r="BK108" s="953"/>
      <c r="BL108" s="953"/>
      <c r="BM108" s="953"/>
      <c r="BN108" s="953"/>
      <c r="BO108" s="953"/>
      <c r="BP108" s="953"/>
      <c r="BQ108" s="953"/>
      <c r="BR108" s="953"/>
      <c r="BS108" s="953"/>
      <c r="BT108" s="953"/>
      <c r="BU108" s="953"/>
      <c r="BV108" s="953"/>
      <c r="BW108" s="953"/>
      <c r="BX108" s="953"/>
      <c r="BY108" s="953"/>
      <c r="BZ108" s="953"/>
      <c r="CA108" s="953"/>
      <c r="CB108" s="953"/>
      <c r="CC108" s="953"/>
      <c r="CD108" s="953"/>
      <c r="CE108" s="953"/>
      <c r="CF108" s="953"/>
      <c r="CG108" s="953"/>
      <c r="CH108" s="953"/>
      <c r="CI108" s="953"/>
      <c r="CJ108" s="953"/>
      <c r="CK108" s="953"/>
      <c r="CL108" s="953"/>
      <c r="CM108" s="953"/>
      <c r="CN108" s="953"/>
      <c r="CO108" s="953"/>
      <c r="CP108" s="953"/>
      <c r="CQ108" s="953"/>
      <c r="CR108" s="953"/>
      <c r="CS108" s="953"/>
      <c r="CT108" s="953"/>
      <c r="CU108" s="953"/>
      <c r="CV108" s="953"/>
      <c r="CW108" s="953"/>
      <c r="CX108" s="953"/>
      <c r="CY108" s="953"/>
      <c r="CZ108" s="953"/>
      <c r="DA108" s="953"/>
      <c r="DB108" s="953"/>
      <c r="DC108" s="953"/>
      <c r="DD108" s="953"/>
      <c r="DE108" s="953"/>
      <c r="DF108" s="953"/>
      <c r="DG108" s="953"/>
      <c r="DH108" s="953"/>
      <c r="DI108" s="953"/>
      <c r="DJ108" s="953"/>
      <c r="DK108" s="953"/>
      <c r="DL108" s="953"/>
      <c r="DM108" s="953"/>
      <c r="DN108" s="953"/>
      <c r="DO108" s="953"/>
      <c r="DP108" s="953"/>
      <c r="DQ108" s="953"/>
      <c r="DR108" s="953"/>
      <c r="DS108" s="953"/>
      <c r="DT108" s="953"/>
      <c r="DU108" s="953"/>
      <c r="DV108" s="953"/>
      <c r="DW108" s="953"/>
      <c r="DX108" s="953"/>
      <c r="DY108" s="953"/>
      <c r="DZ108" s="954"/>
    </row>
    <row r="109" spans="1:131" s="212" customFormat="1" ht="26.25" customHeight="1" x14ac:dyDescent="0.2">
      <c r="A109" s="947" t="s">
        <v>408</v>
      </c>
      <c r="B109" s="928"/>
      <c r="C109" s="928"/>
      <c r="D109" s="928"/>
      <c r="E109" s="928"/>
      <c r="F109" s="928"/>
      <c r="G109" s="928"/>
      <c r="H109" s="928"/>
      <c r="I109" s="928"/>
      <c r="J109" s="928"/>
      <c r="K109" s="928"/>
      <c r="L109" s="928"/>
      <c r="M109" s="928"/>
      <c r="N109" s="928"/>
      <c r="O109" s="928"/>
      <c r="P109" s="928"/>
      <c r="Q109" s="928"/>
      <c r="R109" s="928"/>
      <c r="S109" s="928"/>
      <c r="T109" s="928"/>
      <c r="U109" s="928"/>
      <c r="V109" s="928"/>
      <c r="W109" s="928"/>
      <c r="X109" s="928"/>
      <c r="Y109" s="928"/>
      <c r="Z109" s="929"/>
      <c r="AA109" s="927" t="s">
        <v>409</v>
      </c>
      <c r="AB109" s="928"/>
      <c r="AC109" s="928"/>
      <c r="AD109" s="928"/>
      <c r="AE109" s="929"/>
      <c r="AF109" s="927" t="s">
        <v>410</v>
      </c>
      <c r="AG109" s="928"/>
      <c r="AH109" s="928"/>
      <c r="AI109" s="928"/>
      <c r="AJ109" s="929"/>
      <c r="AK109" s="927" t="s">
        <v>295</v>
      </c>
      <c r="AL109" s="928"/>
      <c r="AM109" s="928"/>
      <c r="AN109" s="928"/>
      <c r="AO109" s="929"/>
      <c r="AP109" s="927" t="s">
        <v>411</v>
      </c>
      <c r="AQ109" s="928"/>
      <c r="AR109" s="928"/>
      <c r="AS109" s="928"/>
      <c r="AT109" s="930"/>
      <c r="AU109" s="947" t="s">
        <v>408</v>
      </c>
      <c r="AV109" s="928"/>
      <c r="AW109" s="928"/>
      <c r="AX109" s="928"/>
      <c r="AY109" s="928"/>
      <c r="AZ109" s="928"/>
      <c r="BA109" s="928"/>
      <c r="BB109" s="928"/>
      <c r="BC109" s="928"/>
      <c r="BD109" s="928"/>
      <c r="BE109" s="928"/>
      <c r="BF109" s="928"/>
      <c r="BG109" s="928"/>
      <c r="BH109" s="928"/>
      <c r="BI109" s="928"/>
      <c r="BJ109" s="928"/>
      <c r="BK109" s="928"/>
      <c r="BL109" s="928"/>
      <c r="BM109" s="928"/>
      <c r="BN109" s="928"/>
      <c r="BO109" s="928"/>
      <c r="BP109" s="929"/>
      <c r="BQ109" s="927" t="s">
        <v>409</v>
      </c>
      <c r="BR109" s="928"/>
      <c r="BS109" s="928"/>
      <c r="BT109" s="928"/>
      <c r="BU109" s="929"/>
      <c r="BV109" s="927" t="s">
        <v>410</v>
      </c>
      <c r="BW109" s="928"/>
      <c r="BX109" s="928"/>
      <c r="BY109" s="928"/>
      <c r="BZ109" s="929"/>
      <c r="CA109" s="927" t="s">
        <v>295</v>
      </c>
      <c r="CB109" s="928"/>
      <c r="CC109" s="928"/>
      <c r="CD109" s="928"/>
      <c r="CE109" s="929"/>
      <c r="CF109" s="948" t="s">
        <v>411</v>
      </c>
      <c r="CG109" s="948"/>
      <c r="CH109" s="948"/>
      <c r="CI109" s="948"/>
      <c r="CJ109" s="948"/>
      <c r="CK109" s="927" t="s">
        <v>412</v>
      </c>
      <c r="CL109" s="928"/>
      <c r="CM109" s="928"/>
      <c r="CN109" s="928"/>
      <c r="CO109" s="928"/>
      <c r="CP109" s="928"/>
      <c r="CQ109" s="928"/>
      <c r="CR109" s="928"/>
      <c r="CS109" s="928"/>
      <c r="CT109" s="928"/>
      <c r="CU109" s="928"/>
      <c r="CV109" s="928"/>
      <c r="CW109" s="928"/>
      <c r="CX109" s="928"/>
      <c r="CY109" s="928"/>
      <c r="CZ109" s="928"/>
      <c r="DA109" s="928"/>
      <c r="DB109" s="928"/>
      <c r="DC109" s="928"/>
      <c r="DD109" s="928"/>
      <c r="DE109" s="928"/>
      <c r="DF109" s="929"/>
      <c r="DG109" s="927" t="s">
        <v>409</v>
      </c>
      <c r="DH109" s="928"/>
      <c r="DI109" s="928"/>
      <c r="DJ109" s="928"/>
      <c r="DK109" s="929"/>
      <c r="DL109" s="927" t="s">
        <v>410</v>
      </c>
      <c r="DM109" s="928"/>
      <c r="DN109" s="928"/>
      <c r="DO109" s="928"/>
      <c r="DP109" s="929"/>
      <c r="DQ109" s="927" t="s">
        <v>295</v>
      </c>
      <c r="DR109" s="928"/>
      <c r="DS109" s="928"/>
      <c r="DT109" s="928"/>
      <c r="DU109" s="929"/>
      <c r="DV109" s="927" t="s">
        <v>411</v>
      </c>
      <c r="DW109" s="928"/>
      <c r="DX109" s="928"/>
      <c r="DY109" s="928"/>
      <c r="DZ109" s="930"/>
    </row>
    <row r="110" spans="1:131" s="212" customFormat="1" ht="26.25" customHeight="1" x14ac:dyDescent="0.2">
      <c r="A110" s="931" t="s">
        <v>413</v>
      </c>
      <c r="B110" s="932"/>
      <c r="C110" s="932"/>
      <c r="D110" s="932"/>
      <c r="E110" s="932"/>
      <c r="F110" s="932"/>
      <c r="G110" s="932"/>
      <c r="H110" s="932"/>
      <c r="I110" s="932"/>
      <c r="J110" s="932"/>
      <c r="K110" s="932"/>
      <c r="L110" s="932"/>
      <c r="M110" s="932"/>
      <c r="N110" s="932"/>
      <c r="O110" s="932"/>
      <c r="P110" s="932"/>
      <c r="Q110" s="932"/>
      <c r="R110" s="932"/>
      <c r="S110" s="932"/>
      <c r="T110" s="932"/>
      <c r="U110" s="932"/>
      <c r="V110" s="932"/>
      <c r="W110" s="932"/>
      <c r="X110" s="932"/>
      <c r="Y110" s="932"/>
      <c r="Z110" s="933"/>
      <c r="AA110" s="934">
        <v>472629</v>
      </c>
      <c r="AB110" s="935"/>
      <c r="AC110" s="935"/>
      <c r="AD110" s="935"/>
      <c r="AE110" s="936"/>
      <c r="AF110" s="937">
        <v>486378</v>
      </c>
      <c r="AG110" s="935"/>
      <c r="AH110" s="935"/>
      <c r="AI110" s="935"/>
      <c r="AJ110" s="936"/>
      <c r="AK110" s="937">
        <v>442706</v>
      </c>
      <c r="AL110" s="935"/>
      <c r="AM110" s="935"/>
      <c r="AN110" s="935"/>
      <c r="AO110" s="936"/>
      <c r="AP110" s="938">
        <v>12.5</v>
      </c>
      <c r="AQ110" s="939"/>
      <c r="AR110" s="939"/>
      <c r="AS110" s="939"/>
      <c r="AT110" s="940"/>
      <c r="AU110" s="941" t="s">
        <v>70</v>
      </c>
      <c r="AV110" s="942"/>
      <c r="AW110" s="942"/>
      <c r="AX110" s="942"/>
      <c r="AY110" s="942"/>
      <c r="AZ110" s="964" t="s">
        <v>414</v>
      </c>
      <c r="BA110" s="932"/>
      <c r="BB110" s="932"/>
      <c r="BC110" s="932"/>
      <c r="BD110" s="932"/>
      <c r="BE110" s="932"/>
      <c r="BF110" s="932"/>
      <c r="BG110" s="932"/>
      <c r="BH110" s="932"/>
      <c r="BI110" s="932"/>
      <c r="BJ110" s="932"/>
      <c r="BK110" s="932"/>
      <c r="BL110" s="932"/>
      <c r="BM110" s="932"/>
      <c r="BN110" s="932"/>
      <c r="BO110" s="932"/>
      <c r="BP110" s="933"/>
      <c r="BQ110" s="965">
        <v>4770718</v>
      </c>
      <c r="BR110" s="966"/>
      <c r="BS110" s="966"/>
      <c r="BT110" s="966"/>
      <c r="BU110" s="966"/>
      <c r="BV110" s="966">
        <v>4354276</v>
      </c>
      <c r="BW110" s="966"/>
      <c r="BX110" s="966"/>
      <c r="BY110" s="966"/>
      <c r="BZ110" s="966"/>
      <c r="CA110" s="966">
        <v>4085151</v>
      </c>
      <c r="CB110" s="966"/>
      <c r="CC110" s="966"/>
      <c r="CD110" s="966"/>
      <c r="CE110" s="966"/>
      <c r="CF110" s="979">
        <v>115.4</v>
      </c>
      <c r="CG110" s="980"/>
      <c r="CH110" s="980"/>
      <c r="CI110" s="980"/>
      <c r="CJ110" s="980"/>
      <c r="CK110" s="981" t="s">
        <v>415</v>
      </c>
      <c r="CL110" s="982"/>
      <c r="CM110" s="964" t="s">
        <v>416</v>
      </c>
      <c r="CN110" s="932"/>
      <c r="CO110" s="932"/>
      <c r="CP110" s="932"/>
      <c r="CQ110" s="932"/>
      <c r="CR110" s="932"/>
      <c r="CS110" s="932"/>
      <c r="CT110" s="932"/>
      <c r="CU110" s="932"/>
      <c r="CV110" s="932"/>
      <c r="CW110" s="932"/>
      <c r="CX110" s="932"/>
      <c r="CY110" s="932"/>
      <c r="CZ110" s="932"/>
      <c r="DA110" s="932"/>
      <c r="DB110" s="932"/>
      <c r="DC110" s="932"/>
      <c r="DD110" s="932"/>
      <c r="DE110" s="932"/>
      <c r="DF110" s="933"/>
      <c r="DG110" s="965" t="s">
        <v>122</v>
      </c>
      <c r="DH110" s="966"/>
      <c r="DI110" s="966"/>
      <c r="DJ110" s="966"/>
      <c r="DK110" s="966"/>
      <c r="DL110" s="966" t="s">
        <v>122</v>
      </c>
      <c r="DM110" s="966"/>
      <c r="DN110" s="966"/>
      <c r="DO110" s="966"/>
      <c r="DP110" s="966"/>
      <c r="DQ110" s="966" t="s">
        <v>122</v>
      </c>
      <c r="DR110" s="966"/>
      <c r="DS110" s="966"/>
      <c r="DT110" s="966"/>
      <c r="DU110" s="966"/>
      <c r="DV110" s="967" t="s">
        <v>122</v>
      </c>
      <c r="DW110" s="967"/>
      <c r="DX110" s="967"/>
      <c r="DY110" s="967"/>
      <c r="DZ110" s="968"/>
    </row>
    <row r="111" spans="1:131" s="212" customFormat="1" ht="26.25" customHeight="1" x14ac:dyDescent="0.2">
      <c r="A111" s="969" t="s">
        <v>417</v>
      </c>
      <c r="B111" s="970"/>
      <c r="C111" s="970"/>
      <c r="D111" s="970"/>
      <c r="E111" s="970"/>
      <c r="F111" s="970"/>
      <c r="G111" s="970"/>
      <c r="H111" s="970"/>
      <c r="I111" s="970"/>
      <c r="J111" s="970"/>
      <c r="K111" s="970"/>
      <c r="L111" s="970"/>
      <c r="M111" s="970"/>
      <c r="N111" s="970"/>
      <c r="O111" s="970"/>
      <c r="P111" s="970"/>
      <c r="Q111" s="970"/>
      <c r="R111" s="970"/>
      <c r="S111" s="970"/>
      <c r="T111" s="970"/>
      <c r="U111" s="970"/>
      <c r="V111" s="970"/>
      <c r="W111" s="970"/>
      <c r="X111" s="970"/>
      <c r="Y111" s="970"/>
      <c r="Z111" s="971"/>
      <c r="AA111" s="972" t="s">
        <v>122</v>
      </c>
      <c r="AB111" s="973"/>
      <c r="AC111" s="973"/>
      <c r="AD111" s="973"/>
      <c r="AE111" s="974"/>
      <c r="AF111" s="975" t="s">
        <v>122</v>
      </c>
      <c r="AG111" s="973"/>
      <c r="AH111" s="973"/>
      <c r="AI111" s="973"/>
      <c r="AJ111" s="974"/>
      <c r="AK111" s="975" t="s">
        <v>122</v>
      </c>
      <c r="AL111" s="973"/>
      <c r="AM111" s="973"/>
      <c r="AN111" s="973"/>
      <c r="AO111" s="974"/>
      <c r="AP111" s="976" t="s">
        <v>122</v>
      </c>
      <c r="AQ111" s="977"/>
      <c r="AR111" s="977"/>
      <c r="AS111" s="977"/>
      <c r="AT111" s="978"/>
      <c r="AU111" s="943"/>
      <c r="AV111" s="944"/>
      <c r="AW111" s="944"/>
      <c r="AX111" s="944"/>
      <c r="AY111" s="944"/>
      <c r="AZ111" s="957" t="s">
        <v>418</v>
      </c>
      <c r="BA111" s="958"/>
      <c r="BB111" s="958"/>
      <c r="BC111" s="958"/>
      <c r="BD111" s="958"/>
      <c r="BE111" s="958"/>
      <c r="BF111" s="958"/>
      <c r="BG111" s="958"/>
      <c r="BH111" s="958"/>
      <c r="BI111" s="958"/>
      <c r="BJ111" s="958"/>
      <c r="BK111" s="958"/>
      <c r="BL111" s="958"/>
      <c r="BM111" s="958"/>
      <c r="BN111" s="958"/>
      <c r="BO111" s="958"/>
      <c r="BP111" s="959"/>
      <c r="BQ111" s="960">
        <v>106476</v>
      </c>
      <c r="BR111" s="961"/>
      <c r="BS111" s="961"/>
      <c r="BT111" s="961"/>
      <c r="BU111" s="961"/>
      <c r="BV111" s="961">
        <v>76169</v>
      </c>
      <c r="BW111" s="961"/>
      <c r="BX111" s="961"/>
      <c r="BY111" s="961"/>
      <c r="BZ111" s="961"/>
      <c r="CA111" s="961">
        <v>50361</v>
      </c>
      <c r="CB111" s="961"/>
      <c r="CC111" s="961"/>
      <c r="CD111" s="961"/>
      <c r="CE111" s="961"/>
      <c r="CF111" s="955">
        <v>1.4</v>
      </c>
      <c r="CG111" s="956"/>
      <c r="CH111" s="956"/>
      <c r="CI111" s="956"/>
      <c r="CJ111" s="956"/>
      <c r="CK111" s="983"/>
      <c r="CL111" s="984"/>
      <c r="CM111" s="957" t="s">
        <v>419</v>
      </c>
      <c r="CN111" s="958"/>
      <c r="CO111" s="958"/>
      <c r="CP111" s="958"/>
      <c r="CQ111" s="958"/>
      <c r="CR111" s="958"/>
      <c r="CS111" s="958"/>
      <c r="CT111" s="958"/>
      <c r="CU111" s="958"/>
      <c r="CV111" s="958"/>
      <c r="CW111" s="958"/>
      <c r="CX111" s="958"/>
      <c r="CY111" s="958"/>
      <c r="CZ111" s="958"/>
      <c r="DA111" s="958"/>
      <c r="DB111" s="958"/>
      <c r="DC111" s="958"/>
      <c r="DD111" s="958"/>
      <c r="DE111" s="958"/>
      <c r="DF111" s="959"/>
      <c r="DG111" s="960" t="s">
        <v>122</v>
      </c>
      <c r="DH111" s="961"/>
      <c r="DI111" s="961"/>
      <c r="DJ111" s="961"/>
      <c r="DK111" s="961"/>
      <c r="DL111" s="961" t="s">
        <v>122</v>
      </c>
      <c r="DM111" s="961"/>
      <c r="DN111" s="961"/>
      <c r="DO111" s="961"/>
      <c r="DP111" s="961"/>
      <c r="DQ111" s="961" t="s">
        <v>122</v>
      </c>
      <c r="DR111" s="961"/>
      <c r="DS111" s="961"/>
      <c r="DT111" s="961"/>
      <c r="DU111" s="961"/>
      <c r="DV111" s="962" t="s">
        <v>122</v>
      </c>
      <c r="DW111" s="962"/>
      <c r="DX111" s="962"/>
      <c r="DY111" s="962"/>
      <c r="DZ111" s="963"/>
    </row>
    <row r="112" spans="1:131" s="212" customFormat="1" ht="26.25" customHeight="1" x14ac:dyDescent="0.2">
      <c r="A112" s="987" t="s">
        <v>420</v>
      </c>
      <c r="B112" s="988"/>
      <c r="C112" s="958" t="s">
        <v>421</v>
      </c>
      <c r="D112" s="958"/>
      <c r="E112" s="958"/>
      <c r="F112" s="958"/>
      <c r="G112" s="958"/>
      <c r="H112" s="958"/>
      <c r="I112" s="958"/>
      <c r="J112" s="958"/>
      <c r="K112" s="958"/>
      <c r="L112" s="958"/>
      <c r="M112" s="958"/>
      <c r="N112" s="958"/>
      <c r="O112" s="958"/>
      <c r="P112" s="958"/>
      <c r="Q112" s="958"/>
      <c r="R112" s="958"/>
      <c r="S112" s="958"/>
      <c r="T112" s="958"/>
      <c r="U112" s="958"/>
      <c r="V112" s="958"/>
      <c r="W112" s="958"/>
      <c r="X112" s="958"/>
      <c r="Y112" s="958"/>
      <c r="Z112" s="959"/>
      <c r="AA112" s="993" t="s">
        <v>122</v>
      </c>
      <c r="AB112" s="994"/>
      <c r="AC112" s="994"/>
      <c r="AD112" s="994"/>
      <c r="AE112" s="995"/>
      <c r="AF112" s="996" t="s">
        <v>122</v>
      </c>
      <c r="AG112" s="994"/>
      <c r="AH112" s="994"/>
      <c r="AI112" s="994"/>
      <c r="AJ112" s="995"/>
      <c r="AK112" s="996" t="s">
        <v>122</v>
      </c>
      <c r="AL112" s="994"/>
      <c r="AM112" s="994"/>
      <c r="AN112" s="994"/>
      <c r="AO112" s="995"/>
      <c r="AP112" s="997" t="s">
        <v>122</v>
      </c>
      <c r="AQ112" s="998"/>
      <c r="AR112" s="998"/>
      <c r="AS112" s="998"/>
      <c r="AT112" s="999"/>
      <c r="AU112" s="943"/>
      <c r="AV112" s="944"/>
      <c r="AW112" s="944"/>
      <c r="AX112" s="944"/>
      <c r="AY112" s="944"/>
      <c r="AZ112" s="957" t="s">
        <v>422</v>
      </c>
      <c r="BA112" s="958"/>
      <c r="BB112" s="958"/>
      <c r="BC112" s="958"/>
      <c r="BD112" s="958"/>
      <c r="BE112" s="958"/>
      <c r="BF112" s="958"/>
      <c r="BG112" s="958"/>
      <c r="BH112" s="958"/>
      <c r="BI112" s="958"/>
      <c r="BJ112" s="958"/>
      <c r="BK112" s="958"/>
      <c r="BL112" s="958"/>
      <c r="BM112" s="958"/>
      <c r="BN112" s="958"/>
      <c r="BO112" s="958"/>
      <c r="BP112" s="959"/>
      <c r="BQ112" s="960">
        <v>1172189</v>
      </c>
      <c r="BR112" s="961"/>
      <c r="BS112" s="961"/>
      <c r="BT112" s="961"/>
      <c r="BU112" s="961"/>
      <c r="BV112" s="961">
        <v>1157689</v>
      </c>
      <c r="BW112" s="961"/>
      <c r="BX112" s="961"/>
      <c r="BY112" s="961"/>
      <c r="BZ112" s="961"/>
      <c r="CA112" s="961">
        <v>1051759</v>
      </c>
      <c r="CB112" s="961"/>
      <c r="CC112" s="961"/>
      <c r="CD112" s="961"/>
      <c r="CE112" s="961"/>
      <c r="CF112" s="955">
        <v>29.7</v>
      </c>
      <c r="CG112" s="956"/>
      <c r="CH112" s="956"/>
      <c r="CI112" s="956"/>
      <c r="CJ112" s="956"/>
      <c r="CK112" s="983"/>
      <c r="CL112" s="984"/>
      <c r="CM112" s="957" t="s">
        <v>423</v>
      </c>
      <c r="CN112" s="958"/>
      <c r="CO112" s="958"/>
      <c r="CP112" s="958"/>
      <c r="CQ112" s="958"/>
      <c r="CR112" s="958"/>
      <c r="CS112" s="958"/>
      <c r="CT112" s="958"/>
      <c r="CU112" s="958"/>
      <c r="CV112" s="958"/>
      <c r="CW112" s="958"/>
      <c r="CX112" s="958"/>
      <c r="CY112" s="958"/>
      <c r="CZ112" s="958"/>
      <c r="DA112" s="958"/>
      <c r="DB112" s="958"/>
      <c r="DC112" s="958"/>
      <c r="DD112" s="958"/>
      <c r="DE112" s="958"/>
      <c r="DF112" s="959"/>
      <c r="DG112" s="960" t="s">
        <v>122</v>
      </c>
      <c r="DH112" s="961"/>
      <c r="DI112" s="961"/>
      <c r="DJ112" s="961"/>
      <c r="DK112" s="961"/>
      <c r="DL112" s="961" t="s">
        <v>122</v>
      </c>
      <c r="DM112" s="961"/>
      <c r="DN112" s="961"/>
      <c r="DO112" s="961"/>
      <c r="DP112" s="961"/>
      <c r="DQ112" s="961" t="s">
        <v>122</v>
      </c>
      <c r="DR112" s="961"/>
      <c r="DS112" s="961"/>
      <c r="DT112" s="961"/>
      <c r="DU112" s="961"/>
      <c r="DV112" s="962" t="s">
        <v>122</v>
      </c>
      <c r="DW112" s="962"/>
      <c r="DX112" s="962"/>
      <c r="DY112" s="962"/>
      <c r="DZ112" s="963"/>
    </row>
    <row r="113" spans="1:130" s="212" customFormat="1" ht="26.25" customHeight="1" x14ac:dyDescent="0.2">
      <c r="A113" s="989"/>
      <c r="B113" s="990"/>
      <c r="C113" s="958" t="s">
        <v>424</v>
      </c>
      <c r="D113" s="958"/>
      <c r="E113" s="958"/>
      <c r="F113" s="958"/>
      <c r="G113" s="958"/>
      <c r="H113" s="958"/>
      <c r="I113" s="958"/>
      <c r="J113" s="958"/>
      <c r="K113" s="958"/>
      <c r="L113" s="958"/>
      <c r="M113" s="958"/>
      <c r="N113" s="958"/>
      <c r="O113" s="958"/>
      <c r="P113" s="958"/>
      <c r="Q113" s="958"/>
      <c r="R113" s="958"/>
      <c r="S113" s="958"/>
      <c r="T113" s="958"/>
      <c r="U113" s="958"/>
      <c r="V113" s="958"/>
      <c r="W113" s="958"/>
      <c r="X113" s="958"/>
      <c r="Y113" s="958"/>
      <c r="Z113" s="959"/>
      <c r="AA113" s="972">
        <v>160920</v>
      </c>
      <c r="AB113" s="973"/>
      <c r="AC113" s="973"/>
      <c r="AD113" s="973"/>
      <c r="AE113" s="974"/>
      <c r="AF113" s="975">
        <v>160065</v>
      </c>
      <c r="AG113" s="973"/>
      <c r="AH113" s="973"/>
      <c r="AI113" s="973"/>
      <c r="AJ113" s="974"/>
      <c r="AK113" s="975">
        <v>132007</v>
      </c>
      <c r="AL113" s="973"/>
      <c r="AM113" s="973"/>
      <c r="AN113" s="973"/>
      <c r="AO113" s="974"/>
      <c r="AP113" s="976">
        <v>3.7</v>
      </c>
      <c r="AQ113" s="977"/>
      <c r="AR113" s="977"/>
      <c r="AS113" s="977"/>
      <c r="AT113" s="978"/>
      <c r="AU113" s="943"/>
      <c r="AV113" s="944"/>
      <c r="AW113" s="944"/>
      <c r="AX113" s="944"/>
      <c r="AY113" s="944"/>
      <c r="AZ113" s="957" t="s">
        <v>425</v>
      </c>
      <c r="BA113" s="958"/>
      <c r="BB113" s="958"/>
      <c r="BC113" s="958"/>
      <c r="BD113" s="958"/>
      <c r="BE113" s="958"/>
      <c r="BF113" s="958"/>
      <c r="BG113" s="958"/>
      <c r="BH113" s="958"/>
      <c r="BI113" s="958"/>
      <c r="BJ113" s="958"/>
      <c r="BK113" s="958"/>
      <c r="BL113" s="958"/>
      <c r="BM113" s="958"/>
      <c r="BN113" s="958"/>
      <c r="BO113" s="958"/>
      <c r="BP113" s="959"/>
      <c r="BQ113" s="960">
        <v>580029</v>
      </c>
      <c r="BR113" s="961"/>
      <c r="BS113" s="961"/>
      <c r="BT113" s="961"/>
      <c r="BU113" s="961"/>
      <c r="BV113" s="961">
        <v>520144</v>
      </c>
      <c r="BW113" s="961"/>
      <c r="BX113" s="961"/>
      <c r="BY113" s="961"/>
      <c r="BZ113" s="961"/>
      <c r="CA113" s="961">
        <v>522445</v>
      </c>
      <c r="CB113" s="961"/>
      <c r="CC113" s="961"/>
      <c r="CD113" s="961"/>
      <c r="CE113" s="961"/>
      <c r="CF113" s="955">
        <v>14.8</v>
      </c>
      <c r="CG113" s="956"/>
      <c r="CH113" s="956"/>
      <c r="CI113" s="956"/>
      <c r="CJ113" s="956"/>
      <c r="CK113" s="983"/>
      <c r="CL113" s="984"/>
      <c r="CM113" s="957" t="s">
        <v>426</v>
      </c>
      <c r="CN113" s="958"/>
      <c r="CO113" s="958"/>
      <c r="CP113" s="958"/>
      <c r="CQ113" s="958"/>
      <c r="CR113" s="958"/>
      <c r="CS113" s="958"/>
      <c r="CT113" s="958"/>
      <c r="CU113" s="958"/>
      <c r="CV113" s="958"/>
      <c r="CW113" s="958"/>
      <c r="CX113" s="958"/>
      <c r="CY113" s="958"/>
      <c r="CZ113" s="958"/>
      <c r="DA113" s="958"/>
      <c r="DB113" s="958"/>
      <c r="DC113" s="958"/>
      <c r="DD113" s="958"/>
      <c r="DE113" s="958"/>
      <c r="DF113" s="959"/>
      <c r="DG113" s="993" t="s">
        <v>122</v>
      </c>
      <c r="DH113" s="994"/>
      <c r="DI113" s="994"/>
      <c r="DJ113" s="994"/>
      <c r="DK113" s="995"/>
      <c r="DL113" s="996" t="s">
        <v>122</v>
      </c>
      <c r="DM113" s="994"/>
      <c r="DN113" s="994"/>
      <c r="DO113" s="994"/>
      <c r="DP113" s="995"/>
      <c r="DQ113" s="996" t="s">
        <v>122</v>
      </c>
      <c r="DR113" s="994"/>
      <c r="DS113" s="994"/>
      <c r="DT113" s="994"/>
      <c r="DU113" s="995"/>
      <c r="DV113" s="997" t="s">
        <v>122</v>
      </c>
      <c r="DW113" s="998"/>
      <c r="DX113" s="998"/>
      <c r="DY113" s="998"/>
      <c r="DZ113" s="999"/>
    </row>
    <row r="114" spans="1:130" s="212" customFormat="1" ht="26.25" customHeight="1" x14ac:dyDescent="0.2">
      <c r="A114" s="989"/>
      <c r="B114" s="990"/>
      <c r="C114" s="958" t="s">
        <v>427</v>
      </c>
      <c r="D114" s="958"/>
      <c r="E114" s="958"/>
      <c r="F114" s="958"/>
      <c r="G114" s="958"/>
      <c r="H114" s="958"/>
      <c r="I114" s="958"/>
      <c r="J114" s="958"/>
      <c r="K114" s="958"/>
      <c r="L114" s="958"/>
      <c r="M114" s="958"/>
      <c r="N114" s="958"/>
      <c r="O114" s="958"/>
      <c r="P114" s="958"/>
      <c r="Q114" s="958"/>
      <c r="R114" s="958"/>
      <c r="S114" s="958"/>
      <c r="T114" s="958"/>
      <c r="U114" s="958"/>
      <c r="V114" s="958"/>
      <c r="W114" s="958"/>
      <c r="X114" s="958"/>
      <c r="Y114" s="958"/>
      <c r="Z114" s="959"/>
      <c r="AA114" s="993">
        <v>81756</v>
      </c>
      <c r="AB114" s="994"/>
      <c r="AC114" s="994"/>
      <c r="AD114" s="994"/>
      <c r="AE114" s="995"/>
      <c r="AF114" s="996">
        <v>82281</v>
      </c>
      <c r="AG114" s="994"/>
      <c r="AH114" s="994"/>
      <c r="AI114" s="994"/>
      <c r="AJ114" s="995"/>
      <c r="AK114" s="996">
        <v>78509</v>
      </c>
      <c r="AL114" s="994"/>
      <c r="AM114" s="994"/>
      <c r="AN114" s="994"/>
      <c r="AO114" s="995"/>
      <c r="AP114" s="997">
        <v>2.2000000000000002</v>
      </c>
      <c r="AQ114" s="998"/>
      <c r="AR114" s="998"/>
      <c r="AS114" s="998"/>
      <c r="AT114" s="999"/>
      <c r="AU114" s="943"/>
      <c r="AV114" s="944"/>
      <c r="AW114" s="944"/>
      <c r="AX114" s="944"/>
      <c r="AY114" s="944"/>
      <c r="AZ114" s="957" t="s">
        <v>428</v>
      </c>
      <c r="BA114" s="958"/>
      <c r="BB114" s="958"/>
      <c r="BC114" s="958"/>
      <c r="BD114" s="958"/>
      <c r="BE114" s="958"/>
      <c r="BF114" s="958"/>
      <c r="BG114" s="958"/>
      <c r="BH114" s="958"/>
      <c r="BI114" s="958"/>
      <c r="BJ114" s="958"/>
      <c r="BK114" s="958"/>
      <c r="BL114" s="958"/>
      <c r="BM114" s="958"/>
      <c r="BN114" s="958"/>
      <c r="BO114" s="958"/>
      <c r="BP114" s="959"/>
      <c r="BQ114" s="960">
        <v>433500</v>
      </c>
      <c r="BR114" s="961"/>
      <c r="BS114" s="961"/>
      <c r="BT114" s="961"/>
      <c r="BU114" s="961"/>
      <c r="BV114" s="961">
        <v>495410</v>
      </c>
      <c r="BW114" s="961"/>
      <c r="BX114" s="961"/>
      <c r="BY114" s="961"/>
      <c r="BZ114" s="961"/>
      <c r="CA114" s="961">
        <v>449387</v>
      </c>
      <c r="CB114" s="961"/>
      <c r="CC114" s="961"/>
      <c r="CD114" s="961"/>
      <c r="CE114" s="961"/>
      <c r="CF114" s="955">
        <v>12.7</v>
      </c>
      <c r="CG114" s="956"/>
      <c r="CH114" s="956"/>
      <c r="CI114" s="956"/>
      <c r="CJ114" s="956"/>
      <c r="CK114" s="983"/>
      <c r="CL114" s="984"/>
      <c r="CM114" s="957" t="s">
        <v>429</v>
      </c>
      <c r="CN114" s="958"/>
      <c r="CO114" s="958"/>
      <c r="CP114" s="958"/>
      <c r="CQ114" s="958"/>
      <c r="CR114" s="958"/>
      <c r="CS114" s="958"/>
      <c r="CT114" s="958"/>
      <c r="CU114" s="958"/>
      <c r="CV114" s="958"/>
      <c r="CW114" s="958"/>
      <c r="CX114" s="958"/>
      <c r="CY114" s="958"/>
      <c r="CZ114" s="958"/>
      <c r="DA114" s="958"/>
      <c r="DB114" s="958"/>
      <c r="DC114" s="958"/>
      <c r="DD114" s="958"/>
      <c r="DE114" s="958"/>
      <c r="DF114" s="959"/>
      <c r="DG114" s="993" t="s">
        <v>122</v>
      </c>
      <c r="DH114" s="994"/>
      <c r="DI114" s="994"/>
      <c r="DJ114" s="994"/>
      <c r="DK114" s="995"/>
      <c r="DL114" s="996" t="s">
        <v>122</v>
      </c>
      <c r="DM114" s="994"/>
      <c r="DN114" s="994"/>
      <c r="DO114" s="994"/>
      <c r="DP114" s="995"/>
      <c r="DQ114" s="996" t="s">
        <v>122</v>
      </c>
      <c r="DR114" s="994"/>
      <c r="DS114" s="994"/>
      <c r="DT114" s="994"/>
      <c r="DU114" s="995"/>
      <c r="DV114" s="997" t="s">
        <v>122</v>
      </c>
      <c r="DW114" s="998"/>
      <c r="DX114" s="998"/>
      <c r="DY114" s="998"/>
      <c r="DZ114" s="999"/>
    </row>
    <row r="115" spans="1:130" s="212" customFormat="1" ht="26.25" customHeight="1" x14ac:dyDescent="0.2">
      <c r="A115" s="989"/>
      <c r="B115" s="990"/>
      <c r="C115" s="958" t="s">
        <v>430</v>
      </c>
      <c r="D115" s="958"/>
      <c r="E115" s="958"/>
      <c r="F115" s="958"/>
      <c r="G115" s="958"/>
      <c r="H115" s="958"/>
      <c r="I115" s="958"/>
      <c r="J115" s="958"/>
      <c r="K115" s="958"/>
      <c r="L115" s="958"/>
      <c r="M115" s="958"/>
      <c r="N115" s="958"/>
      <c r="O115" s="958"/>
      <c r="P115" s="958"/>
      <c r="Q115" s="958"/>
      <c r="R115" s="958"/>
      <c r="S115" s="958"/>
      <c r="T115" s="958"/>
      <c r="U115" s="958"/>
      <c r="V115" s="958"/>
      <c r="W115" s="958"/>
      <c r="X115" s="958"/>
      <c r="Y115" s="958"/>
      <c r="Z115" s="959"/>
      <c r="AA115" s="972" t="s">
        <v>122</v>
      </c>
      <c r="AB115" s="973"/>
      <c r="AC115" s="973"/>
      <c r="AD115" s="973"/>
      <c r="AE115" s="974"/>
      <c r="AF115" s="975" t="s">
        <v>122</v>
      </c>
      <c r="AG115" s="973"/>
      <c r="AH115" s="973"/>
      <c r="AI115" s="973"/>
      <c r="AJ115" s="974"/>
      <c r="AK115" s="975" t="s">
        <v>122</v>
      </c>
      <c r="AL115" s="973"/>
      <c r="AM115" s="973"/>
      <c r="AN115" s="973"/>
      <c r="AO115" s="974"/>
      <c r="AP115" s="976" t="s">
        <v>122</v>
      </c>
      <c r="AQ115" s="977"/>
      <c r="AR115" s="977"/>
      <c r="AS115" s="977"/>
      <c r="AT115" s="978"/>
      <c r="AU115" s="943"/>
      <c r="AV115" s="944"/>
      <c r="AW115" s="944"/>
      <c r="AX115" s="944"/>
      <c r="AY115" s="944"/>
      <c r="AZ115" s="957" t="s">
        <v>431</v>
      </c>
      <c r="BA115" s="958"/>
      <c r="BB115" s="958"/>
      <c r="BC115" s="958"/>
      <c r="BD115" s="958"/>
      <c r="BE115" s="958"/>
      <c r="BF115" s="958"/>
      <c r="BG115" s="958"/>
      <c r="BH115" s="958"/>
      <c r="BI115" s="958"/>
      <c r="BJ115" s="958"/>
      <c r="BK115" s="958"/>
      <c r="BL115" s="958"/>
      <c r="BM115" s="958"/>
      <c r="BN115" s="958"/>
      <c r="BO115" s="958"/>
      <c r="BP115" s="959"/>
      <c r="BQ115" s="960" t="s">
        <v>122</v>
      </c>
      <c r="BR115" s="961"/>
      <c r="BS115" s="961"/>
      <c r="BT115" s="961"/>
      <c r="BU115" s="961"/>
      <c r="BV115" s="961" t="s">
        <v>122</v>
      </c>
      <c r="BW115" s="961"/>
      <c r="BX115" s="961"/>
      <c r="BY115" s="961"/>
      <c r="BZ115" s="961"/>
      <c r="CA115" s="961" t="s">
        <v>122</v>
      </c>
      <c r="CB115" s="961"/>
      <c r="CC115" s="961"/>
      <c r="CD115" s="961"/>
      <c r="CE115" s="961"/>
      <c r="CF115" s="955" t="s">
        <v>122</v>
      </c>
      <c r="CG115" s="956"/>
      <c r="CH115" s="956"/>
      <c r="CI115" s="956"/>
      <c r="CJ115" s="956"/>
      <c r="CK115" s="983"/>
      <c r="CL115" s="984"/>
      <c r="CM115" s="957" t="s">
        <v>432</v>
      </c>
      <c r="CN115" s="958"/>
      <c r="CO115" s="958"/>
      <c r="CP115" s="958"/>
      <c r="CQ115" s="958"/>
      <c r="CR115" s="958"/>
      <c r="CS115" s="958"/>
      <c r="CT115" s="958"/>
      <c r="CU115" s="958"/>
      <c r="CV115" s="958"/>
      <c r="CW115" s="958"/>
      <c r="CX115" s="958"/>
      <c r="CY115" s="958"/>
      <c r="CZ115" s="958"/>
      <c r="DA115" s="958"/>
      <c r="DB115" s="958"/>
      <c r="DC115" s="958"/>
      <c r="DD115" s="958"/>
      <c r="DE115" s="958"/>
      <c r="DF115" s="959"/>
      <c r="DG115" s="993" t="s">
        <v>122</v>
      </c>
      <c r="DH115" s="994"/>
      <c r="DI115" s="994"/>
      <c r="DJ115" s="994"/>
      <c r="DK115" s="995"/>
      <c r="DL115" s="996" t="s">
        <v>122</v>
      </c>
      <c r="DM115" s="994"/>
      <c r="DN115" s="994"/>
      <c r="DO115" s="994"/>
      <c r="DP115" s="995"/>
      <c r="DQ115" s="996" t="s">
        <v>122</v>
      </c>
      <c r="DR115" s="994"/>
      <c r="DS115" s="994"/>
      <c r="DT115" s="994"/>
      <c r="DU115" s="995"/>
      <c r="DV115" s="997" t="s">
        <v>122</v>
      </c>
      <c r="DW115" s="998"/>
      <c r="DX115" s="998"/>
      <c r="DY115" s="998"/>
      <c r="DZ115" s="999"/>
    </row>
    <row r="116" spans="1:130" s="212" customFormat="1" ht="26.25" customHeight="1" x14ac:dyDescent="0.2">
      <c r="A116" s="991"/>
      <c r="B116" s="992"/>
      <c r="C116" s="1000" t="s">
        <v>433</v>
      </c>
      <c r="D116" s="1000"/>
      <c r="E116" s="1000"/>
      <c r="F116" s="1000"/>
      <c r="G116" s="1000"/>
      <c r="H116" s="1000"/>
      <c r="I116" s="1000"/>
      <c r="J116" s="1000"/>
      <c r="K116" s="1000"/>
      <c r="L116" s="1000"/>
      <c r="M116" s="1000"/>
      <c r="N116" s="1000"/>
      <c r="O116" s="1000"/>
      <c r="P116" s="1000"/>
      <c r="Q116" s="1000"/>
      <c r="R116" s="1000"/>
      <c r="S116" s="1000"/>
      <c r="T116" s="1000"/>
      <c r="U116" s="1000"/>
      <c r="V116" s="1000"/>
      <c r="W116" s="1000"/>
      <c r="X116" s="1000"/>
      <c r="Y116" s="1000"/>
      <c r="Z116" s="1001"/>
      <c r="AA116" s="993" t="s">
        <v>122</v>
      </c>
      <c r="AB116" s="994"/>
      <c r="AC116" s="994"/>
      <c r="AD116" s="994"/>
      <c r="AE116" s="995"/>
      <c r="AF116" s="996" t="s">
        <v>122</v>
      </c>
      <c r="AG116" s="994"/>
      <c r="AH116" s="994"/>
      <c r="AI116" s="994"/>
      <c r="AJ116" s="995"/>
      <c r="AK116" s="996" t="s">
        <v>122</v>
      </c>
      <c r="AL116" s="994"/>
      <c r="AM116" s="994"/>
      <c r="AN116" s="994"/>
      <c r="AO116" s="995"/>
      <c r="AP116" s="997" t="s">
        <v>122</v>
      </c>
      <c r="AQ116" s="998"/>
      <c r="AR116" s="998"/>
      <c r="AS116" s="998"/>
      <c r="AT116" s="999"/>
      <c r="AU116" s="943"/>
      <c r="AV116" s="944"/>
      <c r="AW116" s="944"/>
      <c r="AX116" s="944"/>
      <c r="AY116" s="944"/>
      <c r="AZ116" s="1002" t="s">
        <v>434</v>
      </c>
      <c r="BA116" s="1003"/>
      <c r="BB116" s="1003"/>
      <c r="BC116" s="1003"/>
      <c r="BD116" s="1003"/>
      <c r="BE116" s="1003"/>
      <c r="BF116" s="1003"/>
      <c r="BG116" s="1003"/>
      <c r="BH116" s="1003"/>
      <c r="BI116" s="1003"/>
      <c r="BJ116" s="1003"/>
      <c r="BK116" s="1003"/>
      <c r="BL116" s="1003"/>
      <c r="BM116" s="1003"/>
      <c r="BN116" s="1003"/>
      <c r="BO116" s="1003"/>
      <c r="BP116" s="1004"/>
      <c r="BQ116" s="960" t="s">
        <v>122</v>
      </c>
      <c r="BR116" s="961"/>
      <c r="BS116" s="961"/>
      <c r="BT116" s="961"/>
      <c r="BU116" s="961"/>
      <c r="BV116" s="961" t="s">
        <v>122</v>
      </c>
      <c r="BW116" s="961"/>
      <c r="BX116" s="961"/>
      <c r="BY116" s="961"/>
      <c r="BZ116" s="961"/>
      <c r="CA116" s="961" t="s">
        <v>122</v>
      </c>
      <c r="CB116" s="961"/>
      <c r="CC116" s="961"/>
      <c r="CD116" s="961"/>
      <c r="CE116" s="961"/>
      <c r="CF116" s="955" t="s">
        <v>122</v>
      </c>
      <c r="CG116" s="956"/>
      <c r="CH116" s="956"/>
      <c r="CI116" s="956"/>
      <c r="CJ116" s="956"/>
      <c r="CK116" s="983"/>
      <c r="CL116" s="984"/>
      <c r="CM116" s="957" t="s">
        <v>435</v>
      </c>
      <c r="CN116" s="958"/>
      <c r="CO116" s="958"/>
      <c r="CP116" s="958"/>
      <c r="CQ116" s="958"/>
      <c r="CR116" s="958"/>
      <c r="CS116" s="958"/>
      <c r="CT116" s="958"/>
      <c r="CU116" s="958"/>
      <c r="CV116" s="958"/>
      <c r="CW116" s="958"/>
      <c r="CX116" s="958"/>
      <c r="CY116" s="958"/>
      <c r="CZ116" s="958"/>
      <c r="DA116" s="958"/>
      <c r="DB116" s="958"/>
      <c r="DC116" s="958"/>
      <c r="DD116" s="958"/>
      <c r="DE116" s="958"/>
      <c r="DF116" s="959"/>
      <c r="DG116" s="993" t="s">
        <v>122</v>
      </c>
      <c r="DH116" s="994"/>
      <c r="DI116" s="994"/>
      <c r="DJ116" s="994"/>
      <c r="DK116" s="995"/>
      <c r="DL116" s="996" t="s">
        <v>122</v>
      </c>
      <c r="DM116" s="994"/>
      <c r="DN116" s="994"/>
      <c r="DO116" s="994"/>
      <c r="DP116" s="995"/>
      <c r="DQ116" s="996" t="s">
        <v>122</v>
      </c>
      <c r="DR116" s="994"/>
      <c r="DS116" s="994"/>
      <c r="DT116" s="994"/>
      <c r="DU116" s="995"/>
      <c r="DV116" s="997" t="s">
        <v>122</v>
      </c>
      <c r="DW116" s="998"/>
      <c r="DX116" s="998"/>
      <c r="DY116" s="998"/>
      <c r="DZ116" s="999"/>
    </row>
    <row r="117" spans="1:130" s="212" customFormat="1" ht="26.25" customHeight="1" x14ac:dyDescent="0.2">
      <c r="A117" s="947" t="s">
        <v>178</v>
      </c>
      <c r="B117" s="928"/>
      <c r="C117" s="928"/>
      <c r="D117" s="928"/>
      <c r="E117" s="928"/>
      <c r="F117" s="928"/>
      <c r="G117" s="928"/>
      <c r="H117" s="928"/>
      <c r="I117" s="928"/>
      <c r="J117" s="928"/>
      <c r="K117" s="928"/>
      <c r="L117" s="928"/>
      <c r="M117" s="928"/>
      <c r="N117" s="928"/>
      <c r="O117" s="928"/>
      <c r="P117" s="928"/>
      <c r="Q117" s="928"/>
      <c r="R117" s="928"/>
      <c r="S117" s="928"/>
      <c r="T117" s="928"/>
      <c r="U117" s="928"/>
      <c r="V117" s="928"/>
      <c r="W117" s="928"/>
      <c r="X117" s="928"/>
      <c r="Y117" s="1012" t="s">
        <v>436</v>
      </c>
      <c r="Z117" s="929"/>
      <c r="AA117" s="1013">
        <v>715305</v>
      </c>
      <c r="AB117" s="1014"/>
      <c r="AC117" s="1014"/>
      <c r="AD117" s="1014"/>
      <c r="AE117" s="1015"/>
      <c r="AF117" s="1016">
        <v>728724</v>
      </c>
      <c r="AG117" s="1014"/>
      <c r="AH117" s="1014"/>
      <c r="AI117" s="1014"/>
      <c r="AJ117" s="1015"/>
      <c r="AK117" s="1016">
        <v>653222</v>
      </c>
      <c r="AL117" s="1014"/>
      <c r="AM117" s="1014"/>
      <c r="AN117" s="1014"/>
      <c r="AO117" s="1015"/>
      <c r="AP117" s="1017"/>
      <c r="AQ117" s="1018"/>
      <c r="AR117" s="1018"/>
      <c r="AS117" s="1018"/>
      <c r="AT117" s="1019"/>
      <c r="AU117" s="943"/>
      <c r="AV117" s="944"/>
      <c r="AW117" s="944"/>
      <c r="AX117" s="944"/>
      <c r="AY117" s="944"/>
      <c r="AZ117" s="1009" t="s">
        <v>437</v>
      </c>
      <c r="BA117" s="1010"/>
      <c r="BB117" s="1010"/>
      <c r="BC117" s="1010"/>
      <c r="BD117" s="1010"/>
      <c r="BE117" s="1010"/>
      <c r="BF117" s="1010"/>
      <c r="BG117" s="1010"/>
      <c r="BH117" s="1010"/>
      <c r="BI117" s="1010"/>
      <c r="BJ117" s="1010"/>
      <c r="BK117" s="1010"/>
      <c r="BL117" s="1010"/>
      <c r="BM117" s="1010"/>
      <c r="BN117" s="1010"/>
      <c r="BO117" s="1010"/>
      <c r="BP117" s="1011"/>
      <c r="BQ117" s="960" t="s">
        <v>122</v>
      </c>
      <c r="BR117" s="961"/>
      <c r="BS117" s="961"/>
      <c r="BT117" s="961"/>
      <c r="BU117" s="961"/>
      <c r="BV117" s="961" t="s">
        <v>122</v>
      </c>
      <c r="BW117" s="961"/>
      <c r="BX117" s="961"/>
      <c r="BY117" s="961"/>
      <c r="BZ117" s="961"/>
      <c r="CA117" s="961" t="s">
        <v>122</v>
      </c>
      <c r="CB117" s="961"/>
      <c r="CC117" s="961"/>
      <c r="CD117" s="961"/>
      <c r="CE117" s="961"/>
      <c r="CF117" s="955" t="s">
        <v>122</v>
      </c>
      <c r="CG117" s="956"/>
      <c r="CH117" s="956"/>
      <c r="CI117" s="956"/>
      <c r="CJ117" s="956"/>
      <c r="CK117" s="983"/>
      <c r="CL117" s="984"/>
      <c r="CM117" s="957" t="s">
        <v>438</v>
      </c>
      <c r="CN117" s="958"/>
      <c r="CO117" s="958"/>
      <c r="CP117" s="958"/>
      <c r="CQ117" s="958"/>
      <c r="CR117" s="958"/>
      <c r="CS117" s="958"/>
      <c r="CT117" s="958"/>
      <c r="CU117" s="958"/>
      <c r="CV117" s="958"/>
      <c r="CW117" s="958"/>
      <c r="CX117" s="958"/>
      <c r="CY117" s="958"/>
      <c r="CZ117" s="958"/>
      <c r="DA117" s="958"/>
      <c r="DB117" s="958"/>
      <c r="DC117" s="958"/>
      <c r="DD117" s="958"/>
      <c r="DE117" s="958"/>
      <c r="DF117" s="959"/>
      <c r="DG117" s="993" t="s">
        <v>122</v>
      </c>
      <c r="DH117" s="994"/>
      <c r="DI117" s="994"/>
      <c r="DJ117" s="994"/>
      <c r="DK117" s="995"/>
      <c r="DL117" s="996" t="s">
        <v>122</v>
      </c>
      <c r="DM117" s="994"/>
      <c r="DN117" s="994"/>
      <c r="DO117" s="994"/>
      <c r="DP117" s="995"/>
      <c r="DQ117" s="996" t="s">
        <v>122</v>
      </c>
      <c r="DR117" s="994"/>
      <c r="DS117" s="994"/>
      <c r="DT117" s="994"/>
      <c r="DU117" s="995"/>
      <c r="DV117" s="997" t="s">
        <v>122</v>
      </c>
      <c r="DW117" s="998"/>
      <c r="DX117" s="998"/>
      <c r="DY117" s="998"/>
      <c r="DZ117" s="999"/>
    </row>
    <row r="118" spans="1:130" s="212" customFormat="1" ht="26.25" customHeight="1" x14ac:dyDescent="0.2">
      <c r="A118" s="947" t="s">
        <v>412</v>
      </c>
      <c r="B118" s="928"/>
      <c r="C118" s="928"/>
      <c r="D118" s="928"/>
      <c r="E118" s="928"/>
      <c r="F118" s="928"/>
      <c r="G118" s="928"/>
      <c r="H118" s="928"/>
      <c r="I118" s="928"/>
      <c r="J118" s="928"/>
      <c r="K118" s="928"/>
      <c r="L118" s="928"/>
      <c r="M118" s="928"/>
      <c r="N118" s="928"/>
      <c r="O118" s="928"/>
      <c r="P118" s="928"/>
      <c r="Q118" s="928"/>
      <c r="R118" s="928"/>
      <c r="S118" s="928"/>
      <c r="T118" s="928"/>
      <c r="U118" s="928"/>
      <c r="V118" s="928"/>
      <c r="W118" s="928"/>
      <c r="X118" s="928"/>
      <c r="Y118" s="928"/>
      <c r="Z118" s="929"/>
      <c r="AA118" s="927" t="s">
        <v>409</v>
      </c>
      <c r="AB118" s="928"/>
      <c r="AC118" s="928"/>
      <c r="AD118" s="928"/>
      <c r="AE118" s="929"/>
      <c r="AF118" s="927" t="s">
        <v>410</v>
      </c>
      <c r="AG118" s="928"/>
      <c r="AH118" s="928"/>
      <c r="AI118" s="928"/>
      <c r="AJ118" s="929"/>
      <c r="AK118" s="927" t="s">
        <v>295</v>
      </c>
      <c r="AL118" s="928"/>
      <c r="AM118" s="928"/>
      <c r="AN118" s="928"/>
      <c r="AO118" s="929"/>
      <c r="AP118" s="1005" t="s">
        <v>411</v>
      </c>
      <c r="AQ118" s="1006"/>
      <c r="AR118" s="1006"/>
      <c r="AS118" s="1006"/>
      <c r="AT118" s="1007"/>
      <c r="AU118" s="943"/>
      <c r="AV118" s="944"/>
      <c r="AW118" s="944"/>
      <c r="AX118" s="944"/>
      <c r="AY118" s="944"/>
      <c r="AZ118" s="1008" t="s">
        <v>439</v>
      </c>
      <c r="BA118" s="1000"/>
      <c r="BB118" s="1000"/>
      <c r="BC118" s="1000"/>
      <c r="BD118" s="1000"/>
      <c r="BE118" s="1000"/>
      <c r="BF118" s="1000"/>
      <c r="BG118" s="1000"/>
      <c r="BH118" s="1000"/>
      <c r="BI118" s="1000"/>
      <c r="BJ118" s="1000"/>
      <c r="BK118" s="1000"/>
      <c r="BL118" s="1000"/>
      <c r="BM118" s="1000"/>
      <c r="BN118" s="1000"/>
      <c r="BO118" s="1000"/>
      <c r="BP118" s="1001"/>
      <c r="BQ118" s="1034" t="s">
        <v>122</v>
      </c>
      <c r="BR118" s="1035"/>
      <c r="BS118" s="1035"/>
      <c r="BT118" s="1035"/>
      <c r="BU118" s="1035"/>
      <c r="BV118" s="1035" t="s">
        <v>122</v>
      </c>
      <c r="BW118" s="1035"/>
      <c r="BX118" s="1035"/>
      <c r="BY118" s="1035"/>
      <c r="BZ118" s="1035"/>
      <c r="CA118" s="1035" t="s">
        <v>122</v>
      </c>
      <c r="CB118" s="1035"/>
      <c r="CC118" s="1035"/>
      <c r="CD118" s="1035"/>
      <c r="CE118" s="1035"/>
      <c r="CF118" s="955" t="s">
        <v>122</v>
      </c>
      <c r="CG118" s="956"/>
      <c r="CH118" s="956"/>
      <c r="CI118" s="956"/>
      <c r="CJ118" s="956"/>
      <c r="CK118" s="983"/>
      <c r="CL118" s="984"/>
      <c r="CM118" s="957" t="s">
        <v>440</v>
      </c>
      <c r="CN118" s="958"/>
      <c r="CO118" s="958"/>
      <c r="CP118" s="958"/>
      <c r="CQ118" s="958"/>
      <c r="CR118" s="958"/>
      <c r="CS118" s="958"/>
      <c r="CT118" s="958"/>
      <c r="CU118" s="958"/>
      <c r="CV118" s="958"/>
      <c r="CW118" s="958"/>
      <c r="CX118" s="958"/>
      <c r="CY118" s="958"/>
      <c r="CZ118" s="958"/>
      <c r="DA118" s="958"/>
      <c r="DB118" s="958"/>
      <c r="DC118" s="958"/>
      <c r="DD118" s="958"/>
      <c r="DE118" s="958"/>
      <c r="DF118" s="959"/>
      <c r="DG118" s="993" t="s">
        <v>122</v>
      </c>
      <c r="DH118" s="994"/>
      <c r="DI118" s="994"/>
      <c r="DJ118" s="994"/>
      <c r="DK118" s="995"/>
      <c r="DL118" s="996" t="s">
        <v>122</v>
      </c>
      <c r="DM118" s="994"/>
      <c r="DN118" s="994"/>
      <c r="DO118" s="994"/>
      <c r="DP118" s="995"/>
      <c r="DQ118" s="996" t="s">
        <v>122</v>
      </c>
      <c r="DR118" s="994"/>
      <c r="DS118" s="994"/>
      <c r="DT118" s="994"/>
      <c r="DU118" s="995"/>
      <c r="DV118" s="997" t="s">
        <v>122</v>
      </c>
      <c r="DW118" s="998"/>
      <c r="DX118" s="998"/>
      <c r="DY118" s="998"/>
      <c r="DZ118" s="999"/>
    </row>
    <row r="119" spans="1:130" s="212" customFormat="1" ht="26.25" customHeight="1" x14ac:dyDescent="0.2">
      <c r="A119" s="1091" t="s">
        <v>415</v>
      </c>
      <c r="B119" s="982"/>
      <c r="C119" s="964" t="s">
        <v>416</v>
      </c>
      <c r="D119" s="932"/>
      <c r="E119" s="932"/>
      <c r="F119" s="932"/>
      <c r="G119" s="932"/>
      <c r="H119" s="932"/>
      <c r="I119" s="932"/>
      <c r="J119" s="932"/>
      <c r="K119" s="932"/>
      <c r="L119" s="932"/>
      <c r="M119" s="932"/>
      <c r="N119" s="932"/>
      <c r="O119" s="932"/>
      <c r="P119" s="932"/>
      <c r="Q119" s="932"/>
      <c r="R119" s="932"/>
      <c r="S119" s="932"/>
      <c r="T119" s="932"/>
      <c r="U119" s="932"/>
      <c r="V119" s="932"/>
      <c r="W119" s="932"/>
      <c r="X119" s="932"/>
      <c r="Y119" s="932"/>
      <c r="Z119" s="933"/>
      <c r="AA119" s="934" t="s">
        <v>122</v>
      </c>
      <c r="AB119" s="935"/>
      <c r="AC119" s="935"/>
      <c r="AD119" s="935"/>
      <c r="AE119" s="936"/>
      <c r="AF119" s="937" t="s">
        <v>122</v>
      </c>
      <c r="AG119" s="935"/>
      <c r="AH119" s="935"/>
      <c r="AI119" s="935"/>
      <c r="AJ119" s="936"/>
      <c r="AK119" s="937" t="s">
        <v>122</v>
      </c>
      <c r="AL119" s="935"/>
      <c r="AM119" s="935"/>
      <c r="AN119" s="935"/>
      <c r="AO119" s="936"/>
      <c r="AP119" s="938" t="s">
        <v>122</v>
      </c>
      <c r="AQ119" s="939"/>
      <c r="AR119" s="939"/>
      <c r="AS119" s="939"/>
      <c r="AT119" s="940"/>
      <c r="AU119" s="945"/>
      <c r="AV119" s="946"/>
      <c r="AW119" s="946"/>
      <c r="AX119" s="946"/>
      <c r="AY119" s="946"/>
      <c r="AZ119" s="235" t="s">
        <v>178</v>
      </c>
      <c r="BA119" s="235"/>
      <c r="BB119" s="235"/>
      <c r="BC119" s="235"/>
      <c r="BD119" s="235"/>
      <c r="BE119" s="235"/>
      <c r="BF119" s="235"/>
      <c r="BG119" s="235"/>
      <c r="BH119" s="235"/>
      <c r="BI119" s="235"/>
      <c r="BJ119" s="235"/>
      <c r="BK119" s="235"/>
      <c r="BL119" s="235"/>
      <c r="BM119" s="235"/>
      <c r="BN119" s="235"/>
      <c r="BO119" s="1012" t="s">
        <v>441</v>
      </c>
      <c r="BP119" s="1040"/>
      <c r="BQ119" s="1034">
        <v>7062912</v>
      </c>
      <c r="BR119" s="1035"/>
      <c r="BS119" s="1035"/>
      <c r="BT119" s="1035"/>
      <c r="BU119" s="1035"/>
      <c r="BV119" s="1035">
        <v>6603688</v>
      </c>
      <c r="BW119" s="1035"/>
      <c r="BX119" s="1035"/>
      <c r="BY119" s="1035"/>
      <c r="BZ119" s="1035"/>
      <c r="CA119" s="1035">
        <v>6159103</v>
      </c>
      <c r="CB119" s="1035"/>
      <c r="CC119" s="1035"/>
      <c r="CD119" s="1035"/>
      <c r="CE119" s="1035"/>
      <c r="CF119" s="1036"/>
      <c r="CG119" s="1037"/>
      <c r="CH119" s="1037"/>
      <c r="CI119" s="1037"/>
      <c r="CJ119" s="1038"/>
      <c r="CK119" s="985"/>
      <c r="CL119" s="986"/>
      <c r="CM119" s="1008" t="s">
        <v>442</v>
      </c>
      <c r="CN119" s="1000"/>
      <c r="CO119" s="1000"/>
      <c r="CP119" s="1000"/>
      <c r="CQ119" s="1000"/>
      <c r="CR119" s="1000"/>
      <c r="CS119" s="1000"/>
      <c r="CT119" s="1000"/>
      <c r="CU119" s="1000"/>
      <c r="CV119" s="1000"/>
      <c r="CW119" s="1000"/>
      <c r="CX119" s="1000"/>
      <c r="CY119" s="1000"/>
      <c r="CZ119" s="1000"/>
      <c r="DA119" s="1000"/>
      <c r="DB119" s="1000"/>
      <c r="DC119" s="1000"/>
      <c r="DD119" s="1000"/>
      <c r="DE119" s="1000"/>
      <c r="DF119" s="1001"/>
      <c r="DG119" s="1039">
        <v>106476</v>
      </c>
      <c r="DH119" s="1021"/>
      <c r="DI119" s="1021"/>
      <c r="DJ119" s="1021"/>
      <c r="DK119" s="1022"/>
      <c r="DL119" s="1020">
        <v>76169</v>
      </c>
      <c r="DM119" s="1021"/>
      <c r="DN119" s="1021"/>
      <c r="DO119" s="1021"/>
      <c r="DP119" s="1022"/>
      <c r="DQ119" s="1020">
        <v>50361</v>
      </c>
      <c r="DR119" s="1021"/>
      <c r="DS119" s="1021"/>
      <c r="DT119" s="1021"/>
      <c r="DU119" s="1022"/>
      <c r="DV119" s="1023">
        <v>1.4</v>
      </c>
      <c r="DW119" s="1024"/>
      <c r="DX119" s="1024"/>
      <c r="DY119" s="1024"/>
      <c r="DZ119" s="1025"/>
    </row>
    <row r="120" spans="1:130" s="212" customFormat="1" ht="26.25" customHeight="1" x14ac:dyDescent="0.2">
      <c r="A120" s="1092"/>
      <c r="B120" s="984"/>
      <c r="C120" s="957" t="s">
        <v>419</v>
      </c>
      <c r="D120" s="958"/>
      <c r="E120" s="958"/>
      <c r="F120" s="958"/>
      <c r="G120" s="958"/>
      <c r="H120" s="958"/>
      <c r="I120" s="958"/>
      <c r="J120" s="958"/>
      <c r="K120" s="958"/>
      <c r="L120" s="958"/>
      <c r="M120" s="958"/>
      <c r="N120" s="958"/>
      <c r="O120" s="958"/>
      <c r="P120" s="958"/>
      <c r="Q120" s="958"/>
      <c r="R120" s="958"/>
      <c r="S120" s="958"/>
      <c r="T120" s="958"/>
      <c r="U120" s="958"/>
      <c r="V120" s="958"/>
      <c r="W120" s="958"/>
      <c r="X120" s="958"/>
      <c r="Y120" s="958"/>
      <c r="Z120" s="959"/>
      <c r="AA120" s="993" t="s">
        <v>122</v>
      </c>
      <c r="AB120" s="994"/>
      <c r="AC120" s="994"/>
      <c r="AD120" s="994"/>
      <c r="AE120" s="995"/>
      <c r="AF120" s="996" t="s">
        <v>122</v>
      </c>
      <c r="AG120" s="994"/>
      <c r="AH120" s="994"/>
      <c r="AI120" s="994"/>
      <c r="AJ120" s="995"/>
      <c r="AK120" s="996" t="s">
        <v>122</v>
      </c>
      <c r="AL120" s="994"/>
      <c r="AM120" s="994"/>
      <c r="AN120" s="994"/>
      <c r="AO120" s="995"/>
      <c r="AP120" s="997" t="s">
        <v>122</v>
      </c>
      <c r="AQ120" s="998"/>
      <c r="AR120" s="998"/>
      <c r="AS120" s="998"/>
      <c r="AT120" s="999"/>
      <c r="AU120" s="1026" t="s">
        <v>443</v>
      </c>
      <c r="AV120" s="1027"/>
      <c r="AW120" s="1027"/>
      <c r="AX120" s="1027"/>
      <c r="AY120" s="1028"/>
      <c r="AZ120" s="964" t="s">
        <v>444</v>
      </c>
      <c r="BA120" s="932"/>
      <c r="BB120" s="932"/>
      <c r="BC120" s="932"/>
      <c r="BD120" s="932"/>
      <c r="BE120" s="932"/>
      <c r="BF120" s="932"/>
      <c r="BG120" s="932"/>
      <c r="BH120" s="932"/>
      <c r="BI120" s="932"/>
      <c r="BJ120" s="932"/>
      <c r="BK120" s="932"/>
      <c r="BL120" s="932"/>
      <c r="BM120" s="932"/>
      <c r="BN120" s="932"/>
      <c r="BO120" s="932"/>
      <c r="BP120" s="933"/>
      <c r="BQ120" s="965">
        <v>2530447</v>
      </c>
      <c r="BR120" s="966"/>
      <c r="BS120" s="966"/>
      <c r="BT120" s="966"/>
      <c r="BU120" s="966"/>
      <c r="BV120" s="966">
        <v>3166743</v>
      </c>
      <c r="BW120" s="966"/>
      <c r="BX120" s="966"/>
      <c r="BY120" s="966"/>
      <c r="BZ120" s="966"/>
      <c r="CA120" s="966">
        <v>3203320</v>
      </c>
      <c r="CB120" s="966"/>
      <c r="CC120" s="966"/>
      <c r="CD120" s="966"/>
      <c r="CE120" s="966"/>
      <c r="CF120" s="979">
        <v>90.5</v>
      </c>
      <c r="CG120" s="980"/>
      <c r="CH120" s="980"/>
      <c r="CI120" s="980"/>
      <c r="CJ120" s="980"/>
      <c r="CK120" s="1041" t="s">
        <v>445</v>
      </c>
      <c r="CL120" s="1042"/>
      <c r="CM120" s="1042"/>
      <c r="CN120" s="1042"/>
      <c r="CO120" s="1043"/>
      <c r="CP120" s="1049" t="s">
        <v>394</v>
      </c>
      <c r="CQ120" s="1050"/>
      <c r="CR120" s="1050"/>
      <c r="CS120" s="1050"/>
      <c r="CT120" s="1050"/>
      <c r="CU120" s="1050"/>
      <c r="CV120" s="1050"/>
      <c r="CW120" s="1050"/>
      <c r="CX120" s="1050"/>
      <c r="CY120" s="1050"/>
      <c r="CZ120" s="1050"/>
      <c r="DA120" s="1050"/>
      <c r="DB120" s="1050"/>
      <c r="DC120" s="1050"/>
      <c r="DD120" s="1050"/>
      <c r="DE120" s="1050"/>
      <c r="DF120" s="1051"/>
      <c r="DG120" s="965" t="s">
        <v>122</v>
      </c>
      <c r="DH120" s="966"/>
      <c r="DI120" s="966"/>
      <c r="DJ120" s="966"/>
      <c r="DK120" s="966"/>
      <c r="DL120" s="966" t="s">
        <v>122</v>
      </c>
      <c r="DM120" s="966"/>
      <c r="DN120" s="966"/>
      <c r="DO120" s="966"/>
      <c r="DP120" s="966"/>
      <c r="DQ120" s="966">
        <v>1044444</v>
      </c>
      <c r="DR120" s="966"/>
      <c r="DS120" s="966"/>
      <c r="DT120" s="966"/>
      <c r="DU120" s="966"/>
      <c r="DV120" s="967">
        <v>29.5</v>
      </c>
      <c r="DW120" s="967"/>
      <c r="DX120" s="967"/>
      <c r="DY120" s="967"/>
      <c r="DZ120" s="968"/>
    </row>
    <row r="121" spans="1:130" s="212" customFormat="1" ht="26.25" customHeight="1" x14ac:dyDescent="0.2">
      <c r="A121" s="1092"/>
      <c r="B121" s="984"/>
      <c r="C121" s="1009" t="s">
        <v>446</v>
      </c>
      <c r="D121" s="1010"/>
      <c r="E121" s="1010"/>
      <c r="F121" s="1010"/>
      <c r="G121" s="1010"/>
      <c r="H121" s="1010"/>
      <c r="I121" s="1010"/>
      <c r="J121" s="1010"/>
      <c r="K121" s="1010"/>
      <c r="L121" s="1010"/>
      <c r="M121" s="1010"/>
      <c r="N121" s="1010"/>
      <c r="O121" s="1010"/>
      <c r="P121" s="1010"/>
      <c r="Q121" s="1010"/>
      <c r="R121" s="1010"/>
      <c r="S121" s="1010"/>
      <c r="T121" s="1010"/>
      <c r="U121" s="1010"/>
      <c r="V121" s="1010"/>
      <c r="W121" s="1010"/>
      <c r="X121" s="1010"/>
      <c r="Y121" s="1010"/>
      <c r="Z121" s="1011"/>
      <c r="AA121" s="993" t="s">
        <v>122</v>
      </c>
      <c r="AB121" s="994"/>
      <c r="AC121" s="994"/>
      <c r="AD121" s="994"/>
      <c r="AE121" s="995"/>
      <c r="AF121" s="996" t="s">
        <v>122</v>
      </c>
      <c r="AG121" s="994"/>
      <c r="AH121" s="994"/>
      <c r="AI121" s="994"/>
      <c r="AJ121" s="995"/>
      <c r="AK121" s="996" t="s">
        <v>122</v>
      </c>
      <c r="AL121" s="994"/>
      <c r="AM121" s="994"/>
      <c r="AN121" s="994"/>
      <c r="AO121" s="995"/>
      <c r="AP121" s="997" t="s">
        <v>122</v>
      </c>
      <c r="AQ121" s="998"/>
      <c r="AR121" s="998"/>
      <c r="AS121" s="998"/>
      <c r="AT121" s="999"/>
      <c r="AU121" s="1029"/>
      <c r="AV121" s="1030"/>
      <c r="AW121" s="1030"/>
      <c r="AX121" s="1030"/>
      <c r="AY121" s="1031"/>
      <c r="AZ121" s="957" t="s">
        <v>447</v>
      </c>
      <c r="BA121" s="958"/>
      <c r="BB121" s="958"/>
      <c r="BC121" s="958"/>
      <c r="BD121" s="958"/>
      <c r="BE121" s="958"/>
      <c r="BF121" s="958"/>
      <c r="BG121" s="958"/>
      <c r="BH121" s="958"/>
      <c r="BI121" s="958"/>
      <c r="BJ121" s="958"/>
      <c r="BK121" s="958"/>
      <c r="BL121" s="958"/>
      <c r="BM121" s="958"/>
      <c r="BN121" s="958"/>
      <c r="BO121" s="958"/>
      <c r="BP121" s="959"/>
      <c r="BQ121" s="960">
        <v>239711</v>
      </c>
      <c r="BR121" s="961"/>
      <c r="BS121" s="961"/>
      <c r="BT121" s="961"/>
      <c r="BU121" s="961"/>
      <c r="BV121" s="961">
        <v>232085</v>
      </c>
      <c r="BW121" s="961"/>
      <c r="BX121" s="961"/>
      <c r="BY121" s="961"/>
      <c r="BZ121" s="961"/>
      <c r="CA121" s="961">
        <v>218801</v>
      </c>
      <c r="CB121" s="961"/>
      <c r="CC121" s="961"/>
      <c r="CD121" s="961"/>
      <c r="CE121" s="961"/>
      <c r="CF121" s="955">
        <v>6.2</v>
      </c>
      <c r="CG121" s="956"/>
      <c r="CH121" s="956"/>
      <c r="CI121" s="956"/>
      <c r="CJ121" s="956"/>
      <c r="CK121" s="1044"/>
      <c r="CL121" s="1045"/>
      <c r="CM121" s="1045"/>
      <c r="CN121" s="1045"/>
      <c r="CO121" s="1046"/>
      <c r="CP121" s="1054" t="s">
        <v>392</v>
      </c>
      <c r="CQ121" s="1055"/>
      <c r="CR121" s="1055"/>
      <c r="CS121" s="1055"/>
      <c r="CT121" s="1055"/>
      <c r="CU121" s="1055"/>
      <c r="CV121" s="1055"/>
      <c r="CW121" s="1055"/>
      <c r="CX121" s="1055"/>
      <c r="CY121" s="1055"/>
      <c r="CZ121" s="1055"/>
      <c r="DA121" s="1055"/>
      <c r="DB121" s="1055"/>
      <c r="DC121" s="1055"/>
      <c r="DD121" s="1055"/>
      <c r="DE121" s="1055"/>
      <c r="DF121" s="1056"/>
      <c r="DG121" s="960">
        <v>9616</v>
      </c>
      <c r="DH121" s="961"/>
      <c r="DI121" s="961"/>
      <c r="DJ121" s="961"/>
      <c r="DK121" s="961"/>
      <c r="DL121" s="961">
        <v>8806</v>
      </c>
      <c r="DM121" s="961"/>
      <c r="DN121" s="961"/>
      <c r="DO121" s="961"/>
      <c r="DP121" s="961"/>
      <c r="DQ121" s="961">
        <v>7315</v>
      </c>
      <c r="DR121" s="961"/>
      <c r="DS121" s="961"/>
      <c r="DT121" s="961"/>
      <c r="DU121" s="961"/>
      <c r="DV121" s="962">
        <v>0.2</v>
      </c>
      <c r="DW121" s="962"/>
      <c r="DX121" s="962"/>
      <c r="DY121" s="962"/>
      <c r="DZ121" s="963"/>
    </row>
    <row r="122" spans="1:130" s="212" customFormat="1" ht="26.25" customHeight="1" x14ac:dyDescent="0.2">
      <c r="A122" s="1092"/>
      <c r="B122" s="984"/>
      <c r="C122" s="957" t="s">
        <v>429</v>
      </c>
      <c r="D122" s="958"/>
      <c r="E122" s="958"/>
      <c r="F122" s="958"/>
      <c r="G122" s="958"/>
      <c r="H122" s="958"/>
      <c r="I122" s="958"/>
      <c r="J122" s="958"/>
      <c r="K122" s="958"/>
      <c r="L122" s="958"/>
      <c r="M122" s="958"/>
      <c r="N122" s="958"/>
      <c r="O122" s="958"/>
      <c r="P122" s="958"/>
      <c r="Q122" s="958"/>
      <c r="R122" s="958"/>
      <c r="S122" s="958"/>
      <c r="T122" s="958"/>
      <c r="U122" s="958"/>
      <c r="V122" s="958"/>
      <c r="W122" s="958"/>
      <c r="X122" s="958"/>
      <c r="Y122" s="958"/>
      <c r="Z122" s="959"/>
      <c r="AA122" s="993" t="s">
        <v>122</v>
      </c>
      <c r="AB122" s="994"/>
      <c r="AC122" s="994"/>
      <c r="AD122" s="994"/>
      <c r="AE122" s="995"/>
      <c r="AF122" s="996" t="s">
        <v>122</v>
      </c>
      <c r="AG122" s="994"/>
      <c r="AH122" s="994"/>
      <c r="AI122" s="994"/>
      <c r="AJ122" s="995"/>
      <c r="AK122" s="996" t="s">
        <v>122</v>
      </c>
      <c r="AL122" s="994"/>
      <c r="AM122" s="994"/>
      <c r="AN122" s="994"/>
      <c r="AO122" s="995"/>
      <c r="AP122" s="997" t="s">
        <v>122</v>
      </c>
      <c r="AQ122" s="998"/>
      <c r="AR122" s="998"/>
      <c r="AS122" s="998"/>
      <c r="AT122" s="999"/>
      <c r="AU122" s="1029"/>
      <c r="AV122" s="1030"/>
      <c r="AW122" s="1030"/>
      <c r="AX122" s="1030"/>
      <c r="AY122" s="1031"/>
      <c r="AZ122" s="1008" t="s">
        <v>448</v>
      </c>
      <c r="BA122" s="1000"/>
      <c r="BB122" s="1000"/>
      <c r="BC122" s="1000"/>
      <c r="BD122" s="1000"/>
      <c r="BE122" s="1000"/>
      <c r="BF122" s="1000"/>
      <c r="BG122" s="1000"/>
      <c r="BH122" s="1000"/>
      <c r="BI122" s="1000"/>
      <c r="BJ122" s="1000"/>
      <c r="BK122" s="1000"/>
      <c r="BL122" s="1000"/>
      <c r="BM122" s="1000"/>
      <c r="BN122" s="1000"/>
      <c r="BO122" s="1000"/>
      <c r="BP122" s="1001"/>
      <c r="BQ122" s="1034">
        <v>4106789</v>
      </c>
      <c r="BR122" s="1035"/>
      <c r="BS122" s="1035"/>
      <c r="BT122" s="1035"/>
      <c r="BU122" s="1035"/>
      <c r="BV122" s="1035">
        <v>3840905</v>
      </c>
      <c r="BW122" s="1035"/>
      <c r="BX122" s="1035"/>
      <c r="BY122" s="1035"/>
      <c r="BZ122" s="1035"/>
      <c r="CA122" s="1035">
        <v>3650832</v>
      </c>
      <c r="CB122" s="1035"/>
      <c r="CC122" s="1035"/>
      <c r="CD122" s="1035"/>
      <c r="CE122" s="1035"/>
      <c r="CF122" s="1052">
        <v>103.2</v>
      </c>
      <c r="CG122" s="1053"/>
      <c r="CH122" s="1053"/>
      <c r="CI122" s="1053"/>
      <c r="CJ122" s="1053"/>
      <c r="CK122" s="1044"/>
      <c r="CL122" s="1045"/>
      <c r="CM122" s="1045"/>
      <c r="CN122" s="1045"/>
      <c r="CO122" s="1046"/>
      <c r="CP122" s="1054" t="s">
        <v>390</v>
      </c>
      <c r="CQ122" s="1055"/>
      <c r="CR122" s="1055"/>
      <c r="CS122" s="1055"/>
      <c r="CT122" s="1055"/>
      <c r="CU122" s="1055"/>
      <c r="CV122" s="1055"/>
      <c r="CW122" s="1055"/>
      <c r="CX122" s="1055"/>
      <c r="CY122" s="1055"/>
      <c r="CZ122" s="1055"/>
      <c r="DA122" s="1055"/>
      <c r="DB122" s="1055"/>
      <c r="DC122" s="1055"/>
      <c r="DD122" s="1055"/>
      <c r="DE122" s="1055"/>
      <c r="DF122" s="1056"/>
      <c r="DG122" s="960" t="s">
        <v>122</v>
      </c>
      <c r="DH122" s="961"/>
      <c r="DI122" s="961"/>
      <c r="DJ122" s="961"/>
      <c r="DK122" s="961"/>
      <c r="DL122" s="961" t="s">
        <v>122</v>
      </c>
      <c r="DM122" s="961"/>
      <c r="DN122" s="961"/>
      <c r="DO122" s="961"/>
      <c r="DP122" s="961"/>
      <c r="DQ122" s="961" t="s">
        <v>122</v>
      </c>
      <c r="DR122" s="961"/>
      <c r="DS122" s="961"/>
      <c r="DT122" s="961"/>
      <c r="DU122" s="961"/>
      <c r="DV122" s="962" t="s">
        <v>122</v>
      </c>
      <c r="DW122" s="962"/>
      <c r="DX122" s="962"/>
      <c r="DY122" s="962"/>
      <c r="DZ122" s="963"/>
    </row>
    <row r="123" spans="1:130" s="212" customFormat="1" ht="26.25" customHeight="1" x14ac:dyDescent="0.2">
      <c r="A123" s="1092"/>
      <c r="B123" s="984"/>
      <c r="C123" s="957" t="s">
        <v>435</v>
      </c>
      <c r="D123" s="958"/>
      <c r="E123" s="958"/>
      <c r="F123" s="958"/>
      <c r="G123" s="958"/>
      <c r="H123" s="958"/>
      <c r="I123" s="958"/>
      <c r="J123" s="958"/>
      <c r="K123" s="958"/>
      <c r="L123" s="958"/>
      <c r="M123" s="958"/>
      <c r="N123" s="958"/>
      <c r="O123" s="958"/>
      <c r="P123" s="958"/>
      <c r="Q123" s="958"/>
      <c r="R123" s="958"/>
      <c r="S123" s="958"/>
      <c r="T123" s="958"/>
      <c r="U123" s="958"/>
      <c r="V123" s="958"/>
      <c r="W123" s="958"/>
      <c r="X123" s="958"/>
      <c r="Y123" s="958"/>
      <c r="Z123" s="959"/>
      <c r="AA123" s="993" t="s">
        <v>122</v>
      </c>
      <c r="AB123" s="994"/>
      <c r="AC123" s="994"/>
      <c r="AD123" s="994"/>
      <c r="AE123" s="995"/>
      <c r="AF123" s="996" t="s">
        <v>122</v>
      </c>
      <c r="AG123" s="994"/>
      <c r="AH123" s="994"/>
      <c r="AI123" s="994"/>
      <c r="AJ123" s="995"/>
      <c r="AK123" s="996" t="s">
        <v>122</v>
      </c>
      <c r="AL123" s="994"/>
      <c r="AM123" s="994"/>
      <c r="AN123" s="994"/>
      <c r="AO123" s="995"/>
      <c r="AP123" s="997" t="s">
        <v>122</v>
      </c>
      <c r="AQ123" s="998"/>
      <c r="AR123" s="998"/>
      <c r="AS123" s="998"/>
      <c r="AT123" s="999"/>
      <c r="AU123" s="1032"/>
      <c r="AV123" s="1033"/>
      <c r="AW123" s="1033"/>
      <c r="AX123" s="1033"/>
      <c r="AY123" s="1033"/>
      <c r="AZ123" s="235" t="s">
        <v>178</v>
      </c>
      <c r="BA123" s="235"/>
      <c r="BB123" s="235"/>
      <c r="BC123" s="235"/>
      <c r="BD123" s="235"/>
      <c r="BE123" s="235"/>
      <c r="BF123" s="235"/>
      <c r="BG123" s="235"/>
      <c r="BH123" s="235"/>
      <c r="BI123" s="235"/>
      <c r="BJ123" s="235"/>
      <c r="BK123" s="235"/>
      <c r="BL123" s="235"/>
      <c r="BM123" s="235"/>
      <c r="BN123" s="235"/>
      <c r="BO123" s="1012" t="s">
        <v>449</v>
      </c>
      <c r="BP123" s="1040"/>
      <c r="BQ123" s="1098">
        <v>6876947</v>
      </c>
      <c r="BR123" s="1099"/>
      <c r="BS123" s="1099"/>
      <c r="BT123" s="1099"/>
      <c r="BU123" s="1099"/>
      <c r="BV123" s="1099">
        <v>7239733</v>
      </c>
      <c r="BW123" s="1099"/>
      <c r="BX123" s="1099"/>
      <c r="BY123" s="1099"/>
      <c r="BZ123" s="1099"/>
      <c r="CA123" s="1099">
        <v>7072953</v>
      </c>
      <c r="CB123" s="1099"/>
      <c r="CC123" s="1099"/>
      <c r="CD123" s="1099"/>
      <c r="CE123" s="1099"/>
      <c r="CF123" s="1036"/>
      <c r="CG123" s="1037"/>
      <c r="CH123" s="1037"/>
      <c r="CI123" s="1037"/>
      <c r="CJ123" s="1038"/>
      <c r="CK123" s="1044"/>
      <c r="CL123" s="1045"/>
      <c r="CM123" s="1045"/>
      <c r="CN123" s="1045"/>
      <c r="CO123" s="1046"/>
      <c r="CP123" s="1054" t="s">
        <v>391</v>
      </c>
      <c r="CQ123" s="1055"/>
      <c r="CR123" s="1055"/>
      <c r="CS123" s="1055"/>
      <c r="CT123" s="1055"/>
      <c r="CU123" s="1055"/>
      <c r="CV123" s="1055"/>
      <c r="CW123" s="1055"/>
      <c r="CX123" s="1055"/>
      <c r="CY123" s="1055"/>
      <c r="CZ123" s="1055"/>
      <c r="DA123" s="1055"/>
      <c r="DB123" s="1055"/>
      <c r="DC123" s="1055"/>
      <c r="DD123" s="1055"/>
      <c r="DE123" s="1055"/>
      <c r="DF123" s="1056"/>
      <c r="DG123" s="993" t="s">
        <v>122</v>
      </c>
      <c r="DH123" s="994"/>
      <c r="DI123" s="994"/>
      <c r="DJ123" s="994"/>
      <c r="DK123" s="995"/>
      <c r="DL123" s="996" t="s">
        <v>122</v>
      </c>
      <c r="DM123" s="994"/>
      <c r="DN123" s="994"/>
      <c r="DO123" s="994"/>
      <c r="DP123" s="995"/>
      <c r="DQ123" s="996" t="s">
        <v>122</v>
      </c>
      <c r="DR123" s="994"/>
      <c r="DS123" s="994"/>
      <c r="DT123" s="994"/>
      <c r="DU123" s="995"/>
      <c r="DV123" s="997" t="s">
        <v>122</v>
      </c>
      <c r="DW123" s="998"/>
      <c r="DX123" s="998"/>
      <c r="DY123" s="998"/>
      <c r="DZ123" s="999"/>
    </row>
    <row r="124" spans="1:130" s="212" customFormat="1" ht="26.25" customHeight="1" thickBot="1" x14ac:dyDescent="0.25">
      <c r="A124" s="1092"/>
      <c r="B124" s="984"/>
      <c r="C124" s="957" t="s">
        <v>438</v>
      </c>
      <c r="D124" s="958"/>
      <c r="E124" s="958"/>
      <c r="F124" s="958"/>
      <c r="G124" s="958"/>
      <c r="H124" s="958"/>
      <c r="I124" s="958"/>
      <c r="J124" s="958"/>
      <c r="K124" s="958"/>
      <c r="L124" s="958"/>
      <c r="M124" s="958"/>
      <c r="N124" s="958"/>
      <c r="O124" s="958"/>
      <c r="P124" s="958"/>
      <c r="Q124" s="958"/>
      <c r="R124" s="958"/>
      <c r="S124" s="958"/>
      <c r="T124" s="958"/>
      <c r="U124" s="958"/>
      <c r="V124" s="958"/>
      <c r="W124" s="958"/>
      <c r="X124" s="958"/>
      <c r="Y124" s="958"/>
      <c r="Z124" s="959"/>
      <c r="AA124" s="993" t="s">
        <v>122</v>
      </c>
      <c r="AB124" s="994"/>
      <c r="AC124" s="994"/>
      <c r="AD124" s="994"/>
      <c r="AE124" s="995"/>
      <c r="AF124" s="996" t="s">
        <v>122</v>
      </c>
      <c r="AG124" s="994"/>
      <c r="AH124" s="994"/>
      <c r="AI124" s="994"/>
      <c r="AJ124" s="995"/>
      <c r="AK124" s="996" t="s">
        <v>122</v>
      </c>
      <c r="AL124" s="994"/>
      <c r="AM124" s="994"/>
      <c r="AN124" s="994"/>
      <c r="AO124" s="995"/>
      <c r="AP124" s="997" t="s">
        <v>122</v>
      </c>
      <c r="AQ124" s="998"/>
      <c r="AR124" s="998"/>
      <c r="AS124" s="998"/>
      <c r="AT124" s="999"/>
      <c r="AU124" s="1094" t="s">
        <v>450</v>
      </c>
      <c r="AV124" s="1095"/>
      <c r="AW124" s="1095"/>
      <c r="AX124" s="1095"/>
      <c r="AY124" s="1095"/>
      <c r="AZ124" s="1095"/>
      <c r="BA124" s="1095"/>
      <c r="BB124" s="1095"/>
      <c r="BC124" s="1095"/>
      <c r="BD124" s="1095"/>
      <c r="BE124" s="1095"/>
      <c r="BF124" s="1095"/>
      <c r="BG124" s="1095"/>
      <c r="BH124" s="1095"/>
      <c r="BI124" s="1095"/>
      <c r="BJ124" s="1095"/>
      <c r="BK124" s="1095"/>
      <c r="BL124" s="1095"/>
      <c r="BM124" s="1095"/>
      <c r="BN124" s="1095"/>
      <c r="BO124" s="1095"/>
      <c r="BP124" s="1096"/>
      <c r="BQ124" s="1097">
        <v>5.4</v>
      </c>
      <c r="BR124" s="1062"/>
      <c r="BS124" s="1062"/>
      <c r="BT124" s="1062"/>
      <c r="BU124" s="1062"/>
      <c r="BV124" s="1062" t="s">
        <v>122</v>
      </c>
      <c r="BW124" s="1062"/>
      <c r="BX124" s="1062"/>
      <c r="BY124" s="1062"/>
      <c r="BZ124" s="1062"/>
      <c r="CA124" s="1062" t="s">
        <v>122</v>
      </c>
      <c r="CB124" s="1062"/>
      <c r="CC124" s="1062"/>
      <c r="CD124" s="1062"/>
      <c r="CE124" s="1062"/>
      <c r="CF124" s="1063"/>
      <c r="CG124" s="1064"/>
      <c r="CH124" s="1064"/>
      <c r="CI124" s="1064"/>
      <c r="CJ124" s="1065"/>
      <c r="CK124" s="1047"/>
      <c r="CL124" s="1047"/>
      <c r="CM124" s="1047"/>
      <c r="CN124" s="1047"/>
      <c r="CO124" s="1048"/>
      <c r="CP124" s="1054" t="s">
        <v>451</v>
      </c>
      <c r="CQ124" s="1055"/>
      <c r="CR124" s="1055"/>
      <c r="CS124" s="1055"/>
      <c r="CT124" s="1055"/>
      <c r="CU124" s="1055"/>
      <c r="CV124" s="1055"/>
      <c r="CW124" s="1055"/>
      <c r="CX124" s="1055"/>
      <c r="CY124" s="1055"/>
      <c r="CZ124" s="1055"/>
      <c r="DA124" s="1055"/>
      <c r="DB124" s="1055"/>
      <c r="DC124" s="1055"/>
      <c r="DD124" s="1055"/>
      <c r="DE124" s="1055"/>
      <c r="DF124" s="1056"/>
      <c r="DG124" s="1039">
        <v>1162573</v>
      </c>
      <c r="DH124" s="1021"/>
      <c r="DI124" s="1021"/>
      <c r="DJ124" s="1021"/>
      <c r="DK124" s="1022"/>
      <c r="DL124" s="1020">
        <v>1148883</v>
      </c>
      <c r="DM124" s="1021"/>
      <c r="DN124" s="1021"/>
      <c r="DO124" s="1021"/>
      <c r="DP124" s="1022"/>
      <c r="DQ124" s="1020" t="s">
        <v>122</v>
      </c>
      <c r="DR124" s="1021"/>
      <c r="DS124" s="1021"/>
      <c r="DT124" s="1021"/>
      <c r="DU124" s="1022"/>
      <c r="DV124" s="1023" t="s">
        <v>122</v>
      </c>
      <c r="DW124" s="1024"/>
      <c r="DX124" s="1024"/>
      <c r="DY124" s="1024"/>
      <c r="DZ124" s="1025"/>
    </row>
    <row r="125" spans="1:130" s="212" customFormat="1" ht="26.25" customHeight="1" x14ac:dyDescent="0.2">
      <c r="A125" s="1092"/>
      <c r="B125" s="984"/>
      <c r="C125" s="957" t="s">
        <v>440</v>
      </c>
      <c r="D125" s="958"/>
      <c r="E125" s="958"/>
      <c r="F125" s="958"/>
      <c r="G125" s="958"/>
      <c r="H125" s="958"/>
      <c r="I125" s="958"/>
      <c r="J125" s="958"/>
      <c r="K125" s="958"/>
      <c r="L125" s="958"/>
      <c r="M125" s="958"/>
      <c r="N125" s="958"/>
      <c r="O125" s="958"/>
      <c r="P125" s="958"/>
      <c r="Q125" s="958"/>
      <c r="R125" s="958"/>
      <c r="S125" s="958"/>
      <c r="T125" s="958"/>
      <c r="U125" s="958"/>
      <c r="V125" s="958"/>
      <c r="W125" s="958"/>
      <c r="X125" s="958"/>
      <c r="Y125" s="958"/>
      <c r="Z125" s="959"/>
      <c r="AA125" s="993" t="s">
        <v>122</v>
      </c>
      <c r="AB125" s="994"/>
      <c r="AC125" s="994"/>
      <c r="AD125" s="994"/>
      <c r="AE125" s="995"/>
      <c r="AF125" s="996" t="s">
        <v>122</v>
      </c>
      <c r="AG125" s="994"/>
      <c r="AH125" s="994"/>
      <c r="AI125" s="994"/>
      <c r="AJ125" s="995"/>
      <c r="AK125" s="996" t="s">
        <v>122</v>
      </c>
      <c r="AL125" s="994"/>
      <c r="AM125" s="994"/>
      <c r="AN125" s="994"/>
      <c r="AO125" s="995"/>
      <c r="AP125" s="997" t="s">
        <v>122</v>
      </c>
      <c r="AQ125" s="998"/>
      <c r="AR125" s="998"/>
      <c r="AS125" s="998"/>
      <c r="AT125" s="999"/>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57" t="s">
        <v>452</v>
      </c>
      <c r="CL125" s="1042"/>
      <c r="CM125" s="1042"/>
      <c r="CN125" s="1042"/>
      <c r="CO125" s="1043"/>
      <c r="CP125" s="964" t="s">
        <v>453</v>
      </c>
      <c r="CQ125" s="932"/>
      <c r="CR125" s="932"/>
      <c r="CS125" s="932"/>
      <c r="CT125" s="932"/>
      <c r="CU125" s="932"/>
      <c r="CV125" s="932"/>
      <c r="CW125" s="932"/>
      <c r="CX125" s="932"/>
      <c r="CY125" s="932"/>
      <c r="CZ125" s="932"/>
      <c r="DA125" s="932"/>
      <c r="DB125" s="932"/>
      <c r="DC125" s="932"/>
      <c r="DD125" s="932"/>
      <c r="DE125" s="932"/>
      <c r="DF125" s="933"/>
      <c r="DG125" s="965" t="s">
        <v>122</v>
      </c>
      <c r="DH125" s="966"/>
      <c r="DI125" s="966"/>
      <c r="DJ125" s="966"/>
      <c r="DK125" s="966"/>
      <c r="DL125" s="966" t="s">
        <v>122</v>
      </c>
      <c r="DM125" s="966"/>
      <c r="DN125" s="966"/>
      <c r="DO125" s="966"/>
      <c r="DP125" s="966"/>
      <c r="DQ125" s="966" t="s">
        <v>122</v>
      </c>
      <c r="DR125" s="966"/>
      <c r="DS125" s="966"/>
      <c r="DT125" s="966"/>
      <c r="DU125" s="966"/>
      <c r="DV125" s="967" t="s">
        <v>122</v>
      </c>
      <c r="DW125" s="967"/>
      <c r="DX125" s="967"/>
      <c r="DY125" s="967"/>
      <c r="DZ125" s="968"/>
    </row>
    <row r="126" spans="1:130" s="212" customFormat="1" ht="26.25" customHeight="1" thickBot="1" x14ac:dyDescent="0.25">
      <c r="A126" s="1092"/>
      <c r="B126" s="984"/>
      <c r="C126" s="957" t="s">
        <v>442</v>
      </c>
      <c r="D126" s="958"/>
      <c r="E126" s="958"/>
      <c r="F126" s="958"/>
      <c r="G126" s="958"/>
      <c r="H126" s="958"/>
      <c r="I126" s="958"/>
      <c r="J126" s="958"/>
      <c r="K126" s="958"/>
      <c r="L126" s="958"/>
      <c r="M126" s="958"/>
      <c r="N126" s="958"/>
      <c r="O126" s="958"/>
      <c r="P126" s="958"/>
      <c r="Q126" s="958"/>
      <c r="R126" s="958"/>
      <c r="S126" s="958"/>
      <c r="T126" s="958"/>
      <c r="U126" s="958"/>
      <c r="V126" s="958"/>
      <c r="W126" s="958"/>
      <c r="X126" s="958"/>
      <c r="Y126" s="958"/>
      <c r="Z126" s="959"/>
      <c r="AA126" s="993" t="s">
        <v>122</v>
      </c>
      <c r="AB126" s="994"/>
      <c r="AC126" s="994"/>
      <c r="AD126" s="994"/>
      <c r="AE126" s="995"/>
      <c r="AF126" s="996" t="s">
        <v>122</v>
      </c>
      <c r="AG126" s="994"/>
      <c r="AH126" s="994"/>
      <c r="AI126" s="994"/>
      <c r="AJ126" s="995"/>
      <c r="AK126" s="996" t="s">
        <v>122</v>
      </c>
      <c r="AL126" s="994"/>
      <c r="AM126" s="994"/>
      <c r="AN126" s="994"/>
      <c r="AO126" s="995"/>
      <c r="AP126" s="997" t="s">
        <v>122</v>
      </c>
      <c r="AQ126" s="998"/>
      <c r="AR126" s="998"/>
      <c r="AS126" s="998"/>
      <c r="AT126" s="99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58"/>
      <c r="CL126" s="1045"/>
      <c r="CM126" s="1045"/>
      <c r="CN126" s="1045"/>
      <c r="CO126" s="1046"/>
      <c r="CP126" s="957" t="s">
        <v>454</v>
      </c>
      <c r="CQ126" s="958"/>
      <c r="CR126" s="958"/>
      <c r="CS126" s="958"/>
      <c r="CT126" s="958"/>
      <c r="CU126" s="958"/>
      <c r="CV126" s="958"/>
      <c r="CW126" s="958"/>
      <c r="CX126" s="958"/>
      <c r="CY126" s="958"/>
      <c r="CZ126" s="958"/>
      <c r="DA126" s="958"/>
      <c r="DB126" s="958"/>
      <c r="DC126" s="958"/>
      <c r="DD126" s="958"/>
      <c r="DE126" s="958"/>
      <c r="DF126" s="959"/>
      <c r="DG126" s="960" t="s">
        <v>122</v>
      </c>
      <c r="DH126" s="961"/>
      <c r="DI126" s="961"/>
      <c r="DJ126" s="961"/>
      <c r="DK126" s="961"/>
      <c r="DL126" s="961" t="s">
        <v>122</v>
      </c>
      <c r="DM126" s="961"/>
      <c r="DN126" s="961"/>
      <c r="DO126" s="961"/>
      <c r="DP126" s="961"/>
      <c r="DQ126" s="961" t="s">
        <v>122</v>
      </c>
      <c r="DR126" s="961"/>
      <c r="DS126" s="961"/>
      <c r="DT126" s="961"/>
      <c r="DU126" s="961"/>
      <c r="DV126" s="962" t="s">
        <v>122</v>
      </c>
      <c r="DW126" s="962"/>
      <c r="DX126" s="962"/>
      <c r="DY126" s="962"/>
      <c r="DZ126" s="963"/>
    </row>
    <row r="127" spans="1:130" s="212" customFormat="1" ht="26.25" customHeight="1" x14ac:dyDescent="0.2">
      <c r="A127" s="1093"/>
      <c r="B127" s="986"/>
      <c r="C127" s="1008" t="s">
        <v>455</v>
      </c>
      <c r="D127" s="1000"/>
      <c r="E127" s="1000"/>
      <c r="F127" s="1000"/>
      <c r="G127" s="1000"/>
      <c r="H127" s="1000"/>
      <c r="I127" s="1000"/>
      <c r="J127" s="1000"/>
      <c r="K127" s="1000"/>
      <c r="L127" s="1000"/>
      <c r="M127" s="1000"/>
      <c r="N127" s="1000"/>
      <c r="O127" s="1000"/>
      <c r="P127" s="1000"/>
      <c r="Q127" s="1000"/>
      <c r="R127" s="1000"/>
      <c r="S127" s="1000"/>
      <c r="T127" s="1000"/>
      <c r="U127" s="1000"/>
      <c r="V127" s="1000"/>
      <c r="W127" s="1000"/>
      <c r="X127" s="1000"/>
      <c r="Y127" s="1000"/>
      <c r="Z127" s="1001"/>
      <c r="AA127" s="993" t="s">
        <v>122</v>
      </c>
      <c r="AB127" s="994"/>
      <c r="AC127" s="994"/>
      <c r="AD127" s="994"/>
      <c r="AE127" s="995"/>
      <c r="AF127" s="996" t="s">
        <v>122</v>
      </c>
      <c r="AG127" s="994"/>
      <c r="AH127" s="994"/>
      <c r="AI127" s="994"/>
      <c r="AJ127" s="995"/>
      <c r="AK127" s="996" t="s">
        <v>122</v>
      </c>
      <c r="AL127" s="994"/>
      <c r="AM127" s="994"/>
      <c r="AN127" s="994"/>
      <c r="AO127" s="995"/>
      <c r="AP127" s="997" t="s">
        <v>122</v>
      </c>
      <c r="AQ127" s="998"/>
      <c r="AR127" s="998"/>
      <c r="AS127" s="998"/>
      <c r="AT127" s="999"/>
      <c r="AU127" s="214"/>
      <c r="AV127" s="214"/>
      <c r="AW127" s="214"/>
      <c r="AX127" s="1066" t="s">
        <v>456</v>
      </c>
      <c r="AY127" s="1067"/>
      <c r="AZ127" s="1067"/>
      <c r="BA127" s="1067"/>
      <c r="BB127" s="1067"/>
      <c r="BC127" s="1067"/>
      <c r="BD127" s="1067"/>
      <c r="BE127" s="1068"/>
      <c r="BF127" s="1069" t="s">
        <v>457</v>
      </c>
      <c r="BG127" s="1067"/>
      <c r="BH127" s="1067"/>
      <c r="BI127" s="1067"/>
      <c r="BJ127" s="1067"/>
      <c r="BK127" s="1067"/>
      <c r="BL127" s="1068"/>
      <c r="BM127" s="1069" t="s">
        <v>458</v>
      </c>
      <c r="BN127" s="1067"/>
      <c r="BO127" s="1067"/>
      <c r="BP127" s="1067"/>
      <c r="BQ127" s="1067"/>
      <c r="BR127" s="1067"/>
      <c r="BS127" s="1068"/>
      <c r="BT127" s="1069" t="s">
        <v>459</v>
      </c>
      <c r="BU127" s="1067"/>
      <c r="BV127" s="1067"/>
      <c r="BW127" s="1067"/>
      <c r="BX127" s="1067"/>
      <c r="BY127" s="1067"/>
      <c r="BZ127" s="1090"/>
      <c r="CA127" s="214"/>
      <c r="CB127" s="214"/>
      <c r="CC127" s="214"/>
      <c r="CD127" s="237"/>
      <c r="CE127" s="237"/>
      <c r="CF127" s="237"/>
      <c r="CG127" s="214"/>
      <c r="CH127" s="214"/>
      <c r="CI127" s="214"/>
      <c r="CJ127" s="236"/>
      <c r="CK127" s="1058"/>
      <c r="CL127" s="1045"/>
      <c r="CM127" s="1045"/>
      <c r="CN127" s="1045"/>
      <c r="CO127" s="1046"/>
      <c r="CP127" s="957" t="s">
        <v>460</v>
      </c>
      <c r="CQ127" s="958"/>
      <c r="CR127" s="958"/>
      <c r="CS127" s="958"/>
      <c r="CT127" s="958"/>
      <c r="CU127" s="958"/>
      <c r="CV127" s="958"/>
      <c r="CW127" s="958"/>
      <c r="CX127" s="958"/>
      <c r="CY127" s="958"/>
      <c r="CZ127" s="958"/>
      <c r="DA127" s="958"/>
      <c r="DB127" s="958"/>
      <c r="DC127" s="958"/>
      <c r="DD127" s="958"/>
      <c r="DE127" s="958"/>
      <c r="DF127" s="959"/>
      <c r="DG127" s="960" t="s">
        <v>122</v>
      </c>
      <c r="DH127" s="961"/>
      <c r="DI127" s="961"/>
      <c r="DJ127" s="961"/>
      <c r="DK127" s="961"/>
      <c r="DL127" s="961" t="s">
        <v>122</v>
      </c>
      <c r="DM127" s="961"/>
      <c r="DN127" s="961"/>
      <c r="DO127" s="961"/>
      <c r="DP127" s="961"/>
      <c r="DQ127" s="961" t="s">
        <v>122</v>
      </c>
      <c r="DR127" s="961"/>
      <c r="DS127" s="961"/>
      <c r="DT127" s="961"/>
      <c r="DU127" s="961"/>
      <c r="DV127" s="962" t="s">
        <v>122</v>
      </c>
      <c r="DW127" s="962"/>
      <c r="DX127" s="962"/>
      <c r="DY127" s="962"/>
      <c r="DZ127" s="963"/>
    </row>
    <row r="128" spans="1:130" s="212" customFormat="1" ht="26.25" customHeight="1" thickBot="1" x14ac:dyDescent="0.25">
      <c r="A128" s="1076" t="s">
        <v>461</v>
      </c>
      <c r="B128" s="1077"/>
      <c r="C128" s="1077"/>
      <c r="D128" s="1077"/>
      <c r="E128" s="1077"/>
      <c r="F128" s="1077"/>
      <c r="G128" s="1077"/>
      <c r="H128" s="1077"/>
      <c r="I128" s="1077"/>
      <c r="J128" s="1077"/>
      <c r="K128" s="1077"/>
      <c r="L128" s="1077"/>
      <c r="M128" s="1077"/>
      <c r="N128" s="1077"/>
      <c r="O128" s="1077"/>
      <c r="P128" s="1077"/>
      <c r="Q128" s="1077"/>
      <c r="R128" s="1077"/>
      <c r="S128" s="1077"/>
      <c r="T128" s="1077"/>
      <c r="U128" s="1077"/>
      <c r="V128" s="1077"/>
      <c r="W128" s="1078" t="s">
        <v>462</v>
      </c>
      <c r="X128" s="1078"/>
      <c r="Y128" s="1078"/>
      <c r="Z128" s="1079"/>
      <c r="AA128" s="1080">
        <v>22242</v>
      </c>
      <c r="AB128" s="1081"/>
      <c r="AC128" s="1081"/>
      <c r="AD128" s="1081"/>
      <c r="AE128" s="1082"/>
      <c r="AF128" s="1083">
        <v>22349</v>
      </c>
      <c r="AG128" s="1081"/>
      <c r="AH128" s="1081"/>
      <c r="AI128" s="1081"/>
      <c r="AJ128" s="1082"/>
      <c r="AK128" s="1083">
        <v>21720</v>
      </c>
      <c r="AL128" s="1081"/>
      <c r="AM128" s="1081"/>
      <c r="AN128" s="1081"/>
      <c r="AO128" s="1082"/>
      <c r="AP128" s="1084"/>
      <c r="AQ128" s="1085"/>
      <c r="AR128" s="1085"/>
      <c r="AS128" s="1085"/>
      <c r="AT128" s="1086"/>
      <c r="AU128" s="214"/>
      <c r="AV128" s="214"/>
      <c r="AW128" s="214"/>
      <c r="AX128" s="931" t="s">
        <v>463</v>
      </c>
      <c r="AY128" s="932"/>
      <c r="AZ128" s="932"/>
      <c r="BA128" s="932"/>
      <c r="BB128" s="932"/>
      <c r="BC128" s="932"/>
      <c r="BD128" s="932"/>
      <c r="BE128" s="933"/>
      <c r="BF128" s="1087" t="s">
        <v>122</v>
      </c>
      <c r="BG128" s="1088"/>
      <c r="BH128" s="1088"/>
      <c r="BI128" s="1088"/>
      <c r="BJ128" s="1088"/>
      <c r="BK128" s="1088"/>
      <c r="BL128" s="1089"/>
      <c r="BM128" s="1087">
        <v>15</v>
      </c>
      <c r="BN128" s="1088"/>
      <c r="BO128" s="1088"/>
      <c r="BP128" s="1088"/>
      <c r="BQ128" s="1088"/>
      <c r="BR128" s="1088"/>
      <c r="BS128" s="1089"/>
      <c r="BT128" s="1087">
        <v>20</v>
      </c>
      <c r="BU128" s="1088"/>
      <c r="BV128" s="1088"/>
      <c r="BW128" s="1088"/>
      <c r="BX128" s="1088"/>
      <c r="BY128" s="1088"/>
      <c r="BZ128" s="1111"/>
      <c r="CA128" s="237"/>
      <c r="CB128" s="237"/>
      <c r="CC128" s="237"/>
      <c r="CD128" s="237"/>
      <c r="CE128" s="237"/>
      <c r="CF128" s="237"/>
      <c r="CG128" s="214"/>
      <c r="CH128" s="214"/>
      <c r="CI128" s="214"/>
      <c r="CJ128" s="236"/>
      <c r="CK128" s="1059"/>
      <c r="CL128" s="1060"/>
      <c r="CM128" s="1060"/>
      <c r="CN128" s="1060"/>
      <c r="CO128" s="1061"/>
      <c r="CP128" s="1070" t="s">
        <v>464</v>
      </c>
      <c r="CQ128" s="761"/>
      <c r="CR128" s="761"/>
      <c r="CS128" s="761"/>
      <c r="CT128" s="761"/>
      <c r="CU128" s="761"/>
      <c r="CV128" s="761"/>
      <c r="CW128" s="761"/>
      <c r="CX128" s="761"/>
      <c r="CY128" s="761"/>
      <c r="CZ128" s="761"/>
      <c r="DA128" s="761"/>
      <c r="DB128" s="761"/>
      <c r="DC128" s="761"/>
      <c r="DD128" s="761"/>
      <c r="DE128" s="761"/>
      <c r="DF128" s="1071"/>
      <c r="DG128" s="1072" t="s">
        <v>122</v>
      </c>
      <c r="DH128" s="1073"/>
      <c r="DI128" s="1073"/>
      <c r="DJ128" s="1073"/>
      <c r="DK128" s="1073"/>
      <c r="DL128" s="1073" t="s">
        <v>122</v>
      </c>
      <c r="DM128" s="1073"/>
      <c r="DN128" s="1073"/>
      <c r="DO128" s="1073"/>
      <c r="DP128" s="1073"/>
      <c r="DQ128" s="1073" t="s">
        <v>122</v>
      </c>
      <c r="DR128" s="1073"/>
      <c r="DS128" s="1073"/>
      <c r="DT128" s="1073"/>
      <c r="DU128" s="1073"/>
      <c r="DV128" s="1074" t="s">
        <v>122</v>
      </c>
      <c r="DW128" s="1074"/>
      <c r="DX128" s="1074"/>
      <c r="DY128" s="1074"/>
      <c r="DZ128" s="1075"/>
    </row>
    <row r="129" spans="1:131" s="212" customFormat="1" ht="26.25" customHeight="1" x14ac:dyDescent="0.2">
      <c r="A129" s="969" t="s">
        <v>103</v>
      </c>
      <c r="B129" s="970"/>
      <c r="C129" s="970"/>
      <c r="D129" s="970"/>
      <c r="E129" s="970"/>
      <c r="F129" s="970"/>
      <c r="G129" s="970"/>
      <c r="H129" s="970"/>
      <c r="I129" s="970"/>
      <c r="J129" s="970"/>
      <c r="K129" s="970"/>
      <c r="L129" s="970"/>
      <c r="M129" s="970"/>
      <c r="N129" s="970"/>
      <c r="O129" s="970"/>
      <c r="P129" s="970"/>
      <c r="Q129" s="970"/>
      <c r="R129" s="970"/>
      <c r="S129" s="970"/>
      <c r="T129" s="970"/>
      <c r="U129" s="970"/>
      <c r="V129" s="970"/>
      <c r="W129" s="1105" t="s">
        <v>465</v>
      </c>
      <c r="X129" s="1106"/>
      <c r="Y129" s="1106"/>
      <c r="Z129" s="1107"/>
      <c r="AA129" s="993">
        <v>3766122</v>
      </c>
      <c r="AB129" s="994"/>
      <c r="AC129" s="994"/>
      <c r="AD129" s="994"/>
      <c r="AE129" s="995"/>
      <c r="AF129" s="996">
        <v>3815845</v>
      </c>
      <c r="AG129" s="994"/>
      <c r="AH129" s="994"/>
      <c r="AI129" s="994"/>
      <c r="AJ129" s="995"/>
      <c r="AK129" s="996">
        <v>3907891</v>
      </c>
      <c r="AL129" s="994"/>
      <c r="AM129" s="994"/>
      <c r="AN129" s="994"/>
      <c r="AO129" s="995"/>
      <c r="AP129" s="1108"/>
      <c r="AQ129" s="1109"/>
      <c r="AR129" s="1109"/>
      <c r="AS129" s="1109"/>
      <c r="AT129" s="1110"/>
      <c r="AU129" s="215"/>
      <c r="AV129" s="215"/>
      <c r="AW129" s="215"/>
      <c r="AX129" s="1100" t="s">
        <v>466</v>
      </c>
      <c r="AY129" s="958"/>
      <c r="AZ129" s="958"/>
      <c r="BA129" s="958"/>
      <c r="BB129" s="958"/>
      <c r="BC129" s="958"/>
      <c r="BD129" s="958"/>
      <c r="BE129" s="959"/>
      <c r="BF129" s="1101" t="s">
        <v>122</v>
      </c>
      <c r="BG129" s="1102"/>
      <c r="BH129" s="1102"/>
      <c r="BI129" s="1102"/>
      <c r="BJ129" s="1102"/>
      <c r="BK129" s="1102"/>
      <c r="BL129" s="1103"/>
      <c r="BM129" s="1101">
        <v>20</v>
      </c>
      <c r="BN129" s="1102"/>
      <c r="BO129" s="1102"/>
      <c r="BP129" s="1102"/>
      <c r="BQ129" s="1102"/>
      <c r="BR129" s="1102"/>
      <c r="BS129" s="1103"/>
      <c r="BT129" s="1101">
        <v>30</v>
      </c>
      <c r="BU129" s="1102"/>
      <c r="BV129" s="1102"/>
      <c r="BW129" s="1102"/>
      <c r="BX129" s="1102"/>
      <c r="BY129" s="1102"/>
      <c r="BZ129" s="1104"/>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69" t="s">
        <v>467</v>
      </c>
      <c r="B130" s="970"/>
      <c r="C130" s="970"/>
      <c r="D130" s="970"/>
      <c r="E130" s="970"/>
      <c r="F130" s="970"/>
      <c r="G130" s="970"/>
      <c r="H130" s="970"/>
      <c r="I130" s="970"/>
      <c r="J130" s="970"/>
      <c r="K130" s="970"/>
      <c r="L130" s="970"/>
      <c r="M130" s="970"/>
      <c r="N130" s="970"/>
      <c r="O130" s="970"/>
      <c r="P130" s="970"/>
      <c r="Q130" s="970"/>
      <c r="R130" s="970"/>
      <c r="S130" s="970"/>
      <c r="T130" s="970"/>
      <c r="U130" s="970"/>
      <c r="V130" s="970"/>
      <c r="W130" s="1105" t="s">
        <v>468</v>
      </c>
      <c r="X130" s="1106"/>
      <c r="Y130" s="1106"/>
      <c r="Z130" s="1107"/>
      <c r="AA130" s="993">
        <v>365713</v>
      </c>
      <c r="AB130" s="994"/>
      <c r="AC130" s="994"/>
      <c r="AD130" s="994"/>
      <c r="AE130" s="995"/>
      <c r="AF130" s="996">
        <v>376128</v>
      </c>
      <c r="AG130" s="994"/>
      <c r="AH130" s="994"/>
      <c r="AI130" s="994"/>
      <c r="AJ130" s="995"/>
      <c r="AK130" s="996">
        <v>368736</v>
      </c>
      <c r="AL130" s="994"/>
      <c r="AM130" s="994"/>
      <c r="AN130" s="994"/>
      <c r="AO130" s="995"/>
      <c r="AP130" s="1108"/>
      <c r="AQ130" s="1109"/>
      <c r="AR130" s="1109"/>
      <c r="AS130" s="1109"/>
      <c r="AT130" s="1110"/>
      <c r="AU130" s="215"/>
      <c r="AV130" s="215"/>
      <c r="AW130" s="215"/>
      <c r="AX130" s="1100" t="s">
        <v>469</v>
      </c>
      <c r="AY130" s="958"/>
      <c r="AZ130" s="958"/>
      <c r="BA130" s="958"/>
      <c r="BB130" s="958"/>
      <c r="BC130" s="958"/>
      <c r="BD130" s="958"/>
      <c r="BE130" s="959"/>
      <c r="BF130" s="1136">
        <v>8.8000000000000007</v>
      </c>
      <c r="BG130" s="1137"/>
      <c r="BH130" s="1137"/>
      <c r="BI130" s="1137"/>
      <c r="BJ130" s="1137"/>
      <c r="BK130" s="1137"/>
      <c r="BL130" s="1138"/>
      <c r="BM130" s="1136">
        <v>25</v>
      </c>
      <c r="BN130" s="1137"/>
      <c r="BO130" s="1137"/>
      <c r="BP130" s="1137"/>
      <c r="BQ130" s="1137"/>
      <c r="BR130" s="1137"/>
      <c r="BS130" s="1138"/>
      <c r="BT130" s="1136">
        <v>35</v>
      </c>
      <c r="BU130" s="1137"/>
      <c r="BV130" s="1137"/>
      <c r="BW130" s="1137"/>
      <c r="BX130" s="1137"/>
      <c r="BY130" s="1137"/>
      <c r="BZ130" s="1139"/>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40"/>
      <c r="B131" s="1141"/>
      <c r="C131" s="1141"/>
      <c r="D131" s="1141"/>
      <c r="E131" s="1141"/>
      <c r="F131" s="1141"/>
      <c r="G131" s="1141"/>
      <c r="H131" s="1141"/>
      <c r="I131" s="1141"/>
      <c r="J131" s="1141"/>
      <c r="K131" s="1141"/>
      <c r="L131" s="1141"/>
      <c r="M131" s="1141"/>
      <c r="N131" s="1141"/>
      <c r="O131" s="1141"/>
      <c r="P131" s="1141"/>
      <c r="Q131" s="1141"/>
      <c r="R131" s="1141"/>
      <c r="S131" s="1141"/>
      <c r="T131" s="1141"/>
      <c r="U131" s="1141"/>
      <c r="V131" s="1141"/>
      <c r="W131" s="1142" t="s">
        <v>470</v>
      </c>
      <c r="X131" s="1143"/>
      <c r="Y131" s="1143"/>
      <c r="Z131" s="1144"/>
      <c r="AA131" s="1039">
        <v>3400409</v>
      </c>
      <c r="AB131" s="1021"/>
      <c r="AC131" s="1021"/>
      <c r="AD131" s="1021"/>
      <c r="AE131" s="1022"/>
      <c r="AF131" s="1020">
        <v>3439717</v>
      </c>
      <c r="AG131" s="1021"/>
      <c r="AH131" s="1021"/>
      <c r="AI131" s="1021"/>
      <c r="AJ131" s="1022"/>
      <c r="AK131" s="1020">
        <v>3539155</v>
      </c>
      <c r="AL131" s="1021"/>
      <c r="AM131" s="1021"/>
      <c r="AN131" s="1021"/>
      <c r="AO131" s="1022"/>
      <c r="AP131" s="1145"/>
      <c r="AQ131" s="1146"/>
      <c r="AR131" s="1146"/>
      <c r="AS131" s="1146"/>
      <c r="AT131" s="1147"/>
      <c r="AU131" s="215"/>
      <c r="AV131" s="215"/>
      <c r="AW131" s="215"/>
      <c r="AX131" s="1118" t="s">
        <v>471</v>
      </c>
      <c r="AY131" s="761"/>
      <c r="AZ131" s="761"/>
      <c r="BA131" s="761"/>
      <c r="BB131" s="761"/>
      <c r="BC131" s="761"/>
      <c r="BD131" s="761"/>
      <c r="BE131" s="1071"/>
      <c r="BF131" s="1119" t="s">
        <v>122</v>
      </c>
      <c r="BG131" s="1120"/>
      <c r="BH131" s="1120"/>
      <c r="BI131" s="1120"/>
      <c r="BJ131" s="1120"/>
      <c r="BK131" s="1120"/>
      <c r="BL131" s="1121"/>
      <c r="BM131" s="1119">
        <v>350</v>
      </c>
      <c r="BN131" s="1120"/>
      <c r="BO131" s="1120"/>
      <c r="BP131" s="1120"/>
      <c r="BQ131" s="1120"/>
      <c r="BR131" s="1120"/>
      <c r="BS131" s="1121"/>
      <c r="BT131" s="1122"/>
      <c r="BU131" s="1123"/>
      <c r="BV131" s="1123"/>
      <c r="BW131" s="1123"/>
      <c r="BX131" s="1123"/>
      <c r="BY131" s="1123"/>
      <c r="BZ131" s="11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25" t="s">
        <v>472</v>
      </c>
      <c r="B132" s="1126"/>
      <c r="C132" s="1126"/>
      <c r="D132" s="1126"/>
      <c r="E132" s="1126"/>
      <c r="F132" s="1126"/>
      <c r="G132" s="1126"/>
      <c r="H132" s="1126"/>
      <c r="I132" s="1126"/>
      <c r="J132" s="1126"/>
      <c r="K132" s="1126"/>
      <c r="L132" s="1126"/>
      <c r="M132" s="1126"/>
      <c r="N132" s="1126"/>
      <c r="O132" s="1126"/>
      <c r="P132" s="1126"/>
      <c r="Q132" s="1126"/>
      <c r="R132" s="1126"/>
      <c r="S132" s="1126"/>
      <c r="T132" s="1126"/>
      <c r="U132" s="1126"/>
      <c r="V132" s="1129" t="s">
        <v>473</v>
      </c>
      <c r="W132" s="1129"/>
      <c r="X132" s="1129"/>
      <c r="Y132" s="1129"/>
      <c r="Z132" s="1130"/>
      <c r="AA132" s="1131">
        <v>9.6267831309999998</v>
      </c>
      <c r="AB132" s="1132"/>
      <c r="AC132" s="1132"/>
      <c r="AD132" s="1132"/>
      <c r="AE132" s="1133"/>
      <c r="AF132" s="1134">
        <v>9.6009933380000003</v>
      </c>
      <c r="AG132" s="1132"/>
      <c r="AH132" s="1132"/>
      <c r="AI132" s="1132"/>
      <c r="AJ132" s="1133"/>
      <c r="AK132" s="1134">
        <v>7.4245406039999997</v>
      </c>
      <c r="AL132" s="1132"/>
      <c r="AM132" s="1132"/>
      <c r="AN132" s="1132"/>
      <c r="AO132" s="1133"/>
      <c r="AP132" s="1036"/>
      <c r="AQ132" s="1037"/>
      <c r="AR132" s="1037"/>
      <c r="AS132" s="1037"/>
      <c r="AT132" s="1135"/>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27"/>
      <c r="B133" s="1128"/>
      <c r="C133" s="1128"/>
      <c r="D133" s="1128"/>
      <c r="E133" s="1128"/>
      <c r="F133" s="1128"/>
      <c r="G133" s="1128"/>
      <c r="H133" s="1128"/>
      <c r="I133" s="1128"/>
      <c r="J133" s="1128"/>
      <c r="K133" s="1128"/>
      <c r="L133" s="1128"/>
      <c r="M133" s="1128"/>
      <c r="N133" s="1128"/>
      <c r="O133" s="1128"/>
      <c r="P133" s="1128"/>
      <c r="Q133" s="1128"/>
      <c r="R133" s="1128"/>
      <c r="S133" s="1128"/>
      <c r="T133" s="1128"/>
      <c r="U133" s="1128"/>
      <c r="V133" s="1112" t="s">
        <v>474</v>
      </c>
      <c r="W133" s="1112"/>
      <c r="X133" s="1112"/>
      <c r="Y133" s="1112"/>
      <c r="Z133" s="1113"/>
      <c r="AA133" s="1114">
        <v>9.1999999999999993</v>
      </c>
      <c r="AB133" s="1115"/>
      <c r="AC133" s="1115"/>
      <c r="AD133" s="1115"/>
      <c r="AE133" s="1116"/>
      <c r="AF133" s="1114">
        <v>9.4</v>
      </c>
      <c r="AG133" s="1115"/>
      <c r="AH133" s="1115"/>
      <c r="AI133" s="1115"/>
      <c r="AJ133" s="1116"/>
      <c r="AK133" s="1114">
        <v>8.8000000000000007</v>
      </c>
      <c r="AL133" s="1115"/>
      <c r="AM133" s="1115"/>
      <c r="AN133" s="1115"/>
      <c r="AO133" s="1116"/>
      <c r="AP133" s="1063"/>
      <c r="AQ133" s="1064"/>
      <c r="AR133" s="1064"/>
      <c r="AS133" s="1064"/>
      <c r="AT133" s="1117"/>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62HwQ2+jCExreXd9KqFsi6372OranpjaAv+FeA6rg8dCcpvxwyckxdtAxx93vOnh2n/vn02FbwGh1VhupKMy1w==" saltValue="YffTAAzZv+30ubBaKkdPr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475</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vF68ke+XYhEsAlTgKgr2obZLiidbBDYPKc7qLoNgIrlsdd7mR2qucjW5SzXH8E8RxENFL6UXJTAqodeH7n5neA==" saltValue="TfOwYVTWG6KnMtGWytlga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CqO0Cc5BjYBqu8ud7jbulLO3AHD7FYzHY3kxvCJE9VNl7dbSAxImobYm8JkQpul4baDEgdcDlHDQOFBSg+kxjQ==" saltValue="rRkSVtsTmijYiY9al+dJ8A=="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5" zoomScaleSheetLayoutView="85"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477</v>
      </c>
      <c r="AL6" s="248"/>
      <c r="AM6" s="248"/>
      <c r="AN6" s="248"/>
    </row>
    <row r="7" spans="1:46" ht="13.5" customHeight="1" x14ac:dyDescent="0.2">
      <c r="A7" s="247"/>
      <c r="AK7" s="250"/>
      <c r="AL7" s="251"/>
      <c r="AM7" s="251"/>
      <c r="AN7" s="252"/>
      <c r="AO7" s="1149" t="s">
        <v>478</v>
      </c>
      <c r="AP7" s="253"/>
      <c r="AQ7" s="254" t="s">
        <v>479</v>
      </c>
      <c r="AR7" s="255"/>
    </row>
    <row r="8" spans="1:46" ht="13" x14ac:dyDescent="0.2">
      <c r="A8" s="247"/>
      <c r="AK8" s="256"/>
      <c r="AL8" s="257"/>
      <c r="AM8" s="257"/>
      <c r="AN8" s="258"/>
      <c r="AO8" s="1150"/>
      <c r="AP8" s="259" t="s">
        <v>480</v>
      </c>
      <c r="AQ8" s="260" t="s">
        <v>481</v>
      </c>
      <c r="AR8" s="261" t="s">
        <v>482</v>
      </c>
    </row>
    <row r="9" spans="1:46" ht="13" x14ac:dyDescent="0.2">
      <c r="A9" s="247"/>
      <c r="AK9" s="1151" t="s">
        <v>483</v>
      </c>
      <c r="AL9" s="1152"/>
      <c r="AM9" s="1152"/>
      <c r="AN9" s="1153"/>
      <c r="AO9" s="262">
        <v>1467954</v>
      </c>
      <c r="AP9" s="262">
        <v>134047</v>
      </c>
      <c r="AQ9" s="263">
        <v>118131</v>
      </c>
      <c r="AR9" s="264">
        <v>13.5</v>
      </c>
    </row>
    <row r="10" spans="1:46" ht="13.5" customHeight="1" x14ac:dyDescent="0.2">
      <c r="A10" s="247"/>
      <c r="AK10" s="1151" t="s">
        <v>484</v>
      </c>
      <c r="AL10" s="1152"/>
      <c r="AM10" s="1152"/>
      <c r="AN10" s="1153"/>
      <c r="AO10" s="265">
        <v>192930</v>
      </c>
      <c r="AP10" s="265">
        <v>17618</v>
      </c>
      <c r="AQ10" s="266">
        <v>19338</v>
      </c>
      <c r="AR10" s="267">
        <v>-8.9</v>
      </c>
    </row>
    <row r="11" spans="1:46" ht="13.5" customHeight="1" x14ac:dyDescent="0.2">
      <c r="A11" s="247"/>
      <c r="AK11" s="1151" t="s">
        <v>485</v>
      </c>
      <c r="AL11" s="1152"/>
      <c r="AM11" s="1152"/>
      <c r="AN11" s="1153"/>
      <c r="AO11" s="265" t="s">
        <v>486</v>
      </c>
      <c r="AP11" s="265" t="s">
        <v>486</v>
      </c>
      <c r="AQ11" s="266">
        <v>1486</v>
      </c>
      <c r="AR11" s="267" t="s">
        <v>486</v>
      </c>
    </row>
    <row r="12" spans="1:46" ht="13.5" customHeight="1" x14ac:dyDescent="0.2">
      <c r="A12" s="247"/>
      <c r="AK12" s="1151" t="s">
        <v>487</v>
      </c>
      <c r="AL12" s="1152"/>
      <c r="AM12" s="1152"/>
      <c r="AN12" s="1153"/>
      <c r="AO12" s="265" t="s">
        <v>486</v>
      </c>
      <c r="AP12" s="265" t="s">
        <v>486</v>
      </c>
      <c r="AQ12" s="266" t="s">
        <v>486</v>
      </c>
      <c r="AR12" s="267" t="s">
        <v>486</v>
      </c>
    </row>
    <row r="13" spans="1:46" ht="13.5" customHeight="1" x14ac:dyDescent="0.2">
      <c r="A13" s="247"/>
      <c r="AK13" s="1151" t="s">
        <v>488</v>
      </c>
      <c r="AL13" s="1152"/>
      <c r="AM13" s="1152"/>
      <c r="AN13" s="1153"/>
      <c r="AO13" s="265">
        <v>61548</v>
      </c>
      <c r="AP13" s="265">
        <v>5620</v>
      </c>
      <c r="AQ13" s="266">
        <v>4880</v>
      </c>
      <c r="AR13" s="267">
        <v>15.2</v>
      </c>
    </row>
    <row r="14" spans="1:46" ht="13.5" customHeight="1" x14ac:dyDescent="0.2">
      <c r="A14" s="247"/>
      <c r="AK14" s="1151" t="s">
        <v>489</v>
      </c>
      <c r="AL14" s="1152"/>
      <c r="AM14" s="1152"/>
      <c r="AN14" s="1153"/>
      <c r="AO14" s="265">
        <v>35180</v>
      </c>
      <c r="AP14" s="265">
        <v>3212</v>
      </c>
      <c r="AQ14" s="266">
        <v>1912</v>
      </c>
      <c r="AR14" s="267">
        <v>68</v>
      </c>
    </row>
    <row r="15" spans="1:46" ht="13.5" customHeight="1" x14ac:dyDescent="0.2">
      <c r="A15" s="247"/>
      <c r="AK15" s="1154" t="s">
        <v>490</v>
      </c>
      <c r="AL15" s="1155"/>
      <c r="AM15" s="1155"/>
      <c r="AN15" s="1156"/>
      <c r="AO15" s="265">
        <v>-84208</v>
      </c>
      <c r="AP15" s="265">
        <v>-7690</v>
      </c>
      <c r="AQ15" s="266">
        <v>-7094</v>
      </c>
      <c r="AR15" s="267">
        <v>8.4</v>
      </c>
    </row>
    <row r="16" spans="1:46" ht="13" x14ac:dyDescent="0.2">
      <c r="A16" s="247"/>
      <c r="AK16" s="1154" t="s">
        <v>178</v>
      </c>
      <c r="AL16" s="1155"/>
      <c r="AM16" s="1155"/>
      <c r="AN16" s="1156"/>
      <c r="AO16" s="265">
        <v>1673404</v>
      </c>
      <c r="AP16" s="265">
        <v>152808</v>
      </c>
      <c r="AQ16" s="266">
        <v>138653</v>
      </c>
      <c r="AR16" s="267">
        <v>10.199999999999999</v>
      </c>
    </row>
    <row r="17" spans="1:46" ht="13" x14ac:dyDescent="0.2">
      <c r="A17" s="247"/>
    </row>
    <row r="18" spans="1:46" ht="13" x14ac:dyDescent="0.2">
      <c r="A18" s="247"/>
      <c r="AQ18" s="268"/>
      <c r="AR18" s="268"/>
    </row>
    <row r="19" spans="1:46" ht="13" x14ac:dyDescent="0.2">
      <c r="A19" s="247"/>
      <c r="AK19" s="243" t="s">
        <v>491</v>
      </c>
    </row>
    <row r="20" spans="1:46" ht="13" x14ac:dyDescent="0.2">
      <c r="A20" s="247"/>
      <c r="AK20" s="269"/>
      <c r="AL20" s="270"/>
      <c r="AM20" s="270"/>
      <c r="AN20" s="271"/>
      <c r="AO20" s="272" t="s">
        <v>492</v>
      </c>
      <c r="AP20" s="273" t="s">
        <v>493</v>
      </c>
      <c r="AQ20" s="274" t="s">
        <v>494</v>
      </c>
      <c r="AR20" s="275"/>
    </row>
    <row r="21" spans="1:46" s="248" customFormat="1" ht="13" x14ac:dyDescent="0.2">
      <c r="A21" s="276"/>
      <c r="AK21" s="1157" t="s">
        <v>495</v>
      </c>
      <c r="AL21" s="1158"/>
      <c r="AM21" s="1158"/>
      <c r="AN21" s="1159"/>
      <c r="AO21" s="277">
        <v>9.86</v>
      </c>
      <c r="AP21" s="278">
        <v>11.03</v>
      </c>
      <c r="AQ21" s="279">
        <v>-1.17</v>
      </c>
      <c r="AS21" s="280"/>
      <c r="AT21" s="276"/>
    </row>
    <row r="22" spans="1:46" s="248" customFormat="1" ht="13" x14ac:dyDescent="0.2">
      <c r="A22" s="276"/>
      <c r="AK22" s="1157" t="s">
        <v>496</v>
      </c>
      <c r="AL22" s="1158"/>
      <c r="AM22" s="1158"/>
      <c r="AN22" s="1159"/>
      <c r="AO22" s="281">
        <v>99.3</v>
      </c>
      <c r="AP22" s="282">
        <v>96.9</v>
      </c>
      <c r="AQ22" s="283">
        <v>2.4</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48" t="s">
        <v>497</v>
      </c>
      <c r="B26" s="1148"/>
      <c r="C26" s="1148"/>
      <c r="D26" s="1148"/>
      <c r="E26" s="1148"/>
      <c r="F26" s="1148"/>
      <c r="G26" s="1148"/>
      <c r="H26" s="1148"/>
      <c r="I26" s="1148"/>
      <c r="J26" s="1148"/>
      <c r="K26" s="1148"/>
      <c r="L26" s="1148"/>
      <c r="M26" s="1148"/>
      <c r="N26" s="1148"/>
      <c r="O26" s="1148"/>
      <c r="P26" s="1148"/>
      <c r="Q26" s="1148"/>
      <c r="R26" s="1148"/>
      <c r="S26" s="1148"/>
      <c r="T26" s="1148"/>
      <c r="U26" s="1148"/>
      <c r="V26" s="1148"/>
      <c r="W26" s="1148"/>
      <c r="X26" s="1148"/>
      <c r="Y26" s="1148"/>
      <c r="Z26" s="1148"/>
      <c r="AA26" s="1148"/>
      <c r="AB26" s="1148"/>
      <c r="AC26" s="1148"/>
      <c r="AD26" s="1148"/>
      <c r="AE26" s="1148"/>
      <c r="AF26" s="1148"/>
      <c r="AG26" s="1148"/>
      <c r="AH26" s="1148"/>
      <c r="AI26" s="1148"/>
      <c r="AJ26" s="1148"/>
      <c r="AK26" s="1148"/>
      <c r="AL26" s="1148"/>
      <c r="AM26" s="1148"/>
      <c r="AN26" s="1148"/>
      <c r="AO26" s="1148"/>
      <c r="AP26" s="1148"/>
      <c r="AQ26" s="1148"/>
      <c r="AR26" s="1148"/>
      <c r="AS26" s="1148"/>
    </row>
    <row r="27" spans="1:46" ht="13" x14ac:dyDescent="0.2">
      <c r="A27" s="288"/>
      <c r="AS27" s="243"/>
      <c r="AT27" s="243"/>
    </row>
    <row r="28" spans="1:46" ht="16.5" x14ac:dyDescent="0.2">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499</v>
      </c>
      <c r="AL29" s="248"/>
      <c r="AM29" s="248"/>
      <c r="AN29" s="248"/>
      <c r="AS29" s="290"/>
    </row>
    <row r="30" spans="1:46" ht="13.5" customHeight="1" x14ac:dyDescent="0.2">
      <c r="A30" s="247"/>
      <c r="AK30" s="250"/>
      <c r="AL30" s="251"/>
      <c r="AM30" s="251"/>
      <c r="AN30" s="252"/>
      <c r="AO30" s="1149" t="s">
        <v>478</v>
      </c>
      <c r="AP30" s="253"/>
      <c r="AQ30" s="254" t="s">
        <v>479</v>
      </c>
      <c r="AR30" s="255"/>
    </row>
    <row r="31" spans="1:46" ht="13" x14ac:dyDescent="0.2">
      <c r="A31" s="247"/>
      <c r="AK31" s="256"/>
      <c r="AL31" s="257"/>
      <c r="AM31" s="257"/>
      <c r="AN31" s="258"/>
      <c r="AO31" s="1150"/>
      <c r="AP31" s="259" t="s">
        <v>480</v>
      </c>
      <c r="AQ31" s="260" t="s">
        <v>481</v>
      </c>
      <c r="AR31" s="261" t="s">
        <v>482</v>
      </c>
    </row>
    <row r="32" spans="1:46" ht="27" customHeight="1" x14ac:dyDescent="0.2">
      <c r="A32" s="247"/>
      <c r="AK32" s="1165" t="s">
        <v>500</v>
      </c>
      <c r="AL32" s="1166"/>
      <c r="AM32" s="1166"/>
      <c r="AN32" s="1167"/>
      <c r="AO32" s="291">
        <v>442706</v>
      </c>
      <c r="AP32" s="291">
        <v>40426</v>
      </c>
      <c r="AQ32" s="292">
        <v>59716</v>
      </c>
      <c r="AR32" s="293">
        <v>-32.299999999999997</v>
      </c>
    </row>
    <row r="33" spans="1:46" ht="13.5" customHeight="1" x14ac:dyDescent="0.2">
      <c r="A33" s="247"/>
      <c r="AK33" s="1165" t="s">
        <v>501</v>
      </c>
      <c r="AL33" s="1166"/>
      <c r="AM33" s="1166"/>
      <c r="AN33" s="1167"/>
      <c r="AO33" s="291" t="s">
        <v>486</v>
      </c>
      <c r="AP33" s="291" t="s">
        <v>486</v>
      </c>
      <c r="AQ33" s="292" t="s">
        <v>486</v>
      </c>
      <c r="AR33" s="293" t="s">
        <v>486</v>
      </c>
    </row>
    <row r="34" spans="1:46" ht="27" customHeight="1" x14ac:dyDescent="0.2">
      <c r="A34" s="247"/>
      <c r="AK34" s="1165" t="s">
        <v>502</v>
      </c>
      <c r="AL34" s="1166"/>
      <c r="AM34" s="1166"/>
      <c r="AN34" s="1167"/>
      <c r="AO34" s="291" t="s">
        <v>486</v>
      </c>
      <c r="AP34" s="291" t="s">
        <v>486</v>
      </c>
      <c r="AQ34" s="292" t="s">
        <v>486</v>
      </c>
      <c r="AR34" s="293" t="s">
        <v>486</v>
      </c>
    </row>
    <row r="35" spans="1:46" ht="27" customHeight="1" x14ac:dyDescent="0.2">
      <c r="A35" s="247"/>
      <c r="AK35" s="1165" t="s">
        <v>503</v>
      </c>
      <c r="AL35" s="1166"/>
      <c r="AM35" s="1166"/>
      <c r="AN35" s="1167"/>
      <c r="AO35" s="291">
        <v>132007</v>
      </c>
      <c r="AP35" s="291">
        <v>12054</v>
      </c>
      <c r="AQ35" s="292">
        <v>21226</v>
      </c>
      <c r="AR35" s="293">
        <v>-43.2</v>
      </c>
    </row>
    <row r="36" spans="1:46" ht="27" customHeight="1" x14ac:dyDescent="0.2">
      <c r="A36" s="247"/>
      <c r="AK36" s="1165" t="s">
        <v>504</v>
      </c>
      <c r="AL36" s="1166"/>
      <c r="AM36" s="1166"/>
      <c r="AN36" s="1167"/>
      <c r="AO36" s="291">
        <v>78509</v>
      </c>
      <c r="AP36" s="291">
        <v>7169</v>
      </c>
      <c r="AQ36" s="292">
        <v>5622</v>
      </c>
      <c r="AR36" s="293">
        <v>27.5</v>
      </c>
    </row>
    <row r="37" spans="1:46" ht="13.5" customHeight="1" x14ac:dyDescent="0.2">
      <c r="A37" s="247"/>
      <c r="AK37" s="1165" t="s">
        <v>505</v>
      </c>
      <c r="AL37" s="1166"/>
      <c r="AM37" s="1166"/>
      <c r="AN37" s="1167"/>
      <c r="AO37" s="291" t="s">
        <v>486</v>
      </c>
      <c r="AP37" s="291" t="s">
        <v>486</v>
      </c>
      <c r="AQ37" s="292">
        <v>447</v>
      </c>
      <c r="AR37" s="293" t="s">
        <v>486</v>
      </c>
    </row>
    <row r="38" spans="1:46" ht="27" customHeight="1" x14ac:dyDescent="0.2">
      <c r="A38" s="247"/>
      <c r="AK38" s="1168" t="s">
        <v>506</v>
      </c>
      <c r="AL38" s="1169"/>
      <c r="AM38" s="1169"/>
      <c r="AN38" s="1170"/>
      <c r="AO38" s="294" t="s">
        <v>486</v>
      </c>
      <c r="AP38" s="294" t="s">
        <v>486</v>
      </c>
      <c r="AQ38" s="295">
        <v>23</v>
      </c>
      <c r="AR38" s="283" t="s">
        <v>486</v>
      </c>
      <c r="AS38" s="290"/>
    </row>
    <row r="39" spans="1:46" ht="13" x14ac:dyDescent="0.2">
      <c r="A39" s="247"/>
      <c r="AK39" s="1168" t="s">
        <v>507</v>
      </c>
      <c r="AL39" s="1169"/>
      <c r="AM39" s="1169"/>
      <c r="AN39" s="1170"/>
      <c r="AO39" s="291">
        <v>-21720</v>
      </c>
      <c r="AP39" s="291">
        <v>-1983</v>
      </c>
      <c r="AQ39" s="292">
        <v>-1646</v>
      </c>
      <c r="AR39" s="293">
        <v>20.5</v>
      </c>
      <c r="AS39" s="290"/>
    </row>
    <row r="40" spans="1:46" ht="27" customHeight="1" x14ac:dyDescent="0.2">
      <c r="A40" s="247"/>
      <c r="AK40" s="1165" t="s">
        <v>508</v>
      </c>
      <c r="AL40" s="1166"/>
      <c r="AM40" s="1166"/>
      <c r="AN40" s="1167"/>
      <c r="AO40" s="291">
        <v>-368736</v>
      </c>
      <c r="AP40" s="291">
        <v>-33671</v>
      </c>
      <c r="AQ40" s="292">
        <v>-57881</v>
      </c>
      <c r="AR40" s="293">
        <v>-41.8</v>
      </c>
      <c r="AS40" s="290"/>
    </row>
    <row r="41" spans="1:46" ht="13" x14ac:dyDescent="0.2">
      <c r="A41" s="247"/>
      <c r="AK41" s="1171" t="s">
        <v>288</v>
      </c>
      <c r="AL41" s="1172"/>
      <c r="AM41" s="1172"/>
      <c r="AN41" s="1173"/>
      <c r="AO41" s="291">
        <v>262766</v>
      </c>
      <c r="AP41" s="291">
        <v>23995</v>
      </c>
      <c r="AQ41" s="292">
        <v>27507</v>
      </c>
      <c r="AR41" s="293">
        <v>-12.8</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509</v>
      </c>
    </row>
    <row r="48" spans="1:46" ht="13" x14ac:dyDescent="0.2">
      <c r="A48" s="247"/>
      <c r="AK48" s="301" t="s">
        <v>510</v>
      </c>
      <c r="AL48" s="301"/>
      <c r="AM48" s="301"/>
      <c r="AN48" s="301"/>
      <c r="AO48" s="301"/>
      <c r="AP48" s="301"/>
      <c r="AQ48" s="302"/>
      <c r="AR48" s="301"/>
    </row>
    <row r="49" spans="1:44" ht="13.5" customHeight="1" x14ac:dyDescent="0.2">
      <c r="A49" s="247"/>
      <c r="AK49" s="303"/>
      <c r="AL49" s="304"/>
      <c r="AM49" s="1160" t="s">
        <v>478</v>
      </c>
      <c r="AN49" s="1162" t="s">
        <v>511</v>
      </c>
      <c r="AO49" s="1163"/>
      <c r="AP49" s="1163"/>
      <c r="AQ49" s="1163"/>
      <c r="AR49" s="1164"/>
    </row>
    <row r="50" spans="1:44" ht="13" x14ac:dyDescent="0.2">
      <c r="A50" s="247"/>
      <c r="AK50" s="305"/>
      <c r="AL50" s="306"/>
      <c r="AM50" s="1161"/>
      <c r="AN50" s="307" t="s">
        <v>512</v>
      </c>
      <c r="AO50" s="308" t="s">
        <v>513</v>
      </c>
      <c r="AP50" s="309" t="s">
        <v>514</v>
      </c>
      <c r="AQ50" s="310" t="s">
        <v>515</v>
      </c>
      <c r="AR50" s="311" t="s">
        <v>516</v>
      </c>
    </row>
    <row r="51" spans="1:44" ht="13" x14ac:dyDescent="0.2">
      <c r="A51" s="247"/>
      <c r="AK51" s="303" t="s">
        <v>517</v>
      </c>
      <c r="AL51" s="304"/>
      <c r="AM51" s="312">
        <v>1940228</v>
      </c>
      <c r="AN51" s="313">
        <v>167724</v>
      </c>
      <c r="AO51" s="314">
        <v>58.9</v>
      </c>
      <c r="AP51" s="315">
        <v>94796</v>
      </c>
      <c r="AQ51" s="316">
        <v>1.4</v>
      </c>
      <c r="AR51" s="317">
        <v>57.5</v>
      </c>
    </row>
    <row r="52" spans="1:44" ht="13" x14ac:dyDescent="0.2">
      <c r="A52" s="247"/>
      <c r="AK52" s="318"/>
      <c r="AL52" s="319" t="s">
        <v>518</v>
      </c>
      <c r="AM52" s="320">
        <v>1718626</v>
      </c>
      <c r="AN52" s="321">
        <v>148567</v>
      </c>
      <c r="AO52" s="322">
        <v>94.7</v>
      </c>
      <c r="AP52" s="323">
        <v>55781</v>
      </c>
      <c r="AQ52" s="324">
        <v>4.5999999999999996</v>
      </c>
      <c r="AR52" s="325">
        <v>90.1</v>
      </c>
    </row>
    <row r="53" spans="1:44" ht="13" x14ac:dyDescent="0.2">
      <c r="A53" s="247"/>
      <c r="AK53" s="303" t="s">
        <v>519</v>
      </c>
      <c r="AL53" s="304"/>
      <c r="AM53" s="312">
        <v>314954</v>
      </c>
      <c r="AN53" s="313">
        <v>27574</v>
      </c>
      <c r="AO53" s="314">
        <v>-83.6</v>
      </c>
      <c r="AP53" s="315">
        <v>85942</v>
      </c>
      <c r="AQ53" s="316">
        <v>-9.3000000000000007</v>
      </c>
      <c r="AR53" s="317">
        <v>-74.3</v>
      </c>
    </row>
    <row r="54" spans="1:44" ht="13" x14ac:dyDescent="0.2">
      <c r="A54" s="247"/>
      <c r="AK54" s="318"/>
      <c r="AL54" s="319" t="s">
        <v>518</v>
      </c>
      <c r="AM54" s="320">
        <v>176359</v>
      </c>
      <c r="AN54" s="321">
        <v>15440</v>
      </c>
      <c r="AO54" s="322">
        <v>-89.6</v>
      </c>
      <c r="AP54" s="323">
        <v>48630</v>
      </c>
      <c r="AQ54" s="324">
        <v>-12.8</v>
      </c>
      <c r="AR54" s="325">
        <v>-76.8</v>
      </c>
    </row>
    <row r="55" spans="1:44" ht="13" x14ac:dyDescent="0.2">
      <c r="A55" s="247"/>
      <c r="AK55" s="303" t="s">
        <v>520</v>
      </c>
      <c r="AL55" s="304"/>
      <c r="AM55" s="312">
        <v>656086</v>
      </c>
      <c r="AN55" s="313">
        <v>58428</v>
      </c>
      <c r="AO55" s="314">
        <v>111.9</v>
      </c>
      <c r="AP55" s="315">
        <v>95007</v>
      </c>
      <c r="AQ55" s="316">
        <v>10.5</v>
      </c>
      <c r="AR55" s="317">
        <v>101.4</v>
      </c>
    </row>
    <row r="56" spans="1:44" ht="13" x14ac:dyDescent="0.2">
      <c r="A56" s="247"/>
      <c r="AK56" s="318"/>
      <c r="AL56" s="319" t="s">
        <v>518</v>
      </c>
      <c r="AM56" s="320">
        <v>313241</v>
      </c>
      <c r="AN56" s="321">
        <v>27896</v>
      </c>
      <c r="AO56" s="322">
        <v>80.7</v>
      </c>
      <c r="AP56" s="323">
        <v>48509</v>
      </c>
      <c r="AQ56" s="324">
        <v>-0.2</v>
      </c>
      <c r="AR56" s="325">
        <v>80.900000000000006</v>
      </c>
    </row>
    <row r="57" spans="1:44" ht="13" x14ac:dyDescent="0.2">
      <c r="A57" s="247"/>
      <c r="AK57" s="303" t="s">
        <v>521</v>
      </c>
      <c r="AL57" s="304"/>
      <c r="AM57" s="312">
        <v>447619</v>
      </c>
      <c r="AN57" s="313">
        <v>40509</v>
      </c>
      <c r="AO57" s="314">
        <v>-30.7</v>
      </c>
      <c r="AP57" s="315">
        <v>98176</v>
      </c>
      <c r="AQ57" s="316">
        <v>3.3</v>
      </c>
      <c r="AR57" s="317">
        <v>-34</v>
      </c>
    </row>
    <row r="58" spans="1:44" ht="13" x14ac:dyDescent="0.2">
      <c r="A58" s="247"/>
      <c r="AK58" s="318"/>
      <c r="AL58" s="319" t="s">
        <v>518</v>
      </c>
      <c r="AM58" s="320">
        <v>319934</v>
      </c>
      <c r="AN58" s="321">
        <v>28953</v>
      </c>
      <c r="AO58" s="322">
        <v>3.8</v>
      </c>
      <c r="AP58" s="323">
        <v>58489</v>
      </c>
      <c r="AQ58" s="324">
        <v>20.6</v>
      </c>
      <c r="AR58" s="325">
        <v>-16.8</v>
      </c>
    </row>
    <row r="59" spans="1:44" ht="13" x14ac:dyDescent="0.2">
      <c r="A59" s="247"/>
      <c r="AK59" s="303" t="s">
        <v>522</v>
      </c>
      <c r="AL59" s="304"/>
      <c r="AM59" s="312">
        <v>820676</v>
      </c>
      <c r="AN59" s="313">
        <v>74941</v>
      </c>
      <c r="AO59" s="314">
        <v>85</v>
      </c>
      <c r="AP59" s="315">
        <v>119283</v>
      </c>
      <c r="AQ59" s="316">
        <v>21.5</v>
      </c>
      <c r="AR59" s="317">
        <v>63.5</v>
      </c>
    </row>
    <row r="60" spans="1:44" ht="13" x14ac:dyDescent="0.2">
      <c r="A60" s="247"/>
      <c r="AK60" s="318"/>
      <c r="AL60" s="319" t="s">
        <v>518</v>
      </c>
      <c r="AM60" s="320">
        <v>353238</v>
      </c>
      <c r="AN60" s="321">
        <v>32256</v>
      </c>
      <c r="AO60" s="322">
        <v>11.4</v>
      </c>
      <c r="AP60" s="323">
        <v>64747</v>
      </c>
      <c r="AQ60" s="324">
        <v>10.7</v>
      </c>
      <c r="AR60" s="325">
        <v>0.7</v>
      </c>
    </row>
    <row r="61" spans="1:44" ht="13" x14ac:dyDescent="0.2">
      <c r="A61" s="247"/>
      <c r="AK61" s="303" t="s">
        <v>523</v>
      </c>
      <c r="AL61" s="326"/>
      <c r="AM61" s="312">
        <v>835913</v>
      </c>
      <c r="AN61" s="313">
        <v>73835</v>
      </c>
      <c r="AO61" s="314">
        <v>28.3</v>
      </c>
      <c r="AP61" s="315">
        <v>98641</v>
      </c>
      <c r="AQ61" s="327">
        <v>5.5</v>
      </c>
      <c r="AR61" s="317">
        <v>22.8</v>
      </c>
    </row>
    <row r="62" spans="1:44" ht="13" x14ac:dyDescent="0.2">
      <c r="A62" s="247"/>
      <c r="AK62" s="318"/>
      <c r="AL62" s="319" t="s">
        <v>518</v>
      </c>
      <c r="AM62" s="320">
        <v>576280</v>
      </c>
      <c r="AN62" s="321">
        <v>50622</v>
      </c>
      <c r="AO62" s="322">
        <v>20.2</v>
      </c>
      <c r="AP62" s="323">
        <v>55231</v>
      </c>
      <c r="AQ62" s="324">
        <v>4.5999999999999996</v>
      </c>
      <c r="AR62" s="325">
        <v>15.6</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zL8/1EOl8ZY9Q4RaPGk2FRFGqFppYu8cWPcQtphxFdlcCpUrmP7/WbUykaEktbXDVdC63jbDejLeAD9wDd6syw==" saltValue="t1UdFNWPvrdJMFcGRZ4Gq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475</v>
      </c>
    </row>
    <row r="121" spans="125:125" ht="13.5" hidden="1" customHeight="1" x14ac:dyDescent="0.2">
      <c r="DU121" s="241"/>
    </row>
  </sheetData>
  <sheetProtection algorithmName="SHA-512" hashValue="aIOuh0T3/MlfLo/qG7EvAXC+NWSOMI/39OY4GGE22DphiOUwAVGReAEdXzdMLvBVHb56WhMeop/FVcPAJBp1Cg==" saltValue="zq/S+XYWhg53Ox3wb9hCy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475</v>
      </c>
    </row>
  </sheetData>
  <sheetProtection algorithmName="SHA-512" hashValue="vYNCXtVpUHGX/TY9Kt7yh74w1X4SqSonhG3UyS3At+Uf8c/BGtABi2cFQZ6T1CsOX0CEN5OUX22iRk9SWQTQSQ==" saltValue="NyVb+DUTW/rLWTi7vTXGlg=="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525</v>
      </c>
      <c r="G46" s="8" t="s">
        <v>526</v>
      </c>
      <c r="H46" s="8" t="s">
        <v>527</v>
      </c>
      <c r="I46" s="8" t="s">
        <v>528</v>
      </c>
      <c r="J46" s="9" t="s">
        <v>529</v>
      </c>
    </row>
    <row r="47" spans="2:10" ht="57.75" customHeight="1" x14ac:dyDescent="0.2">
      <c r="B47" s="10"/>
      <c r="C47" s="1174" t="s">
        <v>3</v>
      </c>
      <c r="D47" s="1174"/>
      <c r="E47" s="1175"/>
      <c r="F47" s="11">
        <v>27.83</v>
      </c>
      <c r="G47" s="12">
        <v>29.13</v>
      </c>
      <c r="H47" s="12">
        <v>37.72</v>
      </c>
      <c r="I47" s="12">
        <v>43.03</v>
      </c>
      <c r="J47" s="13">
        <v>43.99</v>
      </c>
    </row>
    <row r="48" spans="2:10" ht="57.75" customHeight="1" x14ac:dyDescent="0.2">
      <c r="B48" s="14"/>
      <c r="C48" s="1176" t="s">
        <v>4</v>
      </c>
      <c r="D48" s="1176"/>
      <c r="E48" s="1177"/>
      <c r="F48" s="15">
        <v>6.12</v>
      </c>
      <c r="G48" s="16">
        <v>15.13</v>
      </c>
      <c r="H48" s="16">
        <v>11.52</v>
      </c>
      <c r="I48" s="16">
        <v>3.98</v>
      </c>
      <c r="J48" s="17">
        <v>6.54</v>
      </c>
    </row>
    <row r="49" spans="2:10" ht="57.75" customHeight="1" thickBot="1" x14ac:dyDescent="0.25">
      <c r="B49" s="18"/>
      <c r="C49" s="1178" t="s">
        <v>5</v>
      </c>
      <c r="D49" s="1178"/>
      <c r="E49" s="1179"/>
      <c r="F49" s="19" t="s">
        <v>530</v>
      </c>
      <c r="G49" s="20">
        <v>9.42</v>
      </c>
      <c r="H49" s="20" t="s">
        <v>531</v>
      </c>
      <c r="I49" s="20" t="s">
        <v>532</v>
      </c>
      <c r="J49" s="21">
        <v>2.69</v>
      </c>
    </row>
    <row r="50" spans="2:10" ht="13" x14ac:dyDescent="0.2"/>
  </sheetData>
  <sheetProtection algorithmName="SHA-512" hashValue="ifrqqVgB9UYMQJE5QH4oAbMXTG8iNWlMngt6D6mvkUplyXNlcCye/Gs8FphtadJdtRiMx84H4Y63gqLbcsoTKg==" saltValue="G8fL+tViGH/mHQ3ZwMjmX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84" t="s">
        <v>533</v>
      </c>
      <c r="D34" s="1184"/>
      <c r="E34" s="1185"/>
      <c r="F34" s="32">
        <v>16.46</v>
      </c>
      <c r="G34" s="33">
        <v>15.9</v>
      </c>
      <c r="H34" s="33">
        <v>16.760000000000002</v>
      </c>
      <c r="I34" s="33">
        <v>17.89</v>
      </c>
      <c r="J34" s="34">
        <v>18.579999999999998</v>
      </c>
      <c r="K34" s="22"/>
      <c r="L34" s="22"/>
      <c r="M34" s="22"/>
      <c r="N34" s="22"/>
      <c r="O34" s="22"/>
      <c r="P34" s="22"/>
    </row>
    <row r="35" spans="1:16" ht="39" customHeight="1" x14ac:dyDescent="0.2">
      <c r="A35" s="22"/>
      <c r="B35" s="35"/>
      <c r="C35" s="1180" t="s">
        <v>534</v>
      </c>
      <c r="D35" s="1180"/>
      <c r="E35" s="1181"/>
      <c r="F35" s="36">
        <v>6.12</v>
      </c>
      <c r="G35" s="37">
        <v>15.12</v>
      </c>
      <c r="H35" s="37">
        <v>11.52</v>
      </c>
      <c r="I35" s="37">
        <v>3.97</v>
      </c>
      <c r="J35" s="38">
        <v>6.54</v>
      </c>
      <c r="K35" s="22"/>
      <c r="L35" s="22"/>
      <c r="M35" s="22"/>
      <c r="N35" s="22"/>
      <c r="O35" s="22"/>
      <c r="P35" s="22"/>
    </row>
    <row r="36" spans="1:16" ht="39" customHeight="1" x14ac:dyDescent="0.2">
      <c r="A36" s="22"/>
      <c r="B36" s="35"/>
      <c r="C36" s="1180" t="s">
        <v>535</v>
      </c>
      <c r="D36" s="1180"/>
      <c r="E36" s="1181"/>
      <c r="F36" s="36">
        <v>1.25</v>
      </c>
      <c r="G36" s="37">
        <v>1.63</v>
      </c>
      <c r="H36" s="37">
        <v>4.0999999999999996</v>
      </c>
      <c r="I36" s="37">
        <v>4.53</v>
      </c>
      <c r="J36" s="38">
        <v>4.5599999999999996</v>
      </c>
      <c r="K36" s="22"/>
      <c r="L36" s="22"/>
      <c r="M36" s="22"/>
      <c r="N36" s="22"/>
      <c r="O36" s="22"/>
      <c r="P36" s="22"/>
    </row>
    <row r="37" spans="1:16" ht="39" customHeight="1" x14ac:dyDescent="0.2">
      <c r="A37" s="22"/>
      <c r="B37" s="35"/>
      <c r="C37" s="1180" t="s">
        <v>536</v>
      </c>
      <c r="D37" s="1180"/>
      <c r="E37" s="1181"/>
      <c r="F37" s="36" t="s">
        <v>486</v>
      </c>
      <c r="G37" s="37" t="s">
        <v>486</v>
      </c>
      <c r="H37" s="37" t="s">
        <v>486</v>
      </c>
      <c r="I37" s="37" t="s">
        <v>486</v>
      </c>
      <c r="J37" s="38">
        <v>1.56</v>
      </c>
      <c r="K37" s="22"/>
      <c r="L37" s="22"/>
      <c r="M37" s="22"/>
      <c r="N37" s="22"/>
      <c r="O37" s="22"/>
      <c r="P37" s="22"/>
    </row>
    <row r="38" spans="1:16" ht="39" customHeight="1" x14ac:dyDescent="0.2">
      <c r="A38" s="22"/>
      <c r="B38" s="35"/>
      <c r="C38" s="1180" t="s">
        <v>537</v>
      </c>
      <c r="D38" s="1180"/>
      <c r="E38" s="1181"/>
      <c r="F38" s="36">
        <v>1.4</v>
      </c>
      <c r="G38" s="37">
        <v>1.07</v>
      </c>
      <c r="H38" s="37">
        <v>1.38</v>
      </c>
      <c r="I38" s="37">
        <v>1.45</v>
      </c>
      <c r="J38" s="38">
        <v>1.44</v>
      </c>
      <c r="K38" s="22"/>
      <c r="L38" s="22"/>
      <c r="M38" s="22"/>
      <c r="N38" s="22"/>
      <c r="O38" s="22"/>
      <c r="P38" s="22"/>
    </row>
    <row r="39" spans="1:16" ht="39" customHeight="1" x14ac:dyDescent="0.2">
      <c r="A39" s="22"/>
      <c r="B39" s="35"/>
      <c r="C39" s="1180" t="s">
        <v>538</v>
      </c>
      <c r="D39" s="1180"/>
      <c r="E39" s="1181"/>
      <c r="F39" s="36">
        <v>0</v>
      </c>
      <c r="G39" s="37">
        <v>0.05</v>
      </c>
      <c r="H39" s="37">
        <v>0.13</v>
      </c>
      <c r="I39" s="37">
        <v>0.01</v>
      </c>
      <c r="J39" s="38">
        <v>0.03</v>
      </c>
      <c r="K39" s="22"/>
      <c r="L39" s="22"/>
      <c r="M39" s="22"/>
      <c r="N39" s="22"/>
      <c r="O39" s="22"/>
      <c r="P39" s="22"/>
    </row>
    <row r="40" spans="1:16" ht="39" customHeight="1" x14ac:dyDescent="0.2">
      <c r="A40" s="22"/>
      <c r="B40" s="35"/>
      <c r="C40" s="1180"/>
      <c r="D40" s="1180"/>
      <c r="E40" s="1181"/>
      <c r="F40" s="36"/>
      <c r="G40" s="37"/>
      <c r="H40" s="37"/>
      <c r="I40" s="37"/>
      <c r="J40" s="38"/>
      <c r="K40" s="22"/>
      <c r="L40" s="22"/>
      <c r="M40" s="22"/>
      <c r="N40" s="22"/>
      <c r="O40" s="22"/>
      <c r="P40" s="22"/>
    </row>
    <row r="41" spans="1:16" ht="39" customHeight="1" x14ac:dyDescent="0.2">
      <c r="A41" s="22"/>
      <c r="B41" s="35"/>
      <c r="C41" s="1180"/>
      <c r="D41" s="1180"/>
      <c r="E41" s="1181"/>
      <c r="F41" s="36"/>
      <c r="G41" s="37"/>
      <c r="H41" s="37"/>
      <c r="I41" s="37"/>
      <c r="J41" s="38"/>
      <c r="K41" s="22"/>
      <c r="L41" s="22"/>
      <c r="M41" s="22"/>
      <c r="N41" s="22"/>
      <c r="O41" s="22"/>
      <c r="P41" s="22"/>
    </row>
    <row r="42" spans="1:16" ht="39" customHeight="1" x14ac:dyDescent="0.2">
      <c r="A42" s="22"/>
      <c r="B42" s="39"/>
      <c r="C42" s="1180" t="s">
        <v>539</v>
      </c>
      <c r="D42" s="1180"/>
      <c r="E42" s="1181"/>
      <c r="F42" s="36" t="s">
        <v>486</v>
      </c>
      <c r="G42" s="37" t="s">
        <v>486</v>
      </c>
      <c r="H42" s="37" t="s">
        <v>486</v>
      </c>
      <c r="I42" s="37" t="s">
        <v>486</v>
      </c>
      <c r="J42" s="38" t="s">
        <v>486</v>
      </c>
      <c r="K42" s="22"/>
      <c r="L42" s="22"/>
      <c r="M42" s="22"/>
      <c r="N42" s="22"/>
      <c r="O42" s="22"/>
      <c r="P42" s="22"/>
    </row>
    <row r="43" spans="1:16" ht="39" customHeight="1" thickBot="1" x14ac:dyDescent="0.25">
      <c r="A43" s="22"/>
      <c r="B43" s="40"/>
      <c r="C43" s="1182" t="s">
        <v>540</v>
      </c>
      <c r="D43" s="1182"/>
      <c r="E43" s="1183"/>
      <c r="F43" s="41">
        <v>0.27</v>
      </c>
      <c r="G43" s="42">
        <v>0.57999999999999996</v>
      </c>
      <c r="H43" s="42">
        <v>0.37</v>
      </c>
      <c r="I43" s="42">
        <v>0.85</v>
      </c>
      <c r="J43" s="43" t="s">
        <v>486</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2d2w3nIGkMZihPThFRXdDRe8wm1JiwtkIVRdaUA5TLQbclKeSzhGpRlRj1jXin+vWww+IGzBvDF/5Kzomeg8KQ==" saltValue="tch0HPlB7gCQebPJ/ti4K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5" zoomScaleNormal="85"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2">
      <c r="A45" s="46"/>
      <c r="B45" s="1186" t="s">
        <v>9</v>
      </c>
      <c r="C45" s="1187"/>
      <c r="D45" s="56"/>
      <c r="E45" s="1192" t="s">
        <v>10</v>
      </c>
      <c r="F45" s="1192"/>
      <c r="G45" s="1192"/>
      <c r="H45" s="1192"/>
      <c r="I45" s="1192"/>
      <c r="J45" s="1193"/>
      <c r="K45" s="57">
        <v>451</v>
      </c>
      <c r="L45" s="58">
        <v>468</v>
      </c>
      <c r="M45" s="58">
        <v>473</v>
      </c>
      <c r="N45" s="58">
        <v>486</v>
      </c>
      <c r="O45" s="59">
        <v>443</v>
      </c>
      <c r="P45" s="46"/>
      <c r="Q45" s="46"/>
      <c r="R45" s="46"/>
      <c r="S45" s="46"/>
      <c r="T45" s="46"/>
      <c r="U45" s="46"/>
    </row>
    <row r="46" spans="1:21" ht="30.75" customHeight="1" x14ac:dyDescent="0.2">
      <c r="A46" s="46"/>
      <c r="B46" s="1188"/>
      <c r="C46" s="1189"/>
      <c r="D46" s="60"/>
      <c r="E46" s="1194" t="s">
        <v>11</v>
      </c>
      <c r="F46" s="1194"/>
      <c r="G46" s="1194"/>
      <c r="H46" s="1194"/>
      <c r="I46" s="1194"/>
      <c r="J46" s="1195"/>
      <c r="K46" s="61" t="s">
        <v>486</v>
      </c>
      <c r="L46" s="62" t="s">
        <v>486</v>
      </c>
      <c r="M46" s="62" t="s">
        <v>486</v>
      </c>
      <c r="N46" s="62" t="s">
        <v>486</v>
      </c>
      <c r="O46" s="63" t="s">
        <v>486</v>
      </c>
      <c r="P46" s="46"/>
      <c r="Q46" s="46"/>
      <c r="R46" s="46"/>
      <c r="S46" s="46"/>
      <c r="T46" s="46"/>
      <c r="U46" s="46"/>
    </row>
    <row r="47" spans="1:21" ht="30.75" customHeight="1" x14ac:dyDescent="0.2">
      <c r="A47" s="46"/>
      <c r="B47" s="1188"/>
      <c r="C47" s="1189"/>
      <c r="D47" s="60"/>
      <c r="E47" s="1194" t="s">
        <v>12</v>
      </c>
      <c r="F47" s="1194"/>
      <c r="G47" s="1194"/>
      <c r="H47" s="1194"/>
      <c r="I47" s="1194"/>
      <c r="J47" s="1195"/>
      <c r="K47" s="61" t="s">
        <v>486</v>
      </c>
      <c r="L47" s="62" t="s">
        <v>486</v>
      </c>
      <c r="M47" s="62" t="s">
        <v>486</v>
      </c>
      <c r="N47" s="62" t="s">
        <v>486</v>
      </c>
      <c r="O47" s="63" t="s">
        <v>486</v>
      </c>
      <c r="P47" s="46"/>
      <c r="Q47" s="46"/>
      <c r="R47" s="46"/>
      <c r="S47" s="46"/>
      <c r="T47" s="46"/>
      <c r="U47" s="46"/>
    </row>
    <row r="48" spans="1:21" ht="30.75" customHeight="1" x14ac:dyDescent="0.2">
      <c r="A48" s="46"/>
      <c r="B48" s="1188"/>
      <c r="C48" s="1189"/>
      <c r="D48" s="60"/>
      <c r="E48" s="1194" t="s">
        <v>13</v>
      </c>
      <c r="F48" s="1194"/>
      <c r="G48" s="1194"/>
      <c r="H48" s="1194"/>
      <c r="I48" s="1194"/>
      <c r="J48" s="1195"/>
      <c r="K48" s="61">
        <v>146</v>
      </c>
      <c r="L48" s="62">
        <v>159</v>
      </c>
      <c r="M48" s="62">
        <v>161</v>
      </c>
      <c r="N48" s="62">
        <v>160</v>
      </c>
      <c r="O48" s="63">
        <v>132</v>
      </c>
      <c r="P48" s="46"/>
      <c r="Q48" s="46"/>
      <c r="R48" s="46"/>
      <c r="S48" s="46"/>
      <c r="T48" s="46"/>
      <c r="U48" s="46"/>
    </row>
    <row r="49" spans="1:21" ht="30.75" customHeight="1" x14ac:dyDescent="0.2">
      <c r="A49" s="46"/>
      <c r="B49" s="1188"/>
      <c r="C49" s="1189"/>
      <c r="D49" s="60"/>
      <c r="E49" s="1194" t="s">
        <v>14</v>
      </c>
      <c r="F49" s="1194"/>
      <c r="G49" s="1194"/>
      <c r="H49" s="1194"/>
      <c r="I49" s="1194"/>
      <c r="J49" s="1195"/>
      <c r="K49" s="61">
        <v>76</v>
      </c>
      <c r="L49" s="62">
        <v>75</v>
      </c>
      <c r="M49" s="62">
        <v>82</v>
      </c>
      <c r="N49" s="62">
        <v>82</v>
      </c>
      <c r="O49" s="63">
        <v>79</v>
      </c>
      <c r="P49" s="46"/>
      <c r="Q49" s="46"/>
      <c r="R49" s="46"/>
      <c r="S49" s="46"/>
      <c r="T49" s="46"/>
      <c r="U49" s="46"/>
    </row>
    <row r="50" spans="1:21" ht="30.75" customHeight="1" x14ac:dyDescent="0.2">
      <c r="A50" s="46"/>
      <c r="B50" s="1188"/>
      <c r="C50" s="1189"/>
      <c r="D50" s="60"/>
      <c r="E50" s="1194" t="s">
        <v>15</v>
      </c>
      <c r="F50" s="1194"/>
      <c r="G50" s="1194"/>
      <c r="H50" s="1194"/>
      <c r="I50" s="1194"/>
      <c r="J50" s="1195"/>
      <c r="K50" s="61" t="s">
        <v>486</v>
      </c>
      <c r="L50" s="62" t="s">
        <v>486</v>
      </c>
      <c r="M50" s="62" t="s">
        <v>486</v>
      </c>
      <c r="N50" s="62" t="s">
        <v>486</v>
      </c>
      <c r="O50" s="63" t="s">
        <v>486</v>
      </c>
      <c r="P50" s="46"/>
      <c r="Q50" s="46"/>
      <c r="R50" s="46"/>
      <c r="S50" s="46"/>
      <c r="T50" s="46"/>
      <c r="U50" s="46"/>
    </row>
    <row r="51" spans="1:21" ht="30.75" customHeight="1" x14ac:dyDescent="0.2">
      <c r="A51" s="46"/>
      <c r="B51" s="1190"/>
      <c r="C51" s="1191"/>
      <c r="D51" s="64"/>
      <c r="E51" s="1194" t="s">
        <v>16</v>
      </c>
      <c r="F51" s="1194"/>
      <c r="G51" s="1194"/>
      <c r="H51" s="1194"/>
      <c r="I51" s="1194"/>
      <c r="J51" s="1195"/>
      <c r="K51" s="61" t="s">
        <v>486</v>
      </c>
      <c r="L51" s="62" t="s">
        <v>486</v>
      </c>
      <c r="M51" s="62" t="s">
        <v>486</v>
      </c>
      <c r="N51" s="62" t="s">
        <v>486</v>
      </c>
      <c r="O51" s="63" t="s">
        <v>486</v>
      </c>
      <c r="P51" s="46"/>
      <c r="Q51" s="46"/>
      <c r="R51" s="46"/>
      <c r="S51" s="46"/>
      <c r="T51" s="46"/>
      <c r="U51" s="46"/>
    </row>
    <row r="52" spans="1:21" ht="30.75" customHeight="1" x14ac:dyDescent="0.2">
      <c r="A52" s="46"/>
      <c r="B52" s="1196" t="s">
        <v>17</v>
      </c>
      <c r="C52" s="1197"/>
      <c r="D52" s="64"/>
      <c r="E52" s="1194" t="s">
        <v>18</v>
      </c>
      <c r="F52" s="1194"/>
      <c r="G52" s="1194"/>
      <c r="H52" s="1194"/>
      <c r="I52" s="1194"/>
      <c r="J52" s="1195"/>
      <c r="K52" s="61">
        <v>379</v>
      </c>
      <c r="L52" s="62">
        <v>386</v>
      </c>
      <c r="M52" s="62">
        <v>388</v>
      </c>
      <c r="N52" s="62">
        <v>398</v>
      </c>
      <c r="O52" s="63">
        <v>391</v>
      </c>
      <c r="P52" s="46"/>
      <c r="Q52" s="46"/>
      <c r="R52" s="46"/>
      <c r="S52" s="46"/>
      <c r="T52" s="46"/>
      <c r="U52" s="46"/>
    </row>
    <row r="53" spans="1:21" ht="30.75" customHeight="1" thickBot="1" x14ac:dyDescent="0.25">
      <c r="A53" s="46"/>
      <c r="B53" s="1198" t="s">
        <v>19</v>
      </c>
      <c r="C53" s="1199"/>
      <c r="D53" s="65"/>
      <c r="E53" s="1200" t="s">
        <v>20</v>
      </c>
      <c r="F53" s="1200"/>
      <c r="G53" s="1200"/>
      <c r="H53" s="1200"/>
      <c r="I53" s="1200"/>
      <c r="J53" s="1201"/>
      <c r="K53" s="66">
        <v>294</v>
      </c>
      <c r="L53" s="67">
        <v>316</v>
      </c>
      <c r="M53" s="67">
        <v>328</v>
      </c>
      <c r="N53" s="67">
        <v>330</v>
      </c>
      <c r="O53" s="68">
        <v>263</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541</v>
      </c>
      <c r="L57" s="79" t="s">
        <v>542</v>
      </c>
      <c r="M57" s="79" t="s">
        <v>543</v>
      </c>
      <c r="N57" s="79" t="s">
        <v>544</v>
      </c>
      <c r="O57" s="80" t="s">
        <v>545</v>
      </c>
      <c r="P57" s="46"/>
      <c r="Q57" s="46"/>
      <c r="R57" s="46"/>
      <c r="S57" s="46"/>
      <c r="T57" s="46"/>
      <c r="U57" s="46"/>
    </row>
    <row r="58" spans="1:21" ht="31.5" customHeight="1" x14ac:dyDescent="0.2">
      <c r="B58" s="1202" t="s">
        <v>24</v>
      </c>
      <c r="C58" s="1203"/>
      <c r="D58" s="1208" t="s">
        <v>25</v>
      </c>
      <c r="E58" s="1209"/>
      <c r="F58" s="1209"/>
      <c r="G58" s="1209"/>
      <c r="H58" s="1209"/>
      <c r="I58" s="1209"/>
      <c r="J58" s="1210"/>
      <c r="K58" s="81"/>
      <c r="L58" s="82"/>
      <c r="M58" s="82"/>
      <c r="N58" s="82"/>
      <c r="O58" s="83"/>
    </row>
    <row r="59" spans="1:21" ht="31.5" customHeight="1" x14ac:dyDescent="0.2">
      <c r="B59" s="1204"/>
      <c r="C59" s="1205"/>
      <c r="D59" s="1211" t="s">
        <v>26</v>
      </c>
      <c r="E59" s="1212"/>
      <c r="F59" s="1212"/>
      <c r="G59" s="1212"/>
      <c r="H59" s="1212"/>
      <c r="I59" s="1212"/>
      <c r="J59" s="1213"/>
      <c r="K59" s="84"/>
      <c r="L59" s="85"/>
      <c r="M59" s="85"/>
      <c r="N59" s="85"/>
      <c r="O59" s="86"/>
    </row>
    <row r="60" spans="1:21" ht="31.5" customHeight="1" thickBot="1" x14ac:dyDescent="0.25">
      <c r="B60" s="1206"/>
      <c r="C60" s="1207"/>
      <c r="D60" s="1214" t="s">
        <v>27</v>
      </c>
      <c r="E60" s="1215"/>
      <c r="F60" s="1215"/>
      <c r="G60" s="1215"/>
      <c r="H60" s="1215"/>
      <c r="I60" s="1215"/>
      <c r="J60" s="1216"/>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1qtq0pRwfcx6726Sa7E5CfJnmtUKdZkKG/rBWE0t0+yKGISWjZh9VCIVRLOZQhvRSV/NtfG5+Z7mbURQNOhN3Q==" saltValue="sj318dDf8Tb6y0OnYQU7x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525</v>
      </c>
      <c r="J40" s="101" t="s">
        <v>526</v>
      </c>
      <c r="K40" s="101" t="s">
        <v>527</v>
      </c>
      <c r="L40" s="101" t="s">
        <v>528</v>
      </c>
      <c r="M40" s="102" t="s">
        <v>529</v>
      </c>
    </row>
    <row r="41" spans="2:13" ht="27.75" customHeight="1" x14ac:dyDescent="0.2">
      <c r="B41" s="1217" t="s">
        <v>30</v>
      </c>
      <c r="C41" s="1218"/>
      <c r="D41" s="103"/>
      <c r="E41" s="1223" t="s">
        <v>31</v>
      </c>
      <c r="F41" s="1223"/>
      <c r="G41" s="1223"/>
      <c r="H41" s="1224"/>
      <c r="I41" s="330">
        <v>5036</v>
      </c>
      <c r="J41" s="331">
        <v>4846</v>
      </c>
      <c r="K41" s="331">
        <v>4771</v>
      </c>
      <c r="L41" s="331">
        <v>4354</v>
      </c>
      <c r="M41" s="332">
        <v>4085</v>
      </c>
    </row>
    <row r="42" spans="2:13" ht="27.75" customHeight="1" x14ac:dyDescent="0.2">
      <c r="B42" s="1219"/>
      <c r="C42" s="1220"/>
      <c r="D42" s="104"/>
      <c r="E42" s="1225" t="s">
        <v>32</v>
      </c>
      <c r="F42" s="1225"/>
      <c r="G42" s="1225"/>
      <c r="H42" s="1226"/>
      <c r="I42" s="333">
        <v>168</v>
      </c>
      <c r="J42" s="334">
        <v>136</v>
      </c>
      <c r="K42" s="334">
        <v>106</v>
      </c>
      <c r="L42" s="334">
        <v>76</v>
      </c>
      <c r="M42" s="335">
        <v>50</v>
      </c>
    </row>
    <row r="43" spans="2:13" ht="27.75" customHeight="1" x14ac:dyDescent="0.2">
      <c r="B43" s="1219"/>
      <c r="C43" s="1220"/>
      <c r="D43" s="104"/>
      <c r="E43" s="1225" t="s">
        <v>33</v>
      </c>
      <c r="F43" s="1225"/>
      <c r="G43" s="1225"/>
      <c r="H43" s="1226"/>
      <c r="I43" s="333">
        <v>1268</v>
      </c>
      <c r="J43" s="334">
        <v>1217</v>
      </c>
      <c r="K43" s="334">
        <v>1172</v>
      </c>
      <c r="L43" s="334">
        <v>1158</v>
      </c>
      <c r="M43" s="335">
        <v>1052</v>
      </c>
    </row>
    <row r="44" spans="2:13" ht="27.75" customHeight="1" x14ac:dyDescent="0.2">
      <c r="B44" s="1219"/>
      <c r="C44" s="1220"/>
      <c r="D44" s="104"/>
      <c r="E44" s="1225" t="s">
        <v>34</v>
      </c>
      <c r="F44" s="1225"/>
      <c r="G44" s="1225"/>
      <c r="H44" s="1226"/>
      <c r="I44" s="333">
        <v>667</v>
      </c>
      <c r="J44" s="334">
        <v>619</v>
      </c>
      <c r="K44" s="334">
        <v>580</v>
      </c>
      <c r="L44" s="334">
        <v>520</v>
      </c>
      <c r="M44" s="335">
        <v>522</v>
      </c>
    </row>
    <row r="45" spans="2:13" ht="27.75" customHeight="1" x14ac:dyDescent="0.2">
      <c r="B45" s="1219"/>
      <c r="C45" s="1220"/>
      <c r="D45" s="104"/>
      <c r="E45" s="1225" t="s">
        <v>35</v>
      </c>
      <c r="F45" s="1225"/>
      <c r="G45" s="1225"/>
      <c r="H45" s="1226"/>
      <c r="I45" s="333">
        <v>522</v>
      </c>
      <c r="J45" s="334">
        <v>479</v>
      </c>
      <c r="K45" s="334">
        <v>434</v>
      </c>
      <c r="L45" s="334">
        <v>495</v>
      </c>
      <c r="M45" s="335">
        <v>449</v>
      </c>
    </row>
    <row r="46" spans="2:13" ht="27.75" customHeight="1" x14ac:dyDescent="0.2">
      <c r="B46" s="1219"/>
      <c r="C46" s="1220"/>
      <c r="D46" s="105"/>
      <c r="E46" s="1225" t="s">
        <v>36</v>
      </c>
      <c r="F46" s="1225"/>
      <c r="G46" s="1225"/>
      <c r="H46" s="1226"/>
      <c r="I46" s="333" t="s">
        <v>486</v>
      </c>
      <c r="J46" s="334" t="s">
        <v>486</v>
      </c>
      <c r="K46" s="334" t="s">
        <v>486</v>
      </c>
      <c r="L46" s="334" t="s">
        <v>486</v>
      </c>
      <c r="M46" s="335" t="s">
        <v>486</v>
      </c>
    </row>
    <row r="47" spans="2:13" ht="27.75" customHeight="1" x14ac:dyDescent="0.2">
      <c r="B47" s="1219"/>
      <c r="C47" s="1220"/>
      <c r="D47" s="106"/>
      <c r="E47" s="1227" t="s">
        <v>37</v>
      </c>
      <c r="F47" s="1228"/>
      <c r="G47" s="1228"/>
      <c r="H47" s="1229"/>
      <c r="I47" s="333" t="s">
        <v>486</v>
      </c>
      <c r="J47" s="334" t="s">
        <v>486</v>
      </c>
      <c r="K47" s="334" t="s">
        <v>486</v>
      </c>
      <c r="L47" s="334" t="s">
        <v>486</v>
      </c>
      <c r="M47" s="335" t="s">
        <v>486</v>
      </c>
    </row>
    <row r="48" spans="2:13" ht="27.75" customHeight="1" x14ac:dyDescent="0.2">
      <c r="B48" s="1219"/>
      <c r="C48" s="1220"/>
      <c r="D48" s="104"/>
      <c r="E48" s="1225" t="s">
        <v>38</v>
      </c>
      <c r="F48" s="1225"/>
      <c r="G48" s="1225"/>
      <c r="H48" s="1226"/>
      <c r="I48" s="333" t="s">
        <v>486</v>
      </c>
      <c r="J48" s="334" t="s">
        <v>486</v>
      </c>
      <c r="K48" s="334" t="s">
        <v>486</v>
      </c>
      <c r="L48" s="334" t="s">
        <v>486</v>
      </c>
      <c r="M48" s="335" t="s">
        <v>486</v>
      </c>
    </row>
    <row r="49" spans="2:13" ht="27.75" customHeight="1" x14ac:dyDescent="0.2">
      <c r="B49" s="1221"/>
      <c r="C49" s="1222"/>
      <c r="D49" s="104"/>
      <c r="E49" s="1225" t="s">
        <v>39</v>
      </c>
      <c r="F49" s="1225"/>
      <c r="G49" s="1225"/>
      <c r="H49" s="1226"/>
      <c r="I49" s="333" t="s">
        <v>486</v>
      </c>
      <c r="J49" s="334" t="s">
        <v>486</v>
      </c>
      <c r="K49" s="334" t="s">
        <v>486</v>
      </c>
      <c r="L49" s="334" t="s">
        <v>486</v>
      </c>
      <c r="M49" s="335" t="s">
        <v>486</v>
      </c>
    </row>
    <row r="50" spans="2:13" ht="27.75" customHeight="1" x14ac:dyDescent="0.2">
      <c r="B50" s="1230" t="s">
        <v>40</v>
      </c>
      <c r="C50" s="1231"/>
      <c r="D50" s="107"/>
      <c r="E50" s="1225" t="s">
        <v>41</v>
      </c>
      <c r="F50" s="1225"/>
      <c r="G50" s="1225"/>
      <c r="H50" s="1226"/>
      <c r="I50" s="333">
        <v>2130</v>
      </c>
      <c r="J50" s="334">
        <v>2374</v>
      </c>
      <c r="K50" s="334">
        <v>2530</v>
      </c>
      <c r="L50" s="334">
        <v>3167</v>
      </c>
      <c r="M50" s="335">
        <v>3203</v>
      </c>
    </row>
    <row r="51" spans="2:13" ht="27.75" customHeight="1" x14ac:dyDescent="0.2">
      <c r="B51" s="1219"/>
      <c r="C51" s="1220"/>
      <c r="D51" s="104"/>
      <c r="E51" s="1225" t="s">
        <v>42</v>
      </c>
      <c r="F51" s="1225"/>
      <c r="G51" s="1225"/>
      <c r="H51" s="1226"/>
      <c r="I51" s="333">
        <v>10</v>
      </c>
      <c r="J51" s="334">
        <v>233</v>
      </c>
      <c r="K51" s="334">
        <v>240</v>
      </c>
      <c r="L51" s="334">
        <v>232</v>
      </c>
      <c r="M51" s="335">
        <v>219</v>
      </c>
    </row>
    <row r="52" spans="2:13" ht="27.75" customHeight="1" x14ac:dyDescent="0.2">
      <c r="B52" s="1221"/>
      <c r="C52" s="1222"/>
      <c r="D52" s="104"/>
      <c r="E52" s="1225" t="s">
        <v>43</v>
      </c>
      <c r="F52" s="1225"/>
      <c r="G52" s="1225"/>
      <c r="H52" s="1226"/>
      <c r="I52" s="333">
        <v>4324</v>
      </c>
      <c r="J52" s="334">
        <v>4198</v>
      </c>
      <c r="K52" s="334">
        <v>4107</v>
      </c>
      <c r="L52" s="334">
        <v>3841</v>
      </c>
      <c r="M52" s="335">
        <v>3651</v>
      </c>
    </row>
    <row r="53" spans="2:13" ht="27.75" customHeight="1" thickBot="1" x14ac:dyDescent="0.25">
      <c r="B53" s="1232" t="s">
        <v>19</v>
      </c>
      <c r="C53" s="1233"/>
      <c r="D53" s="108"/>
      <c r="E53" s="1234" t="s">
        <v>44</v>
      </c>
      <c r="F53" s="1234"/>
      <c r="G53" s="1234"/>
      <c r="H53" s="1235"/>
      <c r="I53" s="336">
        <v>1197</v>
      </c>
      <c r="J53" s="337">
        <v>493</v>
      </c>
      <c r="K53" s="337">
        <v>186</v>
      </c>
      <c r="L53" s="337">
        <v>-636</v>
      </c>
      <c r="M53" s="338">
        <v>-914</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T5HIBncYNRfIyVhPGRBwrQhtm43C0hkaVkFXK1ozuGPicjXyFt04d8ygXvbcBwxp48YfokFeLaMh6JBHzVvWFA==" saltValue="ktcgx5JywPh6LP3BGP42a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76"/>
  <sheetViews>
    <sheetView showGridLines="0" zoomScale="80" zoomScaleNormal="8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2"/>
    <row r="2" s="1" customFormat="1" ht="16.5" customHeight="1" x14ac:dyDescent="0.2"/>
    <row r="3" s="1" customFormat="1" ht="16.5" customHeight="1" x14ac:dyDescent="0.2"/>
    <row r="4" s="1" customFormat="1" ht="16.5" customHeight="1" x14ac:dyDescent="0.2"/>
    <row r="5" s="1" customFormat="1" ht="16.5" customHeight="1" x14ac:dyDescent="0.2"/>
    <row r="6" s="1" customFormat="1" ht="16.5" customHeight="1" x14ac:dyDescent="0.2"/>
    <row r="7" s="1" customFormat="1" ht="16.5" customHeight="1" x14ac:dyDescent="0.2"/>
    <row r="8" s="1" customFormat="1" ht="16.5" customHeight="1" x14ac:dyDescent="0.2"/>
    <row r="9" s="1" customFormat="1" ht="16.5" customHeight="1" x14ac:dyDescent="0.2"/>
    <row r="10" s="1" customFormat="1"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1" customFormat="1" ht="16.5" customHeight="1" x14ac:dyDescent="0.2"/>
    <row r="34" s="1" customFormat="1" ht="16.5" customHeight="1" x14ac:dyDescent="0.2"/>
    <row r="35" s="1" customFormat="1" ht="16.5" customHeight="1" x14ac:dyDescent="0.2"/>
    <row r="36" s="1" customFormat="1" ht="16.5" customHeight="1" x14ac:dyDescent="0.2"/>
    <row r="37" s="1" customFormat="1" ht="16.5" customHeight="1" x14ac:dyDescent="0.2"/>
    <row r="38" s="1" customFormat="1" ht="16.5" customHeight="1" x14ac:dyDescent="0.2"/>
    <row r="39" s="1" customFormat="1" ht="16.5" customHeight="1" x14ac:dyDescent="0.2"/>
    <row r="40" s="1" customFormat="1" ht="16.5" customHeight="1" x14ac:dyDescent="0.2"/>
    <row r="41" s="1" customFormat="1" ht="16.5" customHeight="1" x14ac:dyDescent="0.2"/>
    <row r="42" s="1" customFormat="1" ht="16.5" customHeight="1" x14ac:dyDescent="0.2"/>
    <row r="43" s="1" customFormat="1" ht="16.5" customHeight="1" x14ac:dyDescent="0.2"/>
    <row r="44" s="1" customFormat="1" ht="16.5" customHeight="1" x14ac:dyDescent="0.2"/>
    <row r="45" s="1" customFormat="1" ht="16.5" customHeight="1" x14ac:dyDescent="0.2"/>
    <row r="46" s="1" customFormat="1" ht="16.5" customHeight="1" x14ac:dyDescent="0.2"/>
    <row r="47" s="1" customFormat="1"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527</v>
      </c>
      <c r="G54" s="117" t="s">
        <v>528</v>
      </c>
      <c r="H54" s="118" t="s">
        <v>529</v>
      </c>
    </row>
    <row r="55" spans="2:8" ht="52.5" customHeight="1" x14ac:dyDescent="0.2">
      <c r="B55" s="119"/>
      <c r="C55" s="1244" t="s">
        <v>46</v>
      </c>
      <c r="D55" s="1244"/>
      <c r="E55" s="1245"/>
      <c r="F55" s="339">
        <v>1421</v>
      </c>
      <c r="G55" s="339">
        <v>1642</v>
      </c>
      <c r="H55" s="340">
        <v>1719</v>
      </c>
    </row>
    <row r="56" spans="2:8" ht="52.5" customHeight="1" x14ac:dyDescent="0.2">
      <c r="B56" s="120"/>
      <c r="C56" s="1246" t="s">
        <v>47</v>
      </c>
      <c r="D56" s="1246"/>
      <c r="E56" s="1247"/>
      <c r="F56" s="341">
        <v>134</v>
      </c>
      <c r="G56" s="341">
        <v>134</v>
      </c>
      <c r="H56" s="342">
        <v>134</v>
      </c>
    </row>
    <row r="57" spans="2:8" ht="53.25" customHeight="1" x14ac:dyDescent="0.2">
      <c r="B57" s="120"/>
      <c r="C57" s="1248" t="s">
        <v>48</v>
      </c>
      <c r="D57" s="1248"/>
      <c r="E57" s="1249"/>
      <c r="F57" s="343">
        <v>969</v>
      </c>
      <c r="G57" s="343">
        <v>1209</v>
      </c>
      <c r="H57" s="344">
        <v>1156</v>
      </c>
    </row>
    <row r="58" spans="2:8" ht="45.75" customHeight="1" x14ac:dyDescent="0.2">
      <c r="B58" s="121"/>
      <c r="C58" s="1236" t="s">
        <v>49</v>
      </c>
      <c r="D58" s="1237"/>
      <c r="E58" s="1238"/>
      <c r="F58" s="345"/>
      <c r="G58" s="345"/>
      <c r="H58" s="346"/>
    </row>
    <row r="59" spans="2:8" ht="45.75" customHeight="1" x14ac:dyDescent="0.2">
      <c r="B59" s="121"/>
      <c r="C59" s="1236" t="s">
        <v>49</v>
      </c>
      <c r="D59" s="1237"/>
      <c r="E59" s="1238"/>
      <c r="F59" s="345"/>
      <c r="G59" s="345"/>
      <c r="H59" s="346"/>
    </row>
    <row r="60" spans="2:8" ht="45.75" customHeight="1" x14ac:dyDescent="0.2">
      <c r="B60" s="121"/>
      <c r="C60" s="1236" t="s">
        <v>49</v>
      </c>
      <c r="D60" s="1237"/>
      <c r="E60" s="1238"/>
      <c r="F60" s="345"/>
      <c r="G60" s="345"/>
      <c r="H60" s="346"/>
    </row>
    <row r="61" spans="2:8" ht="45.75" customHeight="1" x14ac:dyDescent="0.2">
      <c r="B61" s="121"/>
      <c r="C61" s="1236" t="s">
        <v>49</v>
      </c>
      <c r="D61" s="1237"/>
      <c r="E61" s="1238"/>
      <c r="F61" s="345"/>
      <c r="G61" s="345"/>
      <c r="H61" s="346"/>
    </row>
    <row r="62" spans="2:8" ht="45.75" customHeight="1" thickBot="1" x14ac:dyDescent="0.25">
      <c r="B62" s="122"/>
      <c r="C62" s="1239" t="s">
        <v>49</v>
      </c>
      <c r="D62" s="1240"/>
      <c r="E62" s="1241"/>
      <c r="F62" s="347"/>
      <c r="G62" s="347"/>
      <c r="H62" s="348"/>
    </row>
    <row r="63" spans="2:8" ht="52.5" customHeight="1" thickBot="1" x14ac:dyDescent="0.25">
      <c r="B63" s="123"/>
      <c r="C63" s="1242" t="s">
        <v>50</v>
      </c>
      <c r="D63" s="1242"/>
      <c r="E63" s="1243"/>
      <c r="F63" s="349">
        <v>2523</v>
      </c>
      <c r="G63" s="349">
        <v>2985</v>
      </c>
      <c r="H63" s="350">
        <v>3009</v>
      </c>
    </row>
    <row r="64" spans="2:8" ht="13" x14ac:dyDescent="0.2"/>
    <row r="65" s="1" customFormat="1" ht="13.5" hidden="1" customHeight="1" x14ac:dyDescent="0.2"/>
    <row r="66" s="1" customFormat="1" ht="13.5" hidden="1" customHeight="1" x14ac:dyDescent="0.2"/>
    <row r="67" s="1" customFormat="1" ht="13.5" hidden="1" customHeight="1" x14ac:dyDescent="0.2"/>
    <row r="68" s="1" customFormat="1" ht="13.5" hidden="1" customHeight="1" x14ac:dyDescent="0.2"/>
    <row r="69" s="1" customFormat="1" ht="13.5" hidden="1" customHeight="1" x14ac:dyDescent="0.2"/>
    <row r="70" s="1" customFormat="1" ht="13.5" hidden="1" customHeight="1" x14ac:dyDescent="0.2"/>
    <row r="71" s="1" customFormat="1" ht="13.5" hidden="1" customHeight="1" x14ac:dyDescent="0.2"/>
    <row r="72" s="1" customFormat="1" ht="13.5" hidden="1" customHeight="1" x14ac:dyDescent="0.2"/>
    <row r="73" s="1" customFormat="1" ht="13.5" hidden="1" customHeight="1" x14ac:dyDescent="0.2"/>
    <row r="74" s="1" customFormat="1" ht="13.5" hidden="1" customHeight="1" x14ac:dyDescent="0.2"/>
    <row r="75" s="1" customFormat="1" ht="13.5" hidden="1" customHeight="1" x14ac:dyDescent="0.2"/>
    <row r="76" s="1" customFormat="1" ht="13.5" hidden="1" customHeight="1" x14ac:dyDescent="0.2"/>
  </sheetData>
  <sheetProtection algorithmName="SHA-512" hashValue="CcWn/rpIq3vYLcaAJLdOe2VtXCbsEDlLbcfbKZpBIeIs9dWuTUSmxrCT1UVwK7IVFoFnyEZfy+MDH1yYqEVOLw==" saltValue="M7tUoMKn8Aw8SaJOS2ow6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9F8EF-40BA-4FEE-871F-2FF018492689}">
  <sheetPr>
    <pageSetUpPr fitToPage="1"/>
  </sheetPr>
  <dimension ref="A1:DE85"/>
  <sheetViews>
    <sheetView showGridLines="0" zoomScaleNormal="100" zoomScaleSheetLayoutView="55" workbookViewId="0">
      <selection activeCell="AN48" sqref="AN48"/>
    </sheetView>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561</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562</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389" t="s">
        <v>563</v>
      </c>
      <c r="AO43" s="390"/>
      <c r="AP43" s="390"/>
      <c r="AQ43" s="390"/>
      <c r="AR43" s="390"/>
      <c r="AS43" s="390"/>
      <c r="AT43" s="390"/>
      <c r="AU43" s="390"/>
      <c r="AV43" s="390"/>
      <c r="AW43" s="390"/>
      <c r="AX43" s="390"/>
      <c r="AY43" s="390"/>
      <c r="AZ43" s="390"/>
      <c r="BA43" s="390"/>
      <c r="BB43" s="390"/>
      <c r="BC43" s="390"/>
      <c r="BD43" s="390"/>
      <c r="BE43" s="390"/>
      <c r="BF43" s="390"/>
      <c r="BG43" s="390"/>
      <c r="BH43" s="390"/>
      <c r="BI43" s="390"/>
      <c r="BJ43" s="390"/>
      <c r="BK43" s="390"/>
      <c r="BL43" s="390"/>
      <c r="BM43" s="390"/>
      <c r="BN43" s="390"/>
      <c r="BO43" s="390"/>
      <c r="BP43" s="390"/>
      <c r="BQ43" s="390"/>
      <c r="BR43" s="390"/>
      <c r="BS43" s="390"/>
      <c r="BT43" s="390"/>
      <c r="BU43" s="390"/>
      <c r="BV43" s="390"/>
      <c r="BW43" s="390"/>
      <c r="BX43" s="390"/>
      <c r="BY43" s="390"/>
      <c r="BZ43" s="390"/>
      <c r="CA43" s="390"/>
      <c r="CB43" s="390"/>
      <c r="CC43" s="390"/>
      <c r="CD43" s="390"/>
      <c r="CE43" s="390"/>
      <c r="CF43" s="390"/>
      <c r="CG43" s="390"/>
      <c r="CH43" s="390"/>
      <c r="CI43" s="390"/>
      <c r="CJ43" s="390"/>
      <c r="CK43" s="390"/>
      <c r="CL43" s="390"/>
      <c r="CM43" s="390"/>
      <c r="CN43" s="390"/>
      <c r="CO43" s="390"/>
      <c r="CP43" s="390"/>
      <c r="CQ43" s="390"/>
      <c r="CR43" s="390"/>
      <c r="CS43" s="390"/>
      <c r="CT43" s="390"/>
      <c r="CU43" s="390"/>
      <c r="CV43" s="390"/>
      <c r="CW43" s="390"/>
      <c r="CX43" s="390"/>
      <c r="CY43" s="390"/>
      <c r="CZ43" s="390"/>
      <c r="DA43" s="390"/>
      <c r="DB43" s="390"/>
      <c r="DC43" s="391"/>
    </row>
    <row r="44" spans="2:109" ht="13" x14ac:dyDescent="0.2">
      <c r="B44" s="247"/>
      <c r="AN44" s="392"/>
      <c r="AO44" s="393"/>
      <c r="AP44" s="393"/>
      <c r="AQ44" s="393"/>
      <c r="AR44" s="393"/>
      <c r="AS44" s="393"/>
      <c r="AT44" s="393"/>
      <c r="AU44" s="393"/>
      <c r="AV44" s="393"/>
      <c r="AW44" s="393"/>
      <c r="AX44" s="393"/>
      <c r="AY44" s="393"/>
      <c r="AZ44" s="393"/>
      <c r="BA44" s="393"/>
      <c r="BB44" s="393"/>
      <c r="BC44" s="393"/>
      <c r="BD44" s="393"/>
      <c r="BE44" s="393"/>
      <c r="BF44" s="393"/>
      <c r="BG44" s="393"/>
      <c r="BH44" s="393"/>
      <c r="BI44" s="393"/>
      <c r="BJ44" s="393"/>
      <c r="BK44" s="393"/>
      <c r="BL44" s="393"/>
      <c r="BM44" s="393"/>
      <c r="BN44" s="393"/>
      <c r="BO44" s="393"/>
      <c r="BP44" s="393"/>
      <c r="BQ44" s="393"/>
      <c r="BR44" s="393"/>
      <c r="BS44" s="393"/>
      <c r="BT44" s="393"/>
      <c r="BU44" s="393"/>
      <c r="BV44" s="393"/>
      <c r="BW44" s="393"/>
      <c r="BX44" s="393"/>
      <c r="BY44" s="393"/>
      <c r="BZ44" s="393"/>
      <c r="CA44" s="393"/>
      <c r="CB44" s="393"/>
      <c r="CC44" s="393"/>
      <c r="CD44" s="393"/>
      <c r="CE44" s="393"/>
      <c r="CF44" s="393"/>
      <c r="CG44" s="393"/>
      <c r="CH44" s="393"/>
      <c r="CI44" s="393"/>
      <c r="CJ44" s="393"/>
      <c r="CK44" s="393"/>
      <c r="CL44" s="393"/>
      <c r="CM44" s="393"/>
      <c r="CN44" s="393"/>
      <c r="CO44" s="393"/>
      <c r="CP44" s="393"/>
      <c r="CQ44" s="393"/>
      <c r="CR44" s="393"/>
      <c r="CS44" s="393"/>
      <c r="CT44" s="393"/>
      <c r="CU44" s="393"/>
      <c r="CV44" s="393"/>
      <c r="CW44" s="393"/>
      <c r="CX44" s="393"/>
      <c r="CY44" s="393"/>
      <c r="CZ44" s="393"/>
      <c r="DA44" s="393"/>
      <c r="DB44" s="393"/>
      <c r="DC44" s="394"/>
    </row>
    <row r="45" spans="2:109" ht="13" x14ac:dyDescent="0.2">
      <c r="B45" s="247"/>
      <c r="AN45" s="392"/>
      <c r="AO45" s="393"/>
      <c r="AP45" s="393"/>
      <c r="AQ45" s="393"/>
      <c r="AR45" s="393"/>
      <c r="AS45" s="393"/>
      <c r="AT45" s="393"/>
      <c r="AU45" s="393"/>
      <c r="AV45" s="393"/>
      <c r="AW45" s="393"/>
      <c r="AX45" s="393"/>
      <c r="AY45" s="393"/>
      <c r="AZ45" s="393"/>
      <c r="BA45" s="393"/>
      <c r="BB45" s="393"/>
      <c r="BC45" s="393"/>
      <c r="BD45" s="393"/>
      <c r="BE45" s="393"/>
      <c r="BF45" s="393"/>
      <c r="BG45" s="393"/>
      <c r="BH45" s="393"/>
      <c r="BI45" s="393"/>
      <c r="BJ45" s="393"/>
      <c r="BK45" s="393"/>
      <c r="BL45" s="393"/>
      <c r="BM45" s="393"/>
      <c r="BN45" s="393"/>
      <c r="BO45" s="393"/>
      <c r="BP45" s="393"/>
      <c r="BQ45" s="393"/>
      <c r="BR45" s="393"/>
      <c r="BS45" s="393"/>
      <c r="BT45" s="393"/>
      <c r="BU45" s="393"/>
      <c r="BV45" s="393"/>
      <c r="BW45" s="393"/>
      <c r="BX45" s="393"/>
      <c r="BY45" s="393"/>
      <c r="BZ45" s="393"/>
      <c r="CA45" s="393"/>
      <c r="CB45" s="393"/>
      <c r="CC45" s="393"/>
      <c r="CD45" s="393"/>
      <c r="CE45" s="393"/>
      <c r="CF45" s="393"/>
      <c r="CG45" s="393"/>
      <c r="CH45" s="393"/>
      <c r="CI45" s="393"/>
      <c r="CJ45" s="393"/>
      <c r="CK45" s="393"/>
      <c r="CL45" s="393"/>
      <c r="CM45" s="393"/>
      <c r="CN45" s="393"/>
      <c r="CO45" s="393"/>
      <c r="CP45" s="393"/>
      <c r="CQ45" s="393"/>
      <c r="CR45" s="393"/>
      <c r="CS45" s="393"/>
      <c r="CT45" s="393"/>
      <c r="CU45" s="393"/>
      <c r="CV45" s="393"/>
      <c r="CW45" s="393"/>
      <c r="CX45" s="393"/>
      <c r="CY45" s="393"/>
      <c r="CZ45" s="393"/>
      <c r="DA45" s="393"/>
      <c r="DB45" s="393"/>
      <c r="DC45" s="394"/>
    </row>
    <row r="46" spans="2:109" ht="13" x14ac:dyDescent="0.2">
      <c r="B46" s="247"/>
      <c r="AN46" s="392"/>
      <c r="AO46" s="393"/>
      <c r="AP46" s="393"/>
      <c r="AQ46" s="393"/>
      <c r="AR46" s="393"/>
      <c r="AS46" s="393"/>
      <c r="AT46" s="393"/>
      <c r="AU46" s="393"/>
      <c r="AV46" s="393"/>
      <c r="AW46" s="393"/>
      <c r="AX46" s="393"/>
      <c r="AY46" s="393"/>
      <c r="AZ46" s="393"/>
      <c r="BA46" s="393"/>
      <c r="BB46" s="393"/>
      <c r="BC46" s="393"/>
      <c r="BD46" s="393"/>
      <c r="BE46" s="393"/>
      <c r="BF46" s="393"/>
      <c r="BG46" s="393"/>
      <c r="BH46" s="393"/>
      <c r="BI46" s="393"/>
      <c r="BJ46" s="393"/>
      <c r="BK46" s="393"/>
      <c r="BL46" s="393"/>
      <c r="BM46" s="393"/>
      <c r="BN46" s="393"/>
      <c r="BO46" s="393"/>
      <c r="BP46" s="393"/>
      <c r="BQ46" s="393"/>
      <c r="BR46" s="393"/>
      <c r="BS46" s="393"/>
      <c r="BT46" s="393"/>
      <c r="BU46" s="393"/>
      <c r="BV46" s="393"/>
      <c r="BW46" s="393"/>
      <c r="BX46" s="393"/>
      <c r="BY46" s="393"/>
      <c r="BZ46" s="393"/>
      <c r="CA46" s="393"/>
      <c r="CB46" s="393"/>
      <c r="CC46" s="393"/>
      <c r="CD46" s="393"/>
      <c r="CE46" s="393"/>
      <c r="CF46" s="393"/>
      <c r="CG46" s="393"/>
      <c r="CH46" s="393"/>
      <c r="CI46" s="393"/>
      <c r="CJ46" s="393"/>
      <c r="CK46" s="393"/>
      <c r="CL46" s="393"/>
      <c r="CM46" s="393"/>
      <c r="CN46" s="393"/>
      <c r="CO46" s="393"/>
      <c r="CP46" s="393"/>
      <c r="CQ46" s="393"/>
      <c r="CR46" s="393"/>
      <c r="CS46" s="393"/>
      <c r="CT46" s="393"/>
      <c r="CU46" s="393"/>
      <c r="CV46" s="393"/>
      <c r="CW46" s="393"/>
      <c r="CX46" s="393"/>
      <c r="CY46" s="393"/>
      <c r="CZ46" s="393"/>
      <c r="DA46" s="393"/>
      <c r="DB46" s="393"/>
      <c r="DC46" s="394"/>
    </row>
    <row r="47" spans="2:109" ht="13" x14ac:dyDescent="0.2">
      <c r="B47" s="247"/>
      <c r="AN47" s="395"/>
      <c r="AO47" s="396"/>
      <c r="AP47" s="396"/>
      <c r="AQ47" s="396"/>
      <c r="AR47" s="396"/>
      <c r="AS47" s="396"/>
      <c r="AT47" s="396"/>
      <c r="AU47" s="396"/>
      <c r="AV47" s="396"/>
      <c r="AW47" s="396"/>
      <c r="AX47" s="396"/>
      <c r="AY47" s="396"/>
      <c r="AZ47" s="396"/>
      <c r="BA47" s="396"/>
      <c r="BB47" s="396"/>
      <c r="BC47" s="396"/>
      <c r="BD47" s="396"/>
      <c r="BE47" s="396"/>
      <c r="BF47" s="396"/>
      <c r="BG47" s="396"/>
      <c r="BH47" s="396"/>
      <c r="BI47" s="396"/>
      <c r="BJ47" s="396"/>
      <c r="BK47" s="396"/>
      <c r="BL47" s="396"/>
      <c r="BM47" s="396"/>
      <c r="BN47" s="396"/>
      <c r="BO47" s="396"/>
      <c r="BP47" s="396"/>
      <c r="BQ47" s="396"/>
      <c r="BR47" s="396"/>
      <c r="BS47" s="396"/>
      <c r="BT47" s="396"/>
      <c r="BU47" s="396"/>
      <c r="BV47" s="396"/>
      <c r="BW47" s="396"/>
      <c r="BX47" s="396"/>
      <c r="BY47" s="396"/>
      <c r="BZ47" s="396"/>
      <c r="CA47" s="396"/>
      <c r="CB47" s="396"/>
      <c r="CC47" s="396"/>
      <c r="CD47" s="396"/>
      <c r="CE47" s="396"/>
      <c r="CF47" s="396"/>
      <c r="CG47" s="396"/>
      <c r="CH47" s="396"/>
      <c r="CI47" s="396"/>
      <c r="CJ47" s="396"/>
      <c r="CK47" s="396"/>
      <c r="CL47" s="396"/>
      <c r="CM47" s="396"/>
      <c r="CN47" s="396"/>
      <c r="CO47" s="396"/>
      <c r="CP47" s="396"/>
      <c r="CQ47" s="396"/>
      <c r="CR47" s="396"/>
      <c r="CS47" s="396"/>
      <c r="CT47" s="396"/>
      <c r="CU47" s="396"/>
      <c r="CV47" s="396"/>
      <c r="CW47" s="396"/>
      <c r="CX47" s="396"/>
      <c r="CY47" s="396"/>
      <c r="CZ47" s="396"/>
      <c r="DA47" s="396"/>
      <c r="DB47" s="396"/>
      <c r="DC47" s="397"/>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564</v>
      </c>
    </row>
    <row r="50" spans="1:109" ht="13" x14ac:dyDescent="0.2">
      <c r="B50" s="247"/>
      <c r="G50" s="383"/>
      <c r="H50" s="383"/>
      <c r="I50" s="383"/>
      <c r="J50" s="383"/>
      <c r="K50" s="360"/>
      <c r="L50" s="360"/>
      <c r="M50" s="361"/>
      <c r="N50" s="361"/>
      <c r="AN50" s="386"/>
      <c r="AO50" s="387"/>
      <c r="AP50" s="387"/>
      <c r="AQ50" s="387"/>
      <c r="AR50" s="387"/>
      <c r="AS50" s="387"/>
      <c r="AT50" s="387"/>
      <c r="AU50" s="387"/>
      <c r="AV50" s="387"/>
      <c r="AW50" s="387"/>
      <c r="AX50" s="387"/>
      <c r="AY50" s="387"/>
      <c r="AZ50" s="387"/>
      <c r="BA50" s="387"/>
      <c r="BB50" s="387"/>
      <c r="BC50" s="387"/>
      <c r="BD50" s="387"/>
      <c r="BE50" s="387"/>
      <c r="BF50" s="387"/>
      <c r="BG50" s="387"/>
      <c r="BH50" s="387"/>
      <c r="BI50" s="387"/>
      <c r="BJ50" s="387"/>
      <c r="BK50" s="387"/>
      <c r="BL50" s="387"/>
      <c r="BM50" s="387"/>
      <c r="BN50" s="387"/>
      <c r="BO50" s="388"/>
      <c r="BP50" s="382" t="s">
        <v>525</v>
      </c>
      <c r="BQ50" s="382"/>
      <c r="BR50" s="382"/>
      <c r="BS50" s="382"/>
      <c r="BT50" s="382"/>
      <c r="BU50" s="382"/>
      <c r="BV50" s="382"/>
      <c r="BW50" s="382"/>
      <c r="BX50" s="382" t="s">
        <v>526</v>
      </c>
      <c r="BY50" s="382"/>
      <c r="BZ50" s="382"/>
      <c r="CA50" s="382"/>
      <c r="CB50" s="382"/>
      <c r="CC50" s="382"/>
      <c r="CD50" s="382"/>
      <c r="CE50" s="382"/>
      <c r="CF50" s="382" t="s">
        <v>527</v>
      </c>
      <c r="CG50" s="382"/>
      <c r="CH50" s="382"/>
      <c r="CI50" s="382"/>
      <c r="CJ50" s="382"/>
      <c r="CK50" s="382"/>
      <c r="CL50" s="382"/>
      <c r="CM50" s="382"/>
      <c r="CN50" s="382" t="s">
        <v>528</v>
      </c>
      <c r="CO50" s="382"/>
      <c r="CP50" s="382"/>
      <c r="CQ50" s="382"/>
      <c r="CR50" s="382"/>
      <c r="CS50" s="382"/>
      <c r="CT50" s="382"/>
      <c r="CU50" s="382"/>
      <c r="CV50" s="382" t="s">
        <v>529</v>
      </c>
      <c r="CW50" s="382"/>
      <c r="CX50" s="382"/>
      <c r="CY50" s="382"/>
      <c r="CZ50" s="382"/>
      <c r="DA50" s="382"/>
      <c r="DB50" s="382"/>
      <c r="DC50" s="382"/>
    </row>
    <row r="51" spans="1:109" ht="13.5" customHeight="1" x14ac:dyDescent="0.2">
      <c r="B51" s="247"/>
      <c r="G51" s="385"/>
      <c r="H51" s="385"/>
      <c r="I51" s="398"/>
      <c r="J51" s="398"/>
      <c r="K51" s="384"/>
      <c r="L51" s="384"/>
      <c r="M51" s="384"/>
      <c r="N51" s="384"/>
      <c r="AM51" s="359"/>
      <c r="AN51" s="380" t="s">
        <v>565</v>
      </c>
      <c r="AO51" s="380"/>
      <c r="AP51" s="380"/>
      <c r="AQ51" s="380"/>
      <c r="AR51" s="380"/>
      <c r="AS51" s="380"/>
      <c r="AT51" s="380"/>
      <c r="AU51" s="380"/>
      <c r="AV51" s="380"/>
      <c r="AW51" s="380"/>
      <c r="AX51" s="380"/>
      <c r="AY51" s="380"/>
      <c r="AZ51" s="380"/>
      <c r="BA51" s="380"/>
      <c r="BB51" s="380" t="s">
        <v>566</v>
      </c>
      <c r="BC51" s="380"/>
      <c r="BD51" s="380"/>
      <c r="BE51" s="380"/>
      <c r="BF51" s="380"/>
      <c r="BG51" s="380"/>
      <c r="BH51" s="380"/>
      <c r="BI51" s="380"/>
      <c r="BJ51" s="380"/>
      <c r="BK51" s="380"/>
      <c r="BL51" s="380"/>
      <c r="BM51" s="380"/>
      <c r="BN51" s="380"/>
      <c r="BO51" s="380"/>
      <c r="BP51" s="377">
        <v>36.6</v>
      </c>
      <c r="BQ51" s="377"/>
      <c r="BR51" s="377"/>
      <c r="BS51" s="377"/>
      <c r="BT51" s="377"/>
      <c r="BU51" s="377"/>
      <c r="BV51" s="377"/>
      <c r="BW51" s="377"/>
      <c r="BX51" s="377">
        <v>14</v>
      </c>
      <c r="BY51" s="377"/>
      <c r="BZ51" s="377"/>
      <c r="CA51" s="377"/>
      <c r="CB51" s="377"/>
      <c r="CC51" s="377"/>
      <c r="CD51" s="377"/>
      <c r="CE51" s="377"/>
      <c r="CF51" s="377">
        <v>5.4</v>
      </c>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row>
    <row r="52" spans="1:109" ht="13" x14ac:dyDescent="0.2">
      <c r="B52" s="247"/>
      <c r="G52" s="385"/>
      <c r="H52" s="385"/>
      <c r="I52" s="398"/>
      <c r="J52" s="398"/>
      <c r="K52" s="384"/>
      <c r="L52" s="384"/>
      <c r="M52" s="384"/>
      <c r="N52" s="384"/>
      <c r="AM52" s="359"/>
      <c r="AN52" s="380"/>
      <c r="AO52" s="380"/>
      <c r="AP52" s="380"/>
      <c r="AQ52" s="380"/>
      <c r="AR52" s="380"/>
      <c r="AS52" s="380"/>
      <c r="AT52" s="380"/>
      <c r="AU52" s="380"/>
      <c r="AV52" s="380"/>
      <c r="AW52" s="380"/>
      <c r="AX52" s="380"/>
      <c r="AY52" s="380"/>
      <c r="AZ52" s="380"/>
      <c r="BA52" s="380"/>
      <c r="BB52" s="380"/>
      <c r="BC52" s="380"/>
      <c r="BD52" s="380"/>
      <c r="BE52" s="380"/>
      <c r="BF52" s="380"/>
      <c r="BG52" s="380"/>
      <c r="BH52" s="380"/>
      <c r="BI52" s="380"/>
      <c r="BJ52" s="380"/>
      <c r="BK52" s="380"/>
      <c r="BL52" s="380"/>
      <c r="BM52" s="380"/>
      <c r="BN52" s="380"/>
      <c r="BO52" s="380"/>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row>
    <row r="53" spans="1:109" ht="13" x14ac:dyDescent="0.2">
      <c r="A53" s="358"/>
      <c r="B53" s="247"/>
      <c r="G53" s="385"/>
      <c r="H53" s="385"/>
      <c r="I53" s="383"/>
      <c r="J53" s="383"/>
      <c r="K53" s="384"/>
      <c r="L53" s="384"/>
      <c r="M53" s="384"/>
      <c r="N53" s="384"/>
      <c r="AM53" s="359"/>
      <c r="AN53" s="380"/>
      <c r="AO53" s="380"/>
      <c r="AP53" s="380"/>
      <c r="AQ53" s="380"/>
      <c r="AR53" s="380"/>
      <c r="AS53" s="380"/>
      <c r="AT53" s="380"/>
      <c r="AU53" s="380"/>
      <c r="AV53" s="380"/>
      <c r="AW53" s="380"/>
      <c r="AX53" s="380"/>
      <c r="AY53" s="380"/>
      <c r="AZ53" s="380"/>
      <c r="BA53" s="380"/>
      <c r="BB53" s="380" t="s">
        <v>567</v>
      </c>
      <c r="BC53" s="380"/>
      <c r="BD53" s="380"/>
      <c r="BE53" s="380"/>
      <c r="BF53" s="380"/>
      <c r="BG53" s="380"/>
      <c r="BH53" s="380"/>
      <c r="BI53" s="380"/>
      <c r="BJ53" s="380"/>
      <c r="BK53" s="380"/>
      <c r="BL53" s="380"/>
      <c r="BM53" s="380"/>
      <c r="BN53" s="380"/>
      <c r="BO53" s="380"/>
      <c r="BP53" s="377">
        <v>59.8</v>
      </c>
      <c r="BQ53" s="377"/>
      <c r="BR53" s="377"/>
      <c r="BS53" s="377"/>
      <c r="BT53" s="377"/>
      <c r="BU53" s="377"/>
      <c r="BV53" s="377"/>
      <c r="BW53" s="377"/>
      <c r="BX53" s="377">
        <v>61.6</v>
      </c>
      <c r="BY53" s="377"/>
      <c r="BZ53" s="377"/>
      <c r="CA53" s="377"/>
      <c r="CB53" s="377"/>
      <c r="CC53" s="377"/>
      <c r="CD53" s="377"/>
      <c r="CE53" s="377"/>
      <c r="CF53" s="377">
        <v>62.9</v>
      </c>
      <c r="CG53" s="377"/>
      <c r="CH53" s="377"/>
      <c r="CI53" s="377"/>
      <c r="CJ53" s="377"/>
      <c r="CK53" s="377"/>
      <c r="CL53" s="377"/>
      <c r="CM53" s="377"/>
      <c r="CN53" s="377">
        <v>64.7</v>
      </c>
      <c r="CO53" s="377"/>
      <c r="CP53" s="377"/>
      <c r="CQ53" s="377"/>
      <c r="CR53" s="377"/>
      <c r="CS53" s="377"/>
      <c r="CT53" s="377"/>
      <c r="CU53" s="377"/>
      <c r="CV53" s="377">
        <v>66.599999999999994</v>
      </c>
      <c r="CW53" s="377"/>
      <c r="CX53" s="377"/>
      <c r="CY53" s="377"/>
      <c r="CZ53" s="377"/>
      <c r="DA53" s="377"/>
      <c r="DB53" s="377"/>
      <c r="DC53" s="377"/>
    </row>
    <row r="54" spans="1:109" ht="13" x14ac:dyDescent="0.2">
      <c r="A54" s="358"/>
      <c r="B54" s="247"/>
      <c r="G54" s="385"/>
      <c r="H54" s="385"/>
      <c r="I54" s="383"/>
      <c r="J54" s="383"/>
      <c r="K54" s="384"/>
      <c r="L54" s="384"/>
      <c r="M54" s="384"/>
      <c r="N54" s="384"/>
      <c r="AM54" s="359"/>
      <c r="AN54" s="380"/>
      <c r="AO54" s="380"/>
      <c r="AP54" s="380"/>
      <c r="AQ54" s="380"/>
      <c r="AR54" s="380"/>
      <c r="AS54" s="380"/>
      <c r="AT54" s="380"/>
      <c r="AU54" s="380"/>
      <c r="AV54" s="380"/>
      <c r="AW54" s="380"/>
      <c r="AX54" s="380"/>
      <c r="AY54" s="380"/>
      <c r="AZ54" s="380"/>
      <c r="BA54" s="380"/>
      <c r="BB54" s="380"/>
      <c r="BC54" s="380"/>
      <c r="BD54" s="380"/>
      <c r="BE54" s="380"/>
      <c r="BF54" s="380"/>
      <c r="BG54" s="380"/>
      <c r="BH54" s="380"/>
      <c r="BI54" s="380"/>
      <c r="BJ54" s="380"/>
      <c r="BK54" s="380"/>
      <c r="BL54" s="380"/>
      <c r="BM54" s="380"/>
      <c r="BN54" s="380"/>
      <c r="BO54" s="380"/>
      <c r="BP54" s="377"/>
      <c r="BQ54" s="377"/>
      <c r="BR54" s="377"/>
      <c r="BS54" s="377"/>
      <c r="BT54" s="377"/>
      <c r="BU54" s="377"/>
      <c r="BV54" s="377"/>
      <c r="BW54" s="377"/>
      <c r="BX54" s="377"/>
      <c r="BY54" s="377"/>
      <c r="BZ54" s="377"/>
      <c r="CA54" s="377"/>
      <c r="CB54" s="377"/>
      <c r="CC54" s="377"/>
      <c r="CD54" s="377"/>
      <c r="CE54" s="377"/>
      <c r="CF54" s="377"/>
      <c r="CG54" s="377"/>
      <c r="CH54" s="377"/>
      <c r="CI54" s="377"/>
      <c r="CJ54" s="377"/>
      <c r="CK54" s="377"/>
      <c r="CL54" s="377"/>
      <c r="CM54" s="377"/>
      <c r="CN54" s="377"/>
      <c r="CO54" s="377"/>
      <c r="CP54" s="377"/>
      <c r="CQ54" s="377"/>
      <c r="CR54" s="377"/>
      <c r="CS54" s="377"/>
      <c r="CT54" s="377"/>
      <c r="CU54" s="377"/>
      <c r="CV54" s="377"/>
      <c r="CW54" s="377"/>
      <c r="CX54" s="377"/>
      <c r="CY54" s="377"/>
      <c r="CZ54" s="377"/>
      <c r="DA54" s="377"/>
      <c r="DB54" s="377"/>
      <c r="DC54" s="377"/>
    </row>
    <row r="55" spans="1:109" ht="13" x14ac:dyDescent="0.2">
      <c r="A55" s="358"/>
      <c r="B55" s="247"/>
      <c r="G55" s="383"/>
      <c r="H55" s="383"/>
      <c r="I55" s="383"/>
      <c r="J55" s="383"/>
      <c r="K55" s="384"/>
      <c r="L55" s="384"/>
      <c r="M55" s="384"/>
      <c r="N55" s="384"/>
      <c r="AN55" s="382" t="s">
        <v>568</v>
      </c>
      <c r="AO55" s="382"/>
      <c r="AP55" s="382"/>
      <c r="AQ55" s="382"/>
      <c r="AR55" s="382"/>
      <c r="AS55" s="382"/>
      <c r="AT55" s="382"/>
      <c r="AU55" s="382"/>
      <c r="AV55" s="382"/>
      <c r="AW55" s="382"/>
      <c r="AX55" s="382"/>
      <c r="AY55" s="382"/>
      <c r="AZ55" s="382"/>
      <c r="BA55" s="382"/>
      <c r="BB55" s="380" t="s">
        <v>566</v>
      </c>
      <c r="BC55" s="380"/>
      <c r="BD55" s="380"/>
      <c r="BE55" s="380"/>
      <c r="BF55" s="380"/>
      <c r="BG55" s="380"/>
      <c r="BH55" s="380"/>
      <c r="BI55" s="380"/>
      <c r="BJ55" s="380"/>
      <c r="BK55" s="380"/>
      <c r="BL55" s="380"/>
      <c r="BM55" s="380"/>
      <c r="BN55" s="380"/>
      <c r="BO55" s="380"/>
      <c r="BP55" s="377">
        <v>23.5</v>
      </c>
      <c r="BQ55" s="377"/>
      <c r="BR55" s="377"/>
      <c r="BS55" s="377"/>
      <c r="BT55" s="377"/>
      <c r="BU55" s="377"/>
      <c r="BV55" s="377"/>
      <c r="BW55" s="377"/>
      <c r="BX55" s="377">
        <v>8.5</v>
      </c>
      <c r="BY55" s="377"/>
      <c r="BZ55" s="377"/>
      <c r="CA55" s="377"/>
      <c r="CB55" s="377"/>
      <c r="CC55" s="377"/>
      <c r="CD55" s="377"/>
      <c r="CE55" s="377"/>
      <c r="CF55" s="377">
        <v>0</v>
      </c>
      <c r="CG55" s="377"/>
      <c r="CH55" s="377"/>
      <c r="CI55" s="377"/>
      <c r="CJ55" s="377"/>
      <c r="CK55" s="377"/>
      <c r="CL55" s="377"/>
      <c r="CM55" s="377"/>
      <c r="CN55" s="377">
        <v>0</v>
      </c>
      <c r="CO55" s="377"/>
      <c r="CP55" s="377"/>
      <c r="CQ55" s="377"/>
      <c r="CR55" s="377"/>
      <c r="CS55" s="377"/>
      <c r="CT55" s="377"/>
      <c r="CU55" s="377"/>
      <c r="CV55" s="377">
        <v>0</v>
      </c>
      <c r="CW55" s="377"/>
      <c r="CX55" s="377"/>
      <c r="CY55" s="377"/>
      <c r="CZ55" s="377"/>
      <c r="DA55" s="377"/>
      <c r="DB55" s="377"/>
      <c r="DC55" s="377"/>
    </row>
    <row r="56" spans="1:109" ht="13" x14ac:dyDescent="0.2">
      <c r="A56" s="358"/>
      <c r="B56" s="247"/>
      <c r="G56" s="383"/>
      <c r="H56" s="383"/>
      <c r="I56" s="383"/>
      <c r="J56" s="383"/>
      <c r="K56" s="384"/>
      <c r="L56" s="384"/>
      <c r="M56" s="384"/>
      <c r="N56" s="384"/>
      <c r="AN56" s="382"/>
      <c r="AO56" s="382"/>
      <c r="AP56" s="382"/>
      <c r="AQ56" s="382"/>
      <c r="AR56" s="382"/>
      <c r="AS56" s="382"/>
      <c r="AT56" s="382"/>
      <c r="AU56" s="382"/>
      <c r="AV56" s="382"/>
      <c r="AW56" s="382"/>
      <c r="AX56" s="382"/>
      <c r="AY56" s="382"/>
      <c r="AZ56" s="382"/>
      <c r="BA56" s="382"/>
      <c r="BB56" s="380"/>
      <c r="BC56" s="380"/>
      <c r="BD56" s="380"/>
      <c r="BE56" s="380"/>
      <c r="BF56" s="380"/>
      <c r="BG56" s="380"/>
      <c r="BH56" s="380"/>
      <c r="BI56" s="380"/>
      <c r="BJ56" s="380"/>
      <c r="BK56" s="380"/>
      <c r="BL56" s="380"/>
      <c r="BM56" s="380"/>
      <c r="BN56" s="380"/>
      <c r="BO56" s="380"/>
      <c r="BP56" s="377"/>
      <c r="BQ56" s="377"/>
      <c r="BR56" s="377"/>
      <c r="BS56" s="377"/>
      <c r="BT56" s="377"/>
      <c r="BU56" s="377"/>
      <c r="BV56" s="377"/>
      <c r="BW56" s="377"/>
      <c r="BX56" s="377"/>
      <c r="BY56" s="377"/>
      <c r="BZ56" s="377"/>
      <c r="CA56" s="377"/>
      <c r="CB56" s="377"/>
      <c r="CC56" s="377"/>
      <c r="CD56" s="377"/>
      <c r="CE56" s="377"/>
      <c r="CF56" s="377"/>
      <c r="CG56" s="377"/>
      <c r="CH56" s="377"/>
      <c r="CI56" s="377"/>
      <c r="CJ56" s="377"/>
      <c r="CK56" s="377"/>
      <c r="CL56" s="377"/>
      <c r="CM56" s="377"/>
      <c r="CN56" s="377"/>
      <c r="CO56" s="377"/>
      <c r="CP56" s="377"/>
      <c r="CQ56" s="377"/>
      <c r="CR56" s="377"/>
      <c r="CS56" s="377"/>
      <c r="CT56" s="377"/>
      <c r="CU56" s="377"/>
      <c r="CV56" s="377"/>
      <c r="CW56" s="377"/>
      <c r="CX56" s="377"/>
      <c r="CY56" s="377"/>
      <c r="CZ56" s="377"/>
      <c r="DA56" s="377"/>
      <c r="DB56" s="377"/>
      <c r="DC56" s="377"/>
    </row>
    <row r="57" spans="1:109" s="358" customFormat="1" ht="13" x14ac:dyDescent="0.2">
      <c r="B57" s="362"/>
      <c r="G57" s="383"/>
      <c r="H57" s="383"/>
      <c r="I57" s="378"/>
      <c r="J57" s="378"/>
      <c r="K57" s="384"/>
      <c r="L57" s="384"/>
      <c r="M57" s="384"/>
      <c r="N57" s="384"/>
      <c r="AM57" s="243"/>
      <c r="AN57" s="382"/>
      <c r="AO57" s="382"/>
      <c r="AP57" s="382"/>
      <c r="AQ57" s="382"/>
      <c r="AR57" s="382"/>
      <c r="AS57" s="382"/>
      <c r="AT57" s="382"/>
      <c r="AU57" s="382"/>
      <c r="AV57" s="382"/>
      <c r="AW57" s="382"/>
      <c r="AX57" s="382"/>
      <c r="AY57" s="382"/>
      <c r="AZ57" s="382"/>
      <c r="BA57" s="382"/>
      <c r="BB57" s="380" t="s">
        <v>567</v>
      </c>
      <c r="BC57" s="380"/>
      <c r="BD57" s="380"/>
      <c r="BE57" s="380"/>
      <c r="BF57" s="380"/>
      <c r="BG57" s="380"/>
      <c r="BH57" s="380"/>
      <c r="BI57" s="380"/>
      <c r="BJ57" s="380"/>
      <c r="BK57" s="380"/>
      <c r="BL57" s="380"/>
      <c r="BM57" s="380"/>
      <c r="BN57" s="380"/>
      <c r="BO57" s="380"/>
      <c r="BP57" s="377">
        <v>62</v>
      </c>
      <c r="BQ57" s="377"/>
      <c r="BR57" s="377"/>
      <c r="BS57" s="377"/>
      <c r="BT57" s="377"/>
      <c r="BU57" s="377"/>
      <c r="BV57" s="377"/>
      <c r="BW57" s="377"/>
      <c r="BX57" s="377">
        <v>61.6</v>
      </c>
      <c r="BY57" s="377"/>
      <c r="BZ57" s="377"/>
      <c r="CA57" s="377"/>
      <c r="CB57" s="377"/>
      <c r="CC57" s="377"/>
      <c r="CD57" s="377"/>
      <c r="CE57" s="377"/>
      <c r="CF57" s="377">
        <v>63</v>
      </c>
      <c r="CG57" s="377"/>
      <c r="CH57" s="377"/>
      <c r="CI57" s="377"/>
      <c r="CJ57" s="377"/>
      <c r="CK57" s="377"/>
      <c r="CL57" s="377"/>
      <c r="CM57" s="377"/>
      <c r="CN57" s="377">
        <v>63.9</v>
      </c>
      <c r="CO57" s="377"/>
      <c r="CP57" s="377"/>
      <c r="CQ57" s="377"/>
      <c r="CR57" s="377"/>
      <c r="CS57" s="377"/>
      <c r="CT57" s="377"/>
      <c r="CU57" s="377"/>
      <c r="CV57" s="377">
        <v>64.2</v>
      </c>
      <c r="CW57" s="377"/>
      <c r="CX57" s="377"/>
      <c r="CY57" s="377"/>
      <c r="CZ57" s="377"/>
      <c r="DA57" s="377"/>
      <c r="DB57" s="377"/>
      <c r="DC57" s="377"/>
      <c r="DD57" s="363"/>
      <c r="DE57" s="362"/>
    </row>
    <row r="58" spans="1:109" s="358" customFormat="1" ht="13" x14ac:dyDescent="0.2">
      <c r="A58" s="243"/>
      <c r="B58" s="362"/>
      <c r="G58" s="383"/>
      <c r="H58" s="383"/>
      <c r="I58" s="378"/>
      <c r="J58" s="378"/>
      <c r="K58" s="384"/>
      <c r="L58" s="384"/>
      <c r="M58" s="384"/>
      <c r="N58" s="384"/>
      <c r="AM58" s="243"/>
      <c r="AN58" s="382"/>
      <c r="AO58" s="382"/>
      <c r="AP58" s="382"/>
      <c r="AQ58" s="382"/>
      <c r="AR58" s="382"/>
      <c r="AS58" s="382"/>
      <c r="AT58" s="382"/>
      <c r="AU58" s="382"/>
      <c r="AV58" s="382"/>
      <c r="AW58" s="382"/>
      <c r="AX58" s="382"/>
      <c r="AY58" s="382"/>
      <c r="AZ58" s="382"/>
      <c r="BA58" s="382"/>
      <c r="BB58" s="380"/>
      <c r="BC58" s="380"/>
      <c r="BD58" s="380"/>
      <c r="BE58" s="380"/>
      <c r="BF58" s="380"/>
      <c r="BG58" s="380"/>
      <c r="BH58" s="380"/>
      <c r="BI58" s="380"/>
      <c r="BJ58" s="380"/>
      <c r="BK58" s="380"/>
      <c r="BL58" s="380"/>
      <c r="BM58" s="380"/>
      <c r="BN58" s="380"/>
      <c r="BO58" s="380"/>
      <c r="BP58" s="377"/>
      <c r="BQ58" s="377"/>
      <c r="BR58" s="377"/>
      <c r="BS58" s="377"/>
      <c r="BT58" s="377"/>
      <c r="BU58" s="377"/>
      <c r="BV58" s="377"/>
      <c r="BW58" s="377"/>
      <c r="BX58" s="377"/>
      <c r="BY58" s="377"/>
      <c r="BZ58" s="377"/>
      <c r="CA58" s="377"/>
      <c r="CB58" s="377"/>
      <c r="CC58" s="377"/>
      <c r="CD58" s="377"/>
      <c r="CE58" s="377"/>
      <c r="CF58" s="377"/>
      <c r="CG58" s="377"/>
      <c r="CH58" s="377"/>
      <c r="CI58" s="377"/>
      <c r="CJ58" s="377"/>
      <c r="CK58" s="377"/>
      <c r="CL58" s="377"/>
      <c r="CM58" s="377"/>
      <c r="CN58" s="377"/>
      <c r="CO58" s="377"/>
      <c r="CP58" s="377"/>
      <c r="CQ58" s="377"/>
      <c r="CR58" s="377"/>
      <c r="CS58" s="377"/>
      <c r="CT58" s="377"/>
      <c r="CU58" s="377"/>
      <c r="CV58" s="377"/>
      <c r="CW58" s="377"/>
      <c r="CX58" s="377"/>
      <c r="CY58" s="377"/>
      <c r="CZ58" s="377"/>
      <c r="DA58" s="377"/>
      <c r="DB58" s="377"/>
      <c r="DC58" s="377"/>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569</v>
      </c>
    </row>
    <row r="64" spans="1:109" ht="13" x14ac:dyDescent="0.2">
      <c r="B64" s="247"/>
      <c r="G64" s="357"/>
      <c r="I64" s="369"/>
      <c r="J64" s="369"/>
      <c r="K64" s="369"/>
      <c r="L64" s="369"/>
      <c r="M64" s="369"/>
      <c r="N64" s="370"/>
      <c r="AM64" s="357"/>
      <c r="AN64" s="357" t="s">
        <v>562</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7"/>
      <c r="AN65" s="389" t="s">
        <v>570</v>
      </c>
      <c r="AO65" s="390"/>
      <c r="AP65" s="390"/>
      <c r="AQ65" s="390"/>
      <c r="AR65" s="390"/>
      <c r="AS65" s="390"/>
      <c r="AT65" s="390"/>
      <c r="AU65" s="390"/>
      <c r="AV65" s="390"/>
      <c r="AW65" s="390"/>
      <c r="AX65" s="390"/>
      <c r="AY65" s="390"/>
      <c r="AZ65" s="390"/>
      <c r="BA65" s="390"/>
      <c r="BB65" s="390"/>
      <c r="BC65" s="390"/>
      <c r="BD65" s="390"/>
      <c r="BE65" s="390"/>
      <c r="BF65" s="390"/>
      <c r="BG65" s="390"/>
      <c r="BH65" s="390"/>
      <c r="BI65" s="390"/>
      <c r="BJ65" s="390"/>
      <c r="BK65" s="390"/>
      <c r="BL65" s="390"/>
      <c r="BM65" s="390"/>
      <c r="BN65" s="390"/>
      <c r="BO65" s="390"/>
      <c r="BP65" s="390"/>
      <c r="BQ65" s="390"/>
      <c r="BR65" s="390"/>
      <c r="BS65" s="390"/>
      <c r="BT65" s="390"/>
      <c r="BU65" s="390"/>
      <c r="BV65" s="390"/>
      <c r="BW65" s="390"/>
      <c r="BX65" s="390"/>
      <c r="BY65" s="390"/>
      <c r="BZ65" s="390"/>
      <c r="CA65" s="390"/>
      <c r="CB65" s="390"/>
      <c r="CC65" s="390"/>
      <c r="CD65" s="390"/>
      <c r="CE65" s="390"/>
      <c r="CF65" s="390"/>
      <c r="CG65" s="390"/>
      <c r="CH65" s="390"/>
      <c r="CI65" s="390"/>
      <c r="CJ65" s="390"/>
      <c r="CK65" s="390"/>
      <c r="CL65" s="390"/>
      <c r="CM65" s="390"/>
      <c r="CN65" s="390"/>
      <c r="CO65" s="390"/>
      <c r="CP65" s="390"/>
      <c r="CQ65" s="390"/>
      <c r="CR65" s="390"/>
      <c r="CS65" s="390"/>
      <c r="CT65" s="390"/>
      <c r="CU65" s="390"/>
      <c r="CV65" s="390"/>
      <c r="CW65" s="390"/>
      <c r="CX65" s="390"/>
      <c r="CY65" s="390"/>
      <c r="CZ65" s="390"/>
      <c r="DA65" s="390"/>
      <c r="DB65" s="390"/>
      <c r="DC65" s="391"/>
    </row>
    <row r="66" spans="2:107" ht="13" x14ac:dyDescent="0.2">
      <c r="B66" s="247"/>
      <c r="AN66" s="392"/>
      <c r="AO66" s="393"/>
      <c r="AP66" s="393"/>
      <c r="AQ66" s="393"/>
      <c r="AR66" s="393"/>
      <c r="AS66" s="393"/>
      <c r="AT66" s="393"/>
      <c r="AU66" s="393"/>
      <c r="AV66" s="393"/>
      <c r="AW66" s="393"/>
      <c r="AX66" s="393"/>
      <c r="AY66" s="393"/>
      <c r="AZ66" s="393"/>
      <c r="BA66" s="393"/>
      <c r="BB66" s="393"/>
      <c r="BC66" s="393"/>
      <c r="BD66" s="393"/>
      <c r="BE66" s="393"/>
      <c r="BF66" s="393"/>
      <c r="BG66" s="393"/>
      <c r="BH66" s="393"/>
      <c r="BI66" s="393"/>
      <c r="BJ66" s="393"/>
      <c r="BK66" s="393"/>
      <c r="BL66" s="393"/>
      <c r="BM66" s="393"/>
      <c r="BN66" s="393"/>
      <c r="BO66" s="393"/>
      <c r="BP66" s="393"/>
      <c r="BQ66" s="393"/>
      <c r="BR66" s="393"/>
      <c r="BS66" s="393"/>
      <c r="BT66" s="393"/>
      <c r="BU66" s="393"/>
      <c r="BV66" s="393"/>
      <c r="BW66" s="393"/>
      <c r="BX66" s="393"/>
      <c r="BY66" s="393"/>
      <c r="BZ66" s="393"/>
      <c r="CA66" s="393"/>
      <c r="CB66" s="393"/>
      <c r="CC66" s="393"/>
      <c r="CD66" s="393"/>
      <c r="CE66" s="393"/>
      <c r="CF66" s="393"/>
      <c r="CG66" s="393"/>
      <c r="CH66" s="393"/>
      <c r="CI66" s="393"/>
      <c r="CJ66" s="393"/>
      <c r="CK66" s="393"/>
      <c r="CL66" s="393"/>
      <c r="CM66" s="393"/>
      <c r="CN66" s="393"/>
      <c r="CO66" s="393"/>
      <c r="CP66" s="393"/>
      <c r="CQ66" s="393"/>
      <c r="CR66" s="393"/>
      <c r="CS66" s="393"/>
      <c r="CT66" s="393"/>
      <c r="CU66" s="393"/>
      <c r="CV66" s="393"/>
      <c r="CW66" s="393"/>
      <c r="CX66" s="393"/>
      <c r="CY66" s="393"/>
      <c r="CZ66" s="393"/>
      <c r="DA66" s="393"/>
      <c r="DB66" s="393"/>
      <c r="DC66" s="394"/>
    </row>
    <row r="67" spans="2:107" ht="13" x14ac:dyDescent="0.2">
      <c r="B67" s="247"/>
      <c r="AN67" s="392"/>
      <c r="AO67" s="393"/>
      <c r="AP67" s="393"/>
      <c r="AQ67" s="393"/>
      <c r="AR67" s="393"/>
      <c r="AS67" s="393"/>
      <c r="AT67" s="393"/>
      <c r="AU67" s="393"/>
      <c r="AV67" s="393"/>
      <c r="AW67" s="393"/>
      <c r="AX67" s="393"/>
      <c r="AY67" s="393"/>
      <c r="AZ67" s="393"/>
      <c r="BA67" s="393"/>
      <c r="BB67" s="393"/>
      <c r="BC67" s="393"/>
      <c r="BD67" s="393"/>
      <c r="BE67" s="393"/>
      <c r="BF67" s="393"/>
      <c r="BG67" s="393"/>
      <c r="BH67" s="393"/>
      <c r="BI67" s="393"/>
      <c r="BJ67" s="393"/>
      <c r="BK67" s="393"/>
      <c r="BL67" s="393"/>
      <c r="BM67" s="393"/>
      <c r="BN67" s="393"/>
      <c r="BO67" s="393"/>
      <c r="BP67" s="393"/>
      <c r="BQ67" s="393"/>
      <c r="BR67" s="393"/>
      <c r="BS67" s="393"/>
      <c r="BT67" s="393"/>
      <c r="BU67" s="393"/>
      <c r="BV67" s="393"/>
      <c r="BW67" s="393"/>
      <c r="BX67" s="393"/>
      <c r="BY67" s="393"/>
      <c r="BZ67" s="393"/>
      <c r="CA67" s="393"/>
      <c r="CB67" s="393"/>
      <c r="CC67" s="393"/>
      <c r="CD67" s="393"/>
      <c r="CE67" s="393"/>
      <c r="CF67" s="393"/>
      <c r="CG67" s="393"/>
      <c r="CH67" s="393"/>
      <c r="CI67" s="393"/>
      <c r="CJ67" s="393"/>
      <c r="CK67" s="393"/>
      <c r="CL67" s="393"/>
      <c r="CM67" s="393"/>
      <c r="CN67" s="393"/>
      <c r="CO67" s="393"/>
      <c r="CP67" s="393"/>
      <c r="CQ67" s="393"/>
      <c r="CR67" s="393"/>
      <c r="CS67" s="393"/>
      <c r="CT67" s="393"/>
      <c r="CU67" s="393"/>
      <c r="CV67" s="393"/>
      <c r="CW67" s="393"/>
      <c r="CX67" s="393"/>
      <c r="CY67" s="393"/>
      <c r="CZ67" s="393"/>
      <c r="DA67" s="393"/>
      <c r="DB67" s="393"/>
      <c r="DC67" s="394"/>
    </row>
    <row r="68" spans="2:107" ht="13" x14ac:dyDescent="0.2">
      <c r="B68" s="247"/>
      <c r="AN68" s="392"/>
      <c r="AO68" s="393"/>
      <c r="AP68" s="393"/>
      <c r="AQ68" s="393"/>
      <c r="AR68" s="393"/>
      <c r="AS68" s="393"/>
      <c r="AT68" s="393"/>
      <c r="AU68" s="393"/>
      <c r="AV68" s="393"/>
      <c r="AW68" s="393"/>
      <c r="AX68" s="393"/>
      <c r="AY68" s="393"/>
      <c r="AZ68" s="393"/>
      <c r="BA68" s="393"/>
      <c r="BB68" s="393"/>
      <c r="BC68" s="393"/>
      <c r="BD68" s="393"/>
      <c r="BE68" s="393"/>
      <c r="BF68" s="393"/>
      <c r="BG68" s="393"/>
      <c r="BH68" s="393"/>
      <c r="BI68" s="393"/>
      <c r="BJ68" s="393"/>
      <c r="BK68" s="393"/>
      <c r="BL68" s="393"/>
      <c r="BM68" s="393"/>
      <c r="BN68" s="393"/>
      <c r="BO68" s="393"/>
      <c r="BP68" s="393"/>
      <c r="BQ68" s="393"/>
      <c r="BR68" s="393"/>
      <c r="BS68" s="393"/>
      <c r="BT68" s="393"/>
      <c r="BU68" s="393"/>
      <c r="BV68" s="393"/>
      <c r="BW68" s="393"/>
      <c r="BX68" s="393"/>
      <c r="BY68" s="393"/>
      <c r="BZ68" s="393"/>
      <c r="CA68" s="393"/>
      <c r="CB68" s="393"/>
      <c r="CC68" s="393"/>
      <c r="CD68" s="393"/>
      <c r="CE68" s="393"/>
      <c r="CF68" s="393"/>
      <c r="CG68" s="393"/>
      <c r="CH68" s="393"/>
      <c r="CI68" s="393"/>
      <c r="CJ68" s="393"/>
      <c r="CK68" s="393"/>
      <c r="CL68" s="393"/>
      <c r="CM68" s="393"/>
      <c r="CN68" s="393"/>
      <c r="CO68" s="393"/>
      <c r="CP68" s="393"/>
      <c r="CQ68" s="393"/>
      <c r="CR68" s="393"/>
      <c r="CS68" s="393"/>
      <c r="CT68" s="393"/>
      <c r="CU68" s="393"/>
      <c r="CV68" s="393"/>
      <c r="CW68" s="393"/>
      <c r="CX68" s="393"/>
      <c r="CY68" s="393"/>
      <c r="CZ68" s="393"/>
      <c r="DA68" s="393"/>
      <c r="DB68" s="393"/>
      <c r="DC68" s="394"/>
    </row>
    <row r="69" spans="2:107" ht="13" x14ac:dyDescent="0.2">
      <c r="B69" s="247"/>
      <c r="AN69" s="395"/>
      <c r="AO69" s="396"/>
      <c r="AP69" s="396"/>
      <c r="AQ69" s="396"/>
      <c r="AR69" s="396"/>
      <c r="AS69" s="396"/>
      <c r="AT69" s="396"/>
      <c r="AU69" s="396"/>
      <c r="AV69" s="396"/>
      <c r="AW69" s="396"/>
      <c r="AX69" s="396"/>
      <c r="AY69" s="396"/>
      <c r="AZ69" s="396"/>
      <c r="BA69" s="396"/>
      <c r="BB69" s="396"/>
      <c r="BC69" s="396"/>
      <c r="BD69" s="396"/>
      <c r="BE69" s="396"/>
      <c r="BF69" s="396"/>
      <c r="BG69" s="396"/>
      <c r="BH69" s="396"/>
      <c r="BI69" s="396"/>
      <c r="BJ69" s="396"/>
      <c r="BK69" s="396"/>
      <c r="BL69" s="396"/>
      <c r="BM69" s="396"/>
      <c r="BN69" s="396"/>
      <c r="BO69" s="396"/>
      <c r="BP69" s="396"/>
      <c r="BQ69" s="396"/>
      <c r="BR69" s="396"/>
      <c r="BS69" s="396"/>
      <c r="BT69" s="396"/>
      <c r="BU69" s="396"/>
      <c r="BV69" s="396"/>
      <c r="BW69" s="396"/>
      <c r="BX69" s="396"/>
      <c r="BY69" s="396"/>
      <c r="BZ69" s="396"/>
      <c r="CA69" s="396"/>
      <c r="CB69" s="396"/>
      <c r="CC69" s="396"/>
      <c r="CD69" s="396"/>
      <c r="CE69" s="396"/>
      <c r="CF69" s="396"/>
      <c r="CG69" s="396"/>
      <c r="CH69" s="396"/>
      <c r="CI69" s="396"/>
      <c r="CJ69" s="396"/>
      <c r="CK69" s="396"/>
      <c r="CL69" s="396"/>
      <c r="CM69" s="396"/>
      <c r="CN69" s="396"/>
      <c r="CO69" s="396"/>
      <c r="CP69" s="396"/>
      <c r="CQ69" s="396"/>
      <c r="CR69" s="396"/>
      <c r="CS69" s="396"/>
      <c r="CT69" s="396"/>
      <c r="CU69" s="396"/>
      <c r="CV69" s="396"/>
      <c r="CW69" s="396"/>
      <c r="CX69" s="396"/>
      <c r="CY69" s="396"/>
      <c r="CZ69" s="396"/>
      <c r="DA69" s="396"/>
      <c r="DB69" s="396"/>
      <c r="DC69" s="397"/>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564</v>
      </c>
    </row>
    <row r="72" spans="2:107" ht="13" x14ac:dyDescent="0.2">
      <c r="B72" s="247"/>
      <c r="G72" s="383"/>
      <c r="H72" s="383"/>
      <c r="I72" s="383"/>
      <c r="J72" s="383"/>
      <c r="K72" s="360"/>
      <c r="L72" s="360"/>
      <c r="M72" s="361"/>
      <c r="N72" s="361"/>
      <c r="AN72" s="386"/>
      <c r="AO72" s="387"/>
      <c r="AP72" s="387"/>
      <c r="AQ72" s="387"/>
      <c r="AR72" s="387"/>
      <c r="AS72" s="387"/>
      <c r="AT72" s="387"/>
      <c r="AU72" s="387"/>
      <c r="AV72" s="387"/>
      <c r="AW72" s="387"/>
      <c r="AX72" s="387"/>
      <c r="AY72" s="387"/>
      <c r="AZ72" s="387"/>
      <c r="BA72" s="387"/>
      <c r="BB72" s="387"/>
      <c r="BC72" s="387"/>
      <c r="BD72" s="387"/>
      <c r="BE72" s="387"/>
      <c r="BF72" s="387"/>
      <c r="BG72" s="387"/>
      <c r="BH72" s="387"/>
      <c r="BI72" s="387"/>
      <c r="BJ72" s="387"/>
      <c r="BK72" s="387"/>
      <c r="BL72" s="387"/>
      <c r="BM72" s="387"/>
      <c r="BN72" s="387"/>
      <c r="BO72" s="388"/>
      <c r="BP72" s="382" t="s">
        <v>525</v>
      </c>
      <c r="BQ72" s="382"/>
      <c r="BR72" s="382"/>
      <c r="BS72" s="382"/>
      <c r="BT72" s="382"/>
      <c r="BU72" s="382"/>
      <c r="BV72" s="382"/>
      <c r="BW72" s="382"/>
      <c r="BX72" s="382" t="s">
        <v>526</v>
      </c>
      <c r="BY72" s="382"/>
      <c r="BZ72" s="382"/>
      <c r="CA72" s="382"/>
      <c r="CB72" s="382"/>
      <c r="CC72" s="382"/>
      <c r="CD72" s="382"/>
      <c r="CE72" s="382"/>
      <c r="CF72" s="382" t="s">
        <v>527</v>
      </c>
      <c r="CG72" s="382"/>
      <c r="CH72" s="382"/>
      <c r="CI72" s="382"/>
      <c r="CJ72" s="382"/>
      <c r="CK72" s="382"/>
      <c r="CL72" s="382"/>
      <c r="CM72" s="382"/>
      <c r="CN72" s="382" t="s">
        <v>528</v>
      </c>
      <c r="CO72" s="382"/>
      <c r="CP72" s="382"/>
      <c r="CQ72" s="382"/>
      <c r="CR72" s="382"/>
      <c r="CS72" s="382"/>
      <c r="CT72" s="382"/>
      <c r="CU72" s="382"/>
      <c r="CV72" s="382" t="s">
        <v>529</v>
      </c>
      <c r="CW72" s="382"/>
      <c r="CX72" s="382"/>
      <c r="CY72" s="382"/>
      <c r="CZ72" s="382"/>
      <c r="DA72" s="382"/>
      <c r="DB72" s="382"/>
      <c r="DC72" s="382"/>
    </row>
    <row r="73" spans="2:107" ht="13" x14ac:dyDescent="0.2">
      <c r="B73" s="247"/>
      <c r="G73" s="385"/>
      <c r="H73" s="385"/>
      <c r="I73" s="385"/>
      <c r="J73" s="385"/>
      <c r="K73" s="381"/>
      <c r="L73" s="381"/>
      <c r="M73" s="381"/>
      <c r="N73" s="381"/>
      <c r="AM73" s="359"/>
      <c r="AN73" s="380" t="s">
        <v>565</v>
      </c>
      <c r="AO73" s="380"/>
      <c r="AP73" s="380"/>
      <c r="AQ73" s="380"/>
      <c r="AR73" s="380"/>
      <c r="AS73" s="380"/>
      <c r="AT73" s="380"/>
      <c r="AU73" s="380"/>
      <c r="AV73" s="380"/>
      <c r="AW73" s="380"/>
      <c r="AX73" s="380"/>
      <c r="AY73" s="380"/>
      <c r="AZ73" s="380"/>
      <c r="BA73" s="380"/>
      <c r="BB73" s="380" t="s">
        <v>566</v>
      </c>
      <c r="BC73" s="380"/>
      <c r="BD73" s="380"/>
      <c r="BE73" s="380"/>
      <c r="BF73" s="380"/>
      <c r="BG73" s="380"/>
      <c r="BH73" s="380"/>
      <c r="BI73" s="380"/>
      <c r="BJ73" s="380"/>
      <c r="BK73" s="380"/>
      <c r="BL73" s="380"/>
      <c r="BM73" s="380"/>
      <c r="BN73" s="380"/>
      <c r="BO73" s="380"/>
      <c r="BP73" s="377">
        <v>36.6</v>
      </c>
      <c r="BQ73" s="377"/>
      <c r="BR73" s="377"/>
      <c r="BS73" s="377"/>
      <c r="BT73" s="377"/>
      <c r="BU73" s="377"/>
      <c r="BV73" s="377"/>
      <c r="BW73" s="377"/>
      <c r="BX73" s="377">
        <v>14</v>
      </c>
      <c r="BY73" s="377"/>
      <c r="BZ73" s="377"/>
      <c r="CA73" s="377"/>
      <c r="CB73" s="377"/>
      <c r="CC73" s="377"/>
      <c r="CD73" s="377"/>
      <c r="CE73" s="377"/>
      <c r="CF73" s="377">
        <v>5.4</v>
      </c>
      <c r="CG73" s="377"/>
      <c r="CH73" s="377"/>
      <c r="CI73" s="377"/>
      <c r="CJ73" s="377"/>
      <c r="CK73" s="377"/>
      <c r="CL73" s="377"/>
      <c r="CM73" s="377"/>
      <c r="CN73" s="377"/>
      <c r="CO73" s="377"/>
      <c r="CP73" s="377"/>
      <c r="CQ73" s="377"/>
      <c r="CR73" s="377"/>
      <c r="CS73" s="377"/>
      <c r="CT73" s="377"/>
      <c r="CU73" s="377"/>
      <c r="CV73" s="377"/>
      <c r="CW73" s="377"/>
      <c r="CX73" s="377"/>
      <c r="CY73" s="377"/>
      <c r="CZ73" s="377"/>
      <c r="DA73" s="377"/>
      <c r="DB73" s="377"/>
      <c r="DC73" s="377"/>
    </row>
    <row r="74" spans="2:107" ht="13" x14ac:dyDescent="0.2">
      <c r="B74" s="247"/>
      <c r="G74" s="385"/>
      <c r="H74" s="385"/>
      <c r="I74" s="385"/>
      <c r="J74" s="385"/>
      <c r="K74" s="381"/>
      <c r="L74" s="381"/>
      <c r="M74" s="381"/>
      <c r="N74" s="381"/>
      <c r="AM74" s="359"/>
      <c r="AN74" s="380"/>
      <c r="AO74" s="380"/>
      <c r="AP74" s="380"/>
      <c r="AQ74" s="380"/>
      <c r="AR74" s="380"/>
      <c r="AS74" s="380"/>
      <c r="AT74" s="380"/>
      <c r="AU74" s="380"/>
      <c r="AV74" s="380"/>
      <c r="AW74" s="380"/>
      <c r="AX74" s="380"/>
      <c r="AY74" s="380"/>
      <c r="AZ74" s="380"/>
      <c r="BA74" s="380"/>
      <c r="BB74" s="380"/>
      <c r="BC74" s="380"/>
      <c r="BD74" s="380"/>
      <c r="BE74" s="380"/>
      <c r="BF74" s="380"/>
      <c r="BG74" s="380"/>
      <c r="BH74" s="380"/>
      <c r="BI74" s="380"/>
      <c r="BJ74" s="380"/>
      <c r="BK74" s="380"/>
      <c r="BL74" s="380"/>
      <c r="BM74" s="380"/>
      <c r="BN74" s="380"/>
      <c r="BO74" s="380"/>
      <c r="BP74" s="377"/>
      <c r="BQ74" s="377"/>
      <c r="BR74" s="377"/>
      <c r="BS74" s="377"/>
      <c r="BT74" s="377"/>
      <c r="BU74" s="377"/>
      <c r="BV74" s="377"/>
      <c r="BW74" s="377"/>
      <c r="BX74" s="377"/>
      <c r="BY74" s="377"/>
      <c r="BZ74" s="377"/>
      <c r="CA74" s="377"/>
      <c r="CB74" s="377"/>
      <c r="CC74" s="377"/>
      <c r="CD74" s="377"/>
      <c r="CE74" s="377"/>
      <c r="CF74" s="377"/>
      <c r="CG74" s="377"/>
      <c r="CH74" s="377"/>
      <c r="CI74" s="377"/>
      <c r="CJ74" s="377"/>
      <c r="CK74" s="377"/>
      <c r="CL74" s="377"/>
      <c r="CM74" s="377"/>
      <c r="CN74" s="377"/>
      <c r="CO74" s="377"/>
      <c r="CP74" s="377"/>
      <c r="CQ74" s="377"/>
      <c r="CR74" s="377"/>
      <c r="CS74" s="377"/>
      <c r="CT74" s="377"/>
      <c r="CU74" s="377"/>
      <c r="CV74" s="377"/>
      <c r="CW74" s="377"/>
      <c r="CX74" s="377"/>
      <c r="CY74" s="377"/>
      <c r="CZ74" s="377"/>
      <c r="DA74" s="377"/>
      <c r="DB74" s="377"/>
      <c r="DC74" s="377"/>
    </row>
    <row r="75" spans="2:107" ht="13" x14ac:dyDescent="0.2">
      <c r="B75" s="247"/>
      <c r="G75" s="385"/>
      <c r="H75" s="385"/>
      <c r="I75" s="383"/>
      <c r="J75" s="383"/>
      <c r="K75" s="384"/>
      <c r="L75" s="384"/>
      <c r="M75" s="384"/>
      <c r="N75" s="384"/>
      <c r="AM75" s="359"/>
      <c r="AN75" s="380"/>
      <c r="AO75" s="380"/>
      <c r="AP75" s="380"/>
      <c r="AQ75" s="380"/>
      <c r="AR75" s="380"/>
      <c r="AS75" s="380"/>
      <c r="AT75" s="380"/>
      <c r="AU75" s="380"/>
      <c r="AV75" s="380"/>
      <c r="AW75" s="380"/>
      <c r="AX75" s="380"/>
      <c r="AY75" s="380"/>
      <c r="AZ75" s="380"/>
      <c r="BA75" s="380"/>
      <c r="BB75" s="380" t="s">
        <v>571</v>
      </c>
      <c r="BC75" s="380"/>
      <c r="BD75" s="380"/>
      <c r="BE75" s="380"/>
      <c r="BF75" s="380"/>
      <c r="BG75" s="380"/>
      <c r="BH75" s="380"/>
      <c r="BI75" s="380"/>
      <c r="BJ75" s="380"/>
      <c r="BK75" s="380"/>
      <c r="BL75" s="380"/>
      <c r="BM75" s="380"/>
      <c r="BN75" s="380"/>
      <c r="BO75" s="380"/>
      <c r="BP75" s="377">
        <v>9.6</v>
      </c>
      <c r="BQ75" s="377"/>
      <c r="BR75" s="377"/>
      <c r="BS75" s="377"/>
      <c r="BT75" s="377"/>
      <c r="BU75" s="377"/>
      <c r="BV75" s="377"/>
      <c r="BW75" s="377"/>
      <c r="BX75" s="377">
        <v>9.1999999999999993</v>
      </c>
      <c r="BY75" s="377"/>
      <c r="BZ75" s="377"/>
      <c r="CA75" s="377"/>
      <c r="CB75" s="377"/>
      <c r="CC75" s="377"/>
      <c r="CD75" s="377"/>
      <c r="CE75" s="377"/>
      <c r="CF75" s="377">
        <v>9.1999999999999993</v>
      </c>
      <c r="CG75" s="377"/>
      <c r="CH75" s="377"/>
      <c r="CI75" s="377"/>
      <c r="CJ75" s="377"/>
      <c r="CK75" s="377"/>
      <c r="CL75" s="377"/>
      <c r="CM75" s="377"/>
      <c r="CN75" s="377">
        <v>9.4</v>
      </c>
      <c r="CO75" s="377"/>
      <c r="CP75" s="377"/>
      <c r="CQ75" s="377"/>
      <c r="CR75" s="377"/>
      <c r="CS75" s="377"/>
      <c r="CT75" s="377"/>
      <c r="CU75" s="377"/>
      <c r="CV75" s="377">
        <v>8.8000000000000007</v>
      </c>
      <c r="CW75" s="377"/>
      <c r="CX75" s="377"/>
      <c r="CY75" s="377"/>
      <c r="CZ75" s="377"/>
      <c r="DA75" s="377"/>
      <c r="DB75" s="377"/>
      <c r="DC75" s="377"/>
    </row>
    <row r="76" spans="2:107" ht="13" x14ac:dyDescent="0.2">
      <c r="B76" s="247"/>
      <c r="G76" s="385"/>
      <c r="H76" s="385"/>
      <c r="I76" s="383"/>
      <c r="J76" s="383"/>
      <c r="K76" s="384"/>
      <c r="L76" s="384"/>
      <c r="M76" s="384"/>
      <c r="N76" s="384"/>
      <c r="AM76" s="359"/>
      <c r="AN76" s="380"/>
      <c r="AO76" s="380"/>
      <c r="AP76" s="380"/>
      <c r="AQ76" s="380"/>
      <c r="AR76" s="380"/>
      <c r="AS76" s="380"/>
      <c r="AT76" s="380"/>
      <c r="AU76" s="380"/>
      <c r="AV76" s="380"/>
      <c r="AW76" s="380"/>
      <c r="AX76" s="380"/>
      <c r="AY76" s="380"/>
      <c r="AZ76" s="380"/>
      <c r="BA76" s="380"/>
      <c r="BB76" s="380"/>
      <c r="BC76" s="380"/>
      <c r="BD76" s="380"/>
      <c r="BE76" s="380"/>
      <c r="BF76" s="380"/>
      <c r="BG76" s="380"/>
      <c r="BH76" s="380"/>
      <c r="BI76" s="380"/>
      <c r="BJ76" s="380"/>
      <c r="BK76" s="380"/>
      <c r="BL76" s="380"/>
      <c r="BM76" s="380"/>
      <c r="BN76" s="380"/>
      <c r="BO76" s="380"/>
      <c r="BP76" s="377"/>
      <c r="BQ76" s="377"/>
      <c r="BR76" s="377"/>
      <c r="BS76" s="377"/>
      <c r="BT76" s="377"/>
      <c r="BU76" s="377"/>
      <c r="BV76" s="377"/>
      <c r="BW76" s="377"/>
      <c r="BX76" s="377"/>
      <c r="BY76" s="377"/>
      <c r="BZ76" s="377"/>
      <c r="CA76" s="377"/>
      <c r="CB76" s="377"/>
      <c r="CC76" s="377"/>
      <c r="CD76" s="377"/>
      <c r="CE76" s="377"/>
      <c r="CF76" s="377"/>
      <c r="CG76" s="377"/>
      <c r="CH76" s="377"/>
      <c r="CI76" s="377"/>
      <c r="CJ76" s="377"/>
      <c r="CK76" s="377"/>
      <c r="CL76" s="377"/>
      <c r="CM76" s="377"/>
      <c r="CN76" s="377"/>
      <c r="CO76" s="377"/>
      <c r="CP76" s="377"/>
      <c r="CQ76" s="377"/>
      <c r="CR76" s="377"/>
      <c r="CS76" s="377"/>
      <c r="CT76" s="377"/>
      <c r="CU76" s="377"/>
      <c r="CV76" s="377"/>
      <c r="CW76" s="377"/>
      <c r="CX76" s="377"/>
      <c r="CY76" s="377"/>
      <c r="CZ76" s="377"/>
      <c r="DA76" s="377"/>
      <c r="DB76" s="377"/>
      <c r="DC76" s="377"/>
    </row>
    <row r="77" spans="2:107" ht="13" x14ac:dyDescent="0.2">
      <c r="B77" s="247"/>
      <c r="G77" s="383"/>
      <c r="H77" s="383"/>
      <c r="I77" s="383"/>
      <c r="J77" s="383"/>
      <c r="K77" s="381"/>
      <c r="L77" s="381"/>
      <c r="M77" s="381"/>
      <c r="N77" s="381"/>
      <c r="AN77" s="382" t="s">
        <v>568</v>
      </c>
      <c r="AO77" s="382"/>
      <c r="AP77" s="382"/>
      <c r="AQ77" s="382"/>
      <c r="AR77" s="382"/>
      <c r="AS77" s="382"/>
      <c r="AT77" s="382"/>
      <c r="AU77" s="382"/>
      <c r="AV77" s="382"/>
      <c r="AW77" s="382"/>
      <c r="AX77" s="382"/>
      <c r="AY77" s="382"/>
      <c r="AZ77" s="382"/>
      <c r="BA77" s="382"/>
      <c r="BB77" s="380" t="s">
        <v>566</v>
      </c>
      <c r="BC77" s="380"/>
      <c r="BD77" s="380"/>
      <c r="BE77" s="380"/>
      <c r="BF77" s="380"/>
      <c r="BG77" s="380"/>
      <c r="BH77" s="380"/>
      <c r="BI77" s="380"/>
      <c r="BJ77" s="380"/>
      <c r="BK77" s="380"/>
      <c r="BL77" s="380"/>
      <c r="BM77" s="380"/>
      <c r="BN77" s="380"/>
      <c r="BO77" s="380"/>
      <c r="BP77" s="377">
        <v>23.5</v>
      </c>
      <c r="BQ77" s="377"/>
      <c r="BR77" s="377"/>
      <c r="BS77" s="377"/>
      <c r="BT77" s="377"/>
      <c r="BU77" s="377"/>
      <c r="BV77" s="377"/>
      <c r="BW77" s="377"/>
      <c r="BX77" s="377">
        <v>8.5</v>
      </c>
      <c r="BY77" s="377"/>
      <c r="BZ77" s="377"/>
      <c r="CA77" s="377"/>
      <c r="CB77" s="377"/>
      <c r="CC77" s="377"/>
      <c r="CD77" s="377"/>
      <c r="CE77" s="377"/>
      <c r="CF77" s="377">
        <v>0</v>
      </c>
      <c r="CG77" s="377"/>
      <c r="CH77" s="377"/>
      <c r="CI77" s="377"/>
      <c r="CJ77" s="377"/>
      <c r="CK77" s="377"/>
      <c r="CL77" s="377"/>
      <c r="CM77" s="377"/>
      <c r="CN77" s="377">
        <v>0</v>
      </c>
      <c r="CO77" s="377"/>
      <c r="CP77" s="377"/>
      <c r="CQ77" s="377"/>
      <c r="CR77" s="377"/>
      <c r="CS77" s="377"/>
      <c r="CT77" s="377"/>
      <c r="CU77" s="377"/>
      <c r="CV77" s="377">
        <v>0</v>
      </c>
      <c r="CW77" s="377"/>
      <c r="CX77" s="377"/>
      <c r="CY77" s="377"/>
      <c r="CZ77" s="377"/>
      <c r="DA77" s="377"/>
      <c r="DB77" s="377"/>
      <c r="DC77" s="377"/>
    </row>
    <row r="78" spans="2:107" ht="13" x14ac:dyDescent="0.2">
      <c r="B78" s="247"/>
      <c r="G78" s="383"/>
      <c r="H78" s="383"/>
      <c r="I78" s="383"/>
      <c r="J78" s="383"/>
      <c r="K78" s="381"/>
      <c r="L78" s="381"/>
      <c r="M78" s="381"/>
      <c r="N78" s="381"/>
      <c r="AN78" s="382"/>
      <c r="AO78" s="382"/>
      <c r="AP78" s="382"/>
      <c r="AQ78" s="382"/>
      <c r="AR78" s="382"/>
      <c r="AS78" s="382"/>
      <c r="AT78" s="382"/>
      <c r="AU78" s="382"/>
      <c r="AV78" s="382"/>
      <c r="AW78" s="382"/>
      <c r="AX78" s="382"/>
      <c r="AY78" s="382"/>
      <c r="AZ78" s="382"/>
      <c r="BA78" s="382"/>
      <c r="BB78" s="380"/>
      <c r="BC78" s="380"/>
      <c r="BD78" s="380"/>
      <c r="BE78" s="380"/>
      <c r="BF78" s="380"/>
      <c r="BG78" s="380"/>
      <c r="BH78" s="380"/>
      <c r="BI78" s="380"/>
      <c r="BJ78" s="380"/>
      <c r="BK78" s="380"/>
      <c r="BL78" s="380"/>
      <c r="BM78" s="380"/>
      <c r="BN78" s="380"/>
      <c r="BO78" s="380"/>
      <c r="BP78" s="377"/>
      <c r="BQ78" s="377"/>
      <c r="BR78" s="377"/>
      <c r="BS78" s="377"/>
      <c r="BT78" s="377"/>
      <c r="BU78" s="377"/>
      <c r="BV78" s="377"/>
      <c r="BW78" s="377"/>
      <c r="BX78" s="377"/>
      <c r="BY78" s="377"/>
      <c r="BZ78" s="377"/>
      <c r="CA78" s="377"/>
      <c r="CB78" s="377"/>
      <c r="CC78" s="377"/>
      <c r="CD78" s="377"/>
      <c r="CE78" s="377"/>
      <c r="CF78" s="377"/>
      <c r="CG78" s="377"/>
      <c r="CH78" s="377"/>
      <c r="CI78" s="377"/>
      <c r="CJ78" s="377"/>
      <c r="CK78" s="377"/>
      <c r="CL78" s="377"/>
      <c r="CM78" s="377"/>
      <c r="CN78" s="377"/>
      <c r="CO78" s="377"/>
      <c r="CP78" s="377"/>
      <c r="CQ78" s="377"/>
      <c r="CR78" s="377"/>
      <c r="CS78" s="377"/>
      <c r="CT78" s="377"/>
      <c r="CU78" s="377"/>
      <c r="CV78" s="377"/>
      <c r="CW78" s="377"/>
      <c r="CX78" s="377"/>
      <c r="CY78" s="377"/>
      <c r="CZ78" s="377"/>
      <c r="DA78" s="377"/>
      <c r="DB78" s="377"/>
      <c r="DC78" s="377"/>
    </row>
    <row r="79" spans="2:107" ht="13" x14ac:dyDescent="0.2">
      <c r="B79" s="247"/>
      <c r="G79" s="383"/>
      <c r="H79" s="383"/>
      <c r="I79" s="378"/>
      <c r="J79" s="378"/>
      <c r="K79" s="379"/>
      <c r="L79" s="379"/>
      <c r="M79" s="379"/>
      <c r="N79" s="379"/>
      <c r="AN79" s="382"/>
      <c r="AO79" s="382"/>
      <c r="AP79" s="382"/>
      <c r="AQ79" s="382"/>
      <c r="AR79" s="382"/>
      <c r="AS79" s="382"/>
      <c r="AT79" s="382"/>
      <c r="AU79" s="382"/>
      <c r="AV79" s="382"/>
      <c r="AW79" s="382"/>
      <c r="AX79" s="382"/>
      <c r="AY79" s="382"/>
      <c r="AZ79" s="382"/>
      <c r="BA79" s="382"/>
      <c r="BB79" s="380" t="s">
        <v>571</v>
      </c>
      <c r="BC79" s="380"/>
      <c r="BD79" s="380"/>
      <c r="BE79" s="380"/>
      <c r="BF79" s="380"/>
      <c r="BG79" s="380"/>
      <c r="BH79" s="380"/>
      <c r="BI79" s="380"/>
      <c r="BJ79" s="380"/>
      <c r="BK79" s="380"/>
      <c r="BL79" s="380"/>
      <c r="BM79" s="380"/>
      <c r="BN79" s="380"/>
      <c r="BO79" s="380"/>
      <c r="BP79" s="377">
        <v>8.6</v>
      </c>
      <c r="BQ79" s="377"/>
      <c r="BR79" s="377"/>
      <c r="BS79" s="377"/>
      <c r="BT79" s="377"/>
      <c r="BU79" s="377"/>
      <c r="BV79" s="377"/>
      <c r="BW79" s="377"/>
      <c r="BX79" s="377">
        <v>8.1999999999999993</v>
      </c>
      <c r="BY79" s="377"/>
      <c r="BZ79" s="377"/>
      <c r="CA79" s="377"/>
      <c r="CB79" s="377"/>
      <c r="CC79" s="377"/>
      <c r="CD79" s="377"/>
      <c r="CE79" s="377"/>
      <c r="CF79" s="377">
        <v>8.4</v>
      </c>
      <c r="CG79" s="377"/>
      <c r="CH79" s="377"/>
      <c r="CI79" s="377"/>
      <c r="CJ79" s="377"/>
      <c r="CK79" s="377"/>
      <c r="CL79" s="377"/>
      <c r="CM79" s="377"/>
      <c r="CN79" s="377">
        <v>8.5</v>
      </c>
      <c r="CO79" s="377"/>
      <c r="CP79" s="377"/>
      <c r="CQ79" s="377"/>
      <c r="CR79" s="377"/>
      <c r="CS79" s="377"/>
      <c r="CT79" s="377"/>
      <c r="CU79" s="377"/>
      <c r="CV79" s="377">
        <v>8.1999999999999993</v>
      </c>
      <c r="CW79" s="377"/>
      <c r="CX79" s="377"/>
      <c r="CY79" s="377"/>
      <c r="CZ79" s="377"/>
      <c r="DA79" s="377"/>
      <c r="DB79" s="377"/>
      <c r="DC79" s="377"/>
    </row>
    <row r="80" spans="2:107" ht="13" x14ac:dyDescent="0.2">
      <c r="B80" s="247"/>
      <c r="G80" s="383"/>
      <c r="H80" s="383"/>
      <c r="I80" s="378"/>
      <c r="J80" s="378"/>
      <c r="K80" s="379"/>
      <c r="L80" s="379"/>
      <c r="M80" s="379"/>
      <c r="N80" s="379"/>
      <c r="AN80" s="382"/>
      <c r="AO80" s="382"/>
      <c r="AP80" s="382"/>
      <c r="AQ80" s="382"/>
      <c r="AR80" s="382"/>
      <c r="AS80" s="382"/>
      <c r="AT80" s="382"/>
      <c r="AU80" s="382"/>
      <c r="AV80" s="382"/>
      <c r="AW80" s="382"/>
      <c r="AX80" s="382"/>
      <c r="AY80" s="382"/>
      <c r="AZ80" s="382"/>
      <c r="BA80" s="382"/>
      <c r="BB80" s="380"/>
      <c r="BC80" s="380"/>
      <c r="BD80" s="380"/>
      <c r="BE80" s="380"/>
      <c r="BF80" s="380"/>
      <c r="BG80" s="380"/>
      <c r="BH80" s="380"/>
      <c r="BI80" s="380"/>
      <c r="BJ80" s="380"/>
      <c r="BK80" s="380"/>
      <c r="BL80" s="380"/>
      <c r="BM80" s="380"/>
      <c r="BN80" s="380"/>
      <c r="BO80" s="380"/>
      <c r="BP80" s="377"/>
      <c r="BQ80" s="377"/>
      <c r="BR80" s="377"/>
      <c r="BS80" s="377"/>
      <c r="BT80" s="377"/>
      <c r="BU80" s="377"/>
      <c r="BV80" s="377"/>
      <c r="BW80" s="377"/>
      <c r="BX80" s="377"/>
      <c r="BY80" s="377"/>
      <c r="BZ80" s="377"/>
      <c r="CA80" s="377"/>
      <c r="CB80" s="377"/>
      <c r="CC80" s="377"/>
      <c r="CD80" s="377"/>
      <c r="CE80" s="377"/>
      <c r="CF80" s="377"/>
      <c r="CG80" s="377"/>
      <c r="CH80" s="377"/>
      <c r="CI80" s="377"/>
      <c r="CJ80" s="377"/>
      <c r="CK80" s="377"/>
      <c r="CL80" s="377"/>
      <c r="CM80" s="377"/>
      <c r="CN80" s="377"/>
      <c r="CO80" s="377"/>
      <c r="CP80" s="377"/>
      <c r="CQ80" s="377"/>
      <c r="CR80" s="377"/>
      <c r="CS80" s="377"/>
      <c r="CT80" s="377"/>
      <c r="CU80" s="377"/>
      <c r="CV80" s="377"/>
      <c r="CW80" s="377"/>
      <c r="CX80" s="377"/>
      <c r="CY80" s="377"/>
      <c r="CZ80" s="377"/>
      <c r="DA80" s="377"/>
      <c r="DB80" s="377"/>
      <c r="DC80" s="377"/>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2wA4LTBXyIVbYyqKlRjQNDzggfuephDRLca9bcdhiHnXEjEcEiATkvowW49V9g7KzQeLfsxzzKSyQkesJwn4bA==" saltValue="uixXCwWtSM05XXBiuGMfEQ=="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25E59A-7084-4CAE-A765-422B682F3B1A}">
  <sheetPr>
    <pageSetUpPr fitToPage="1"/>
  </sheetPr>
  <dimension ref="A1:DR125"/>
  <sheetViews>
    <sheetView showGridLines="0" zoomScaleNormal="100" zoomScaleSheetLayoutView="70" workbookViewId="0">
      <selection activeCell="AN48" sqref="AN48"/>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CmHNUBewfCIRdGFYb66C3pOcvdBrKGAoUuNXl6/9J3juNfCbhBIaG3b+1+SSjuYCtvAWgdcVZ+eGTNmJJ6XwBg==" saltValue="QTSGjRMJMEPEcDDHa+glsQ=="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0B28AC-524E-4C0E-80BD-48CB5A8B7D66}">
  <sheetPr>
    <pageSetUpPr fitToPage="1"/>
  </sheetPr>
  <dimension ref="A1:DR125"/>
  <sheetViews>
    <sheetView showGridLines="0" topLeftCell="D1" zoomScaleNormal="100" zoomScaleSheetLayoutView="55" workbookViewId="0">
      <selection activeCell="AN48" sqref="AN48"/>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eeVTDx/YM0TPtuXmQG9VIr2+9xzB3RWA9jwS7JAWx08KjlOmDuIAeicd8Ta+kz4PNbAW7imdcUfFboSgw+mvA==" saltValue="jtTU0CkXVZqrHdM99vUm4w=="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51</v>
      </c>
      <c r="E2" s="135"/>
      <c r="F2" s="136" t="s">
        <v>524</v>
      </c>
      <c r="G2" s="137"/>
      <c r="H2" s="138"/>
    </row>
    <row r="3" spans="1:8" x14ac:dyDescent="0.2">
      <c r="A3" s="134" t="s">
        <v>517</v>
      </c>
      <c r="B3" s="139"/>
      <c r="C3" s="140"/>
      <c r="D3" s="141">
        <v>167724</v>
      </c>
      <c r="E3" s="142"/>
      <c r="F3" s="143">
        <v>94796</v>
      </c>
      <c r="G3" s="144"/>
      <c r="H3" s="145"/>
    </row>
    <row r="4" spans="1:8" x14ac:dyDescent="0.2">
      <c r="A4" s="146"/>
      <c r="B4" s="147"/>
      <c r="C4" s="148"/>
      <c r="D4" s="149">
        <v>148567</v>
      </c>
      <c r="E4" s="150"/>
      <c r="F4" s="151">
        <v>55781</v>
      </c>
      <c r="G4" s="152"/>
      <c r="H4" s="153"/>
    </row>
    <row r="5" spans="1:8" x14ac:dyDescent="0.2">
      <c r="A5" s="134" t="s">
        <v>519</v>
      </c>
      <c r="B5" s="139"/>
      <c r="C5" s="140"/>
      <c r="D5" s="141">
        <v>27574</v>
      </c>
      <c r="E5" s="142"/>
      <c r="F5" s="143">
        <v>85942</v>
      </c>
      <c r="G5" s="144"/>
      <c r="H5" s="145"/>
    </row>
    <row r="6" spans="1:8" x14ac:dyDescent="0.2">
      <c r="A6" s="146"/>
      <c r="B6" s="147"/>
      <c r="C6" s="148"/>
      <c r="D6" s="149">
        <v>15440</v>
      </c>
      <c r="E6" s="150"/>
      <c r="F6" s="151">
        <v>48630</v>
      </c>
      <c r="G6" s="152"/>
      <c r="H6" s="153"/>
    </row>
    <row r="7" spans="1:8" x14ac:dyDescent="0.2">
      <c r="A7" s="134" t="s">
        <v>520</v>
      </c>
      <c r="B7" s="139"/>
      <c r="C7" s="140"/>
      <c r="D7" s="141">
        <v>58428</v>
      </c>
      <c r="E7" s="142"/>
      <c r="F7" s="143">
        <v>95007</v>
      </c>
      <c r="G7" s="144"/>
      <c r="H7" s="145"/>
    </row>
    <row r="8" spans="1:8" x14ac:dyDescent="0.2">
      <c r="A8" s="146"/>
      <c r="B8" s="147"/>
      <c r="C8" s="148"/>
      <c r="D8" s="149">
        <v>27896</v>
      </c>
      <c r="E8" s="150"/>
      <c r="F8" s="151">
        <v>48509</v>
      </c>
      <c r="G8" s="152"/>
      <c r="H8" s="153"/>
    </row>
    <row r="9" spans="1:8" x14ac:dyDescent="0.2">
      <c r="A9" s="134" t="s">
        <v>521</v>
      </c>
      <c r="B9" s="139"/>
      <c r="C9" s="140"/>
      <c r="D9" s="141">
        <v>40509</v>
      </c>
      <c r="E9" s="142"/>
      <c r="F9" s="143">
        <v>98176</v>
      </c>
      <c r="G9" s="144"/>
      <c r="H9" s="145"/>
    </row>
    <row r="10" spans="1:8" x14ac:dyDescent="0.2">
      <c r="A10" s="146"/>
      <c r="B10" s="147"/>
      <c r="C10" s="148"/>
      <c r="D10" s="149">
        <v>28953</v>
      </c>
      <c r="E10" s="150"/>
      <c r="F10" s="151">
        <v>58489</v>
      </c>
      <c r="G10" s="152"/>
      <c r="H10" s="153"/>
    </row>
    <row r="11" spans="1:8" x14ac:dyDescent="0.2">
      <c r="A11" s="134" t="s">
        <v>522</v>
      </c>
      <c r="B11" s="139"/>
      <c r="C11" s="140"/>
      <c r="D11" s="141">
        <v>74941</v>
      </c>
      <c r="E11" s="142"/>
      <c r="F11" s="143">
        <v>119283</v>
      </c>
      <c r="G11" s="144"/>
      <c r="H11" s="145"/>
    </row>
    <row r="12" spans="1:8" x14ac:dyDescent="0.2">
      <c r="A12" s="146"/>
      <c r="B12" s="147"/>
      <c r="C12" s="154"/>
      <c r="D12" s="149">
        <v>32256</v>
      </c>
      <c r="E12" s="150"/>
      <c r="F12" s="151">
        <v>64747</v>
      </c>
      <c r="G12" s="152"/>
      <c r="H12" s="153"/>
    </row>
    <row r="13" spans="1:8" x14ac:dyDescent="0.2">
      <c r="A13" s="134"/>
      <c r="B13" s="139"/>
      <c r="C13" s="140"/>
      <c r="D13" s="141">
        <v>73835</v>
      </c>
      <c r="E13" s="142"/>
      <c r="F13" s="143">
        <v>98641</v>
      </c>
      <c r="G13" s="155"/>
      <c r="H13" s="145"/>
    </row>
    <row r="14" spans="1:8" x14ac:dyDescent="0.2">
      <c r="A14" s="146"/>
      <c r="B14" s="147"/>
      <c r="C14" s="148"/>
      <c r="D14" s="149">
        <v>50622</v>
      </c>
      <c r="E14" s="150"/>
      <c r="F14" s="151">
        <v>55231</v>
      </c>
      <c r="G14" s="152"/>
      <c r="H14" s="153"/>
    </row>
    <row r="17" spans="1:11" x14ac:dyDescent="0.2">
      <c r="A17" s="130" t="s">
        <v>52</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53</v>
      </c>
      <c r="B19" s="156">
        <f>ROUND(VALUE(SUBSTITUTE(実質収支比率等に係る経年分析!F$48,"▲","-")),2)</f>
        <v>6.12</v>
      </c>
      <c r="C19" s="156">
        <f>ROUND(VALUE(SUBSTITUTE(実質収支比率等に係る経年分析!G$48,"▲","-")),2)</f>
        <v>15.13</v>
      </c>
      <c r="D19" s="156">
        <f>ROUND(VALUE(SUBSTITUTE(実質収支比率等に係る経年分析!H$48,"▲","-")),2)</f>
        <v>11.52</v>
      </c>
      <c r="E19" s="156">
        <f>ROUND(VALUE(SUBSTITUTE(実質収支比率等に係る経年分析!I$48,"▲","-")),2)</f>
        <v>3.98</v>
      </c>
      <c r="F19" s="156">
        <f>ROUND(VALUE(SUBSTITUTE(実質収支比率等に係る経年分析!J$48,"▲","-")),2)</f>
        <v>6.54</v>
      </c>
    </row>
    <row r="20" spans="1:11" x14ac:dyDescent="0.2">
      <c r="A20" s="156" t="s">
        <v>54</v>
      </c>
      <c r="B20" s="156">
        <f>ROUND(VALUE(SUBSTITUTE(実質収支比率等に係る経年分析!F$47,"▲","-")),2)</f>
        <v>27.83</v>
      </c>
      <c r="C20" s="156">
        <f>ROUND(VALUE(SUBSTITUTE(実質収支比率等に係る経年分析!G$47,"▲","-")),2)</f>
        <v>29.13</v>
      </c>
      <c r="D20" s="156">
        <f>ROUND(VALUE(SUBSTITUTE(実質収支比率等に係る経年分析!H$47,"▲","-")),2)</f>
        <v>37.72</v>
      </c>
      <c r="E20" s="156">
        <f>ROUND(VALUE(SUBSTITUTE(実質収支比率等に係る経年分析!I$47,"▲","-")),2)</f>
        <v>43.03</v>
      </c>
      <c r="F20" s="156">
        <f>ROUND(VALUE(SUBSTITUTE(実質収支比率等に係る経年分析!J$47,"▲","-")),2)</f>
        <v>43.99</v>
      </c>
    </row>
    <row r="21" spans="1:11" x14ac:dyDescent="0.2">
      <c r="A21" s="156" t="s">
        <v>55</v>
      </c>
      <c r="B21" s="156">
        <f>IF(ISNUMBER(VALUE(SUBSTITUTE(実質収支比率等に係る経年分析!F$49,"▲","-"))),ROUND(VALUE(SUBSTITUTE(実質収支比率等に係る経年分析!F$49,"▲","-")),2),NA())</f>
        <v>-2.41</v>
      </c>
      <c r="C21" s="156">
        <f>IF(ISNUMBER(VALUE(SUBSTITUTE(実質収支比率等に係る経年分析!G$49,"▲","-"))),ROUND(VALUE(SUBSTITUTE(実質収支比率等に係る経年分析!G$49,"▲","-")),2),NA())</f>
        <v>9.42</v>
      </c>
      <c r="D21" s="156">
        <f>IF(ISNUMBER(VALUE(SUBSTITUTE(実質収支比率等に係る経年分析!H$49,"▲","-"))),ROUND(VALUE(SUBSTITUTE(実質収支比率等に係る経年分析!H$49,"▲","-")),2),NA())</f>
        <v>-3.95</v>
      </c>
      <c r="E21" s="156">
        <f>IF(ISNUMBER(VALUE(SUBSTITUTE(実質収支比率等に係る経年分析!I$49,"▲","-"))),ROUND(VALUE(SUBSTITUTE(実質収支比率等に係る経年分析!I$49,"▲","-")),2),NA())</f>
        <v>-7.36</v>
      </c>
      <c r="F21" s="156">
        <f>IF(ISNUMBER(VALUE(SUBSTITUTE(実質収支比率等に係る経年分析!J$49,"▲","-"))),ROUND(VALUE(SUBSTITUTE(実質収支比率等に係る経年分析!J$49,"▲","-")),2),NA())</f>
        <v>2.69</v>
      </c>
    </row>
    <row r="24" spans="1:11" x14ac:dyDescent="0.2">
      <c r="A24" s="130" t="s">
        <v>56</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57</v>
      </c>
      <c r="C26" s="157" t="s">
        <v>58</v>
      </c>
      <c r="D26" s="157" t="s">
        <v>57</v>
      </c>
      <c r="E26" s="157" t="s">
        <v>58</v>
      </c>
      <c r="F26" s="157" t="s">
        <v>57</v>
      </c>
      <c r="G26" s="157" t="s">
        <v>58</v>
      </c>
      <c r="H26" s="157" t="s">
        <v>57</v>
      </c>
      <c r="I26" s="157" t="s">
        <v>58</v>
      </c>
      <c r="J26" s="157" t="s">
        <v>57</v>
      </c>
      <c r="K26" s="157" t="s">
        <v>58</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0.27</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0.57999999999999996</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0.37</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0.85</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0.05</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0.13</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0.01</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0.03</v>
      </c>
    </row>
    <row r="32" spans="1:11" x14ac:dyDescent="0.2">
      <c r="A32" s="157" t="str">
        <f>IF(連結実質赤字比率に係る赤字・黒字の構成分析!C$38="",NA(),連結実質赤字比率に係る赤字・黒字の構成分析!C$38)</f>
        <v>国民健康保険特別会計（事業勘定）</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1.4</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1.07</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1.38</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1.45</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1.44</v>
      </c>
    </row>
    <row r="33" spans="1:16" x14ac:dyDescent="0.2">
      <c r="A33" s="157" t="str">
        <f>IF(連結実質赤字比率に係る赤字・黒字の構成分析!C$37="",NA(),連結実質赤字比率に係る赤字・黒字の構成分析!C$37)</f>
        <v>下水道事業会計</v>
      </c>
      <c r="B33" s="157" t="e">
        <f>IF(ROUND(VALUE(SUBSTITUTE(連結実質赤字比率に係る赤字・黒字の構成分析!F$37,"▲", "-")), 2) &lt; 0, ABS(ROUND(VALUE(SUBSTITUTE(連結実質赤字比率に係る赤字・黒字の構成分析!F$37,"▲", "-")), 2)), NA())</f>
        <v>#VALUE!</v>
      </c>
      <c r="C33" s="157" t="e">
        <f>IF(ROUND(VALUE(SUBSTITUTE(連結実質赤字比率に係る赤字・黒字の構成分析!F$37,"▲", "-")), 2) &gt;= 0, ABS(ROUND(VALUE(SUBSTITUTE(連結実質赤字比率に係る赤字・黒字の構成分析!F$37,"▲", "-")), 2)), NA())</f>
        <v>#VALUE!</v>
      </c>
      <c r="D33" s="157" t="e">
        <f>IF(ROUND(VALUE(SUBSTITUTE(連結実質赤字比率に係る赤字・黒字の構成分析!G$37,"▲", "-")), 2) &lt; 0, ABS(ROUND(VALUE(SUBSTITUTE(連結実質赤字比率に係る赤字・黒字の構成分析!G$37,"▲", "-")), 2)), NA())</f>
        <v>#VALUE!</v>
      </c>
      <c r="E33" s="157" t="e">
        <f>IF(ROUND(VALUE(SUBSTITUTE(連結実質赤字比率に係る赤字・黒字の構成分析!G$37,"▲", "-")), 2) &gt;= 0, ABS(ROUND(VALUE(SUBSTITUTE(連結実質赤字比率に係る赤字・黒字の構成分析!G$37,"▲", "-")), 2)), NA())</f>
        <v>#VALUE!</v>
      </c>
      <c r="F33" s="157" t="e">
        <f>IF(ROUND(VALUE(SUBSTITUTE(連結実質赤字比率に係る赤字・黒字の構成分析!H$37,"▲", "-")), 2) &lt; 0, ABS(ROUND(VALUE(SUBSTITUTE(連結実質赤字比率に係る赤字・黒字の構成分析!H$37,"▲", "-")), 2)), NA())</f>
        <v>#VALUE!</v>
      </c>
      <c r="G33" s="157" t="e">
        <f>IF(ROUND(VALUE(SUBSTITUTE(連結実質赤字比率に係る赤字・黒字の構成分析!H$37,"▲", "-")), 2) &gt;= 0, ABS(ROUND(VALUE(SUBSTITUTE(連結実質赤字比率に係る赤字・黒字の構成分析!H$37,"▲", "-")), 2)), NA())</f>
        <v>#VALUE!</v>
      </c>
      <c r="H33" s="157" t="e">
        <f>IF(ROUND(VALUE(SUBSTITUTE(連結実質赤字比率に係る赤字・黒字の構成分析!I$37,"▲", "-")), 2) &lt; 0, ABS(ROUND(VALUE(SUBSTITUTE(連結実質赤字比率に係る赤字・黒字の構成分析!I$37,"▲", "-")), 2)), NA())</f>
        <v>#VALUE!</v>
      </c>
      <c r="I33" s="157" t="e">
        <f>IF(ROUND(VALUE(SUBSTITUTE(連結実質赤字比率に係る赤字・黒字の構成分析!I$37,"▲", "-")), 2) &gt;= 0, ABS(ROUND(VALUE(SUBSTITUTE(連結実質赤字比率に係る赤字・黒字の構成分析!I$37,"▲", "-")), 2)), NA())</f>
        <v>#VALUE!</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1.56</v>
      </c>
    </row>
    <row r="34" spans="1:16" x14ac:dyDescent="0.2">
      <c r="A34" s="157" t="str">
        <f>IF(連結実質赤字比率に係る赤字・黒字の構成分析!C$36="",NA(),連結実質赤字比率に係る赤字・黒字の構成分析!C$36)</f>
        <v>介護保険特別会計（保険事業勘定）</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1.25</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1.63</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4.0999999999999996</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4.53</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4.5599999999999996</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6.12</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15.12</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11.52</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3.97</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6.54</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16.46</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15.9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16.760000000000002</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17.89</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18.579999999999998</v>
      </c>
    </row>
    <row r="39" spans="1:16" x14ac:dyDescent="0.2">
      <c r="A39" s="130" t="s">
        <v>59</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60</v>
      </c>
      <c r="C41" s="158"/>
      <c r="D41" s="158" t="s">
        <v>61</v>
      </c>
      <c r="E41" s="158" t="s">
        <v>60</v>
      </c>
      <c r="F41" s="158"/>
      <c r="G41" s="158" t="s">
        <v>61</v>
      </c>
      <c r="H41" s="158" t="s">
        <v>60</v>
      </c>
      <c r="I41" s="158"/>
      <c r="J41" s="158" t="s">
        <v>61</v>
      </c>
      <c r="K41" s="158" t="s">
        <v>60</v>
      </c>
      <c r="L41" s="158"/>
      <c r="M41" s="158" t="s">
        <v>61</v>
      </c>
      <c r="N41" s="158" t="s">
        <v>60</v>
      </c>
      <c r="O41" s="158"/>
      <c r="P41" s="158" t="s">
        <v>61</v>
      </c>
    </row>
    <row r="42" spans="1:16" x14ac:dyDescent="0.2">
      <c r="A42" s="158" t="s">
        <v>62</v>
      </c>
      <c r="B42" s="158"/>
      <c r="C42" s="158"/>
      <c r="D42" s="158">
        <f>'実質公債費比率（分子）の構造'!K$52</f>
        <v>379</v>
      </c>
      <c r="E42" s="158"/>
      <c r="F42" s="158"/>
      <c r="G42" s="158">
        <f>'実質公債費比率（分子）の構造'!L$52</f>
        <v>386</v>
      </c>
      <c r="H42" s="158"/>
      <c r="I42" s="158"/>
      <c r="J42" s="158">
        <f>'実質公債費比率（分子）の構造'!M$52</f>
        <v>388</v>
      </c>
      <c r="K42" s="158"/>
      <c r="L42" s="158"/>
      <c r="M42" s="158">
        <f>'実質公債費比率（分子）の構造'!N$52</f>
        <v>398</v>
      </c>
      <c r="N42" s="158"/>
      <c r="O42" s="158"/>
      <c r="P42" s="158">
        <f>'実質公債費比率（分子）の構造'!O$52</f>
        <v>391</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63</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64</v>
      </c>
      <c r="B45" s="158">
        <f>'実質公債費比率（分子）の構造'!K$49</f>
        <v>76</v>
      </c>
      <c r="C45" s="158"/>
      <c r="D45" s="158"/>
      <c r="E45" s="158">
        <f>'実質公債費比率（分子）の構造'!L$49</f>
        <v>75</v>
      </c>
      <c r="F45" s="158"/>
      <c r="G45" s="158"/>
      <c r="H45" s="158">
        <f>'実質公債費比率（分子）の構造'!M$49</f>
        <v>82</v>
      </c>
      <c r="I45" s="158"/>
      <c r="J45" s="158"/>
      <c r="K45" s="158">
        <f>'実質公債費比率（分子）の構造'!N$49</f>
        <v>82</v>
      </c>
      <c r="L45" s="158"/>
      <c r="M45" s="158"/>
      <c r="N45" s="158">
        <f>'実質公債費比率（分子）の構造'!O$49</f>
        <v>79</v>
      </c>
      <c r="O45" s="158"/>
      <c r="P45" s="158"/>
    </row>
    <row r="46" spans="1:16" x14ac:dyDescent="0.2">
      <c r="A46" s="158" t="s">
        <v>65</v>
      </c>
      <c r="B46" s="158">
        <f>'実質公債費比率（分子）の構造'!K$48</f>
        <v>146</v>
      </c>
      <c r="C46" s="158"/>
      <c r="D46" s="158"/>
      <c r="E46" s="158">
        <f>'実質公債費比率（分子）の構造'!L$48</f>
        <v>159</v>
      </c>
      <c r="F46" s="158"/>
      <c r="G46" s="158"/>
      <c r="H46" s="158">
        <f>'実質公債費比率（分子）の構造'!M$48</f>
        <v>161</v>
      </c>
      <c r="I46" s="158"/>
      <c r="J46" s="158"/>
      <c r="K46" s="158">
        <f>'実質公債費比率（分子）の構造'!N$48</f>
        <v>160</v>
      </c>
      <c r="L46" s="158"/>
      <c r="M46" s="158"/>
      <c r="N46" s="158">
        <f>'実質公債費比率（分子）の構造'!O$48</f>
        <v>132</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66</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67</v>
      </c>
      <c r="B49" s="158">
        <f>'実質公債費比率（分子）の構造'!K$45</f>
        <v>451</v>
      </c>
      <c r="C49" s="158"/>
      <c r="D49" s="158"/>
      <c r="E49" s="158">
        <f>'実質公債費比率（分子）の構造'!L$45</f>
        <v>468</v>
      </c>
      <c r="F49" s="158"/>
      <c r="G49" s="158"/>
      <c r="H49" s="158">
        <f>'実質公債費比率（分子）の構造'!M$45</f>
        <v>473</v>
      </c>
      <c r="I49" s="158"/>
      <c r="J49" s="158"/>
      <c r="K49" s="158">
        <f>'実質公債費比率（分子）の構造'!N$45</f>
        <v>486</v>
      </c>
      <c r="L49" s="158"/>
      <c r="M49" s="158"/>
      <c r="N49" s="158">
        <f>'実質公債費比率（分子）の構造'!O$45</f>
        <v>443</v>
      </c>
      <c r="O49" s="158"/>
      <c r="P49" s="158"/>
    </row>
    <row r="50" spans="1:16" x14ac:dyDescent="0.2">
      <c r="A50" s="158" t="s">
        <v>68</v>
      </c>
      <c r="B50" s="158" t="e">
        <f>NA()</f>
        <v>#N/A</v>
      </c>
      <c r="C50" s="158">
        <f>IF(ISNUMBER('実質公債費比率（分子）の構造'!K$53),'実質公債費比率（分子）の構造'!K$53,NA())</f>
        <v>294</v>
      </c>
      <c r="D50" s="158" t="e">
        <f>NA()</f>
        <v>#N/A</v>
      </c>
      <c r="E50" s="158" t="e">
        <f>NA()</f>
        <v>#N/A</v>
      </c>
      <c r="F50" s="158">
        <f>IF(ISNUMBER('実質公債費比率（分子）の構造'!L$53),'実質公債費比率（分子）の構造'!L$53,NA())</f>
        <v>316</v>
      </c>
      <c r="G50" s="158" t="e">
        <f>NA()</f>
        <v>#N/A</v>
      </c>
      <c r="H50" s="158" t="e">
        <f>NA()</f>
        <v>#N/A</v>
      </c>
      <c r="I50" s="158">
        <f>IF(ISNUMBER('実質公債費比率（分子）の構造'!M$53),'実質公債費比率（分子）の構造'!M$53,NA())</f>
        <v>328</v>
      </c>
      <c r="J50" s="158" t="e">
        <f>NA()</f>
        <v>#N/A</v>
      </c>
      <c r="K50" s="158" t="e">
        <f>NA()</f>
        <v>#N/A</v>
      </c>
      <c r="L50" s="158">
        <f>IF(ISNUMBER('実質公債費比率（分子）の構造'!N$53),'実質公債費比率（分子）の構造'!N$53,NA())</f>
        <v>330</v>
      </c>
      <c r="M50" s="158" t="e">
        <f>NA()</f>
        <v>#N/A</v>
      </c>
      <c r="N50" s="158" t="e">
        <f>NA()</f>
        <v>#N/A</v>
      </c>
      <c r="O50" s="158">
        <f>IF(ISNUMBER('実質公債費比率（分子）の構造'!O$53),'実質公債費比率（分子）の構造'!O$53,NA())</f>
        <v>263</v>
      </c>
      <c r="P50" s="158" t="e">
        <f>NA()</f>
        <v>#N/A</v>
      </c>
    </row>
    <row r="53" spans="1:16" x14ac:dyDescent="0.2">
      <c r="A53" s="130" t="s">
        <v>69</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70</v>
      </c>
      <c r="C55" s="157"/>
      <c r="D55" s="157" t="s">
        <v>71</v>
      </c>
      <c r="E55" s="157" t="s">
        <v>70</v>
      </c>
      <c r="F55" s="157"/>
      <c r="G55" s="157" t="s">
        <v>71</v>
      </c>
      <c r="H55" s="157" t="s">
        <v>70</v>
      </c>
      <c r="I55" s="157"/>
      <c r="J55" s="157" t="s">
        <v>71</v>
      </c>
      <c r="K55" s="157" t="s">
        <v>70</v>
      </c>
      <c r="L55" s="157"/>
      <c r="M55" s="157" t="s">
        <v>71</v>
      </c>
      <c r="N55" s="157" t="s">
        <v>70</v>
      </c>
      <c r="O55" s="157"/>
      <c r="P55" s="157" t="s">
        <v>71</v>
      </c>
    </row>
    <row r="56" spans="1:16" x14ac:dyDescent="0.2">
      <c r="A56" s="157" t="s">
        <v>43</v>
      </c>
      <c r="B56" s="157"/>
      <c r="C56" s="157"/>
      <c r="D56" s="157">
        <f>'将来負担比率（分子）の構造'!I$52</f>
        <v>4324</v>
      </c>
      <c r="E56" s="157"/>
      <c r="F56" s="157"/>
      <c r="G56" s="157">
        <f>'将来負担比率（分子）の構造'!J$52</f>
        <v>4198</v>
      </c>
      <c r="H56" s="157"/>
      <c r="I56" s="157"/>
      <c r="J56" s="157">
        <f>'将来負担比率（分子）の構造'!K$52</f>
        <v>4107</v>
      </c>
      <c r="K56" s="157"/>
      <c r="L56" s="157"/>
      <c r="M56" s="157">
        <f>'将来負担比率（分子）の構造'!L$52</f>
        <v>3841</v>
      </c>
      <c r="N56" s="157"/>
      <c r="O56" s="157"/>
      <c r="P56" s="157">
        <f>'将来負担比率（分子）の構造'!M$52</f>
        <v>3651</v>
      </c>
    </row>
    <row r="57" spans="1:16" x14ac:dyDescent="0.2">
      <c r="A57" s="157" t="s">
        <v>42</v>
      </c>
      <c r="B57" s="157"/>
      <c r="C57" s="157"/>
      <c r="D57" s="157">
        <f>'将来負担比率（分子）の構造'!I$51</f>
        <v>10</v>
      </c>
      <c r="E57" s="157"/>
      <c r="F57" s="157"/>
      <c r="G57" s="157">
        <f>'将来負担比率（分子）の構造'!J$51</f>
        <v>233</v>
      </c>
      <c r="H57" s="157"/>
      <c r="I57" s="157"/>
      <c r="J57" s="157">
        <f>'将来負担比率（分子）の構造'!K$51</f>
        <v>240</v>
      </c>
      <c r="K57" s="157"/>
      <c r="L57" s="157"/>
      <c r="M57" s="157">
        <f>'将来負担比率（分子）の構造'!L$51</f>
        <v>232</v>
      </c>
      <c r="N57" s="157"/>
      <c r="O57" s="157"/>
      <c r="P57" s="157">
        <f>'将来負担比率（分子）の構造'!M$51</f>
        <v>219</v>
      </c>
    </row>
    <row r="58" spans="1:16" x14ac:dyDescent="0.2">
      <c r="A58" s="157" t="s">
        <v>41</v>
      </c>
      <c r="B58" s="157"/>
      <c r="C58" s="157"/>
      <c r="D58" s="157">
        <f>'将来負担比率（分子）の構造'!I$50</f>
        <v>2130</v>
      </c>
      <c r="E58" s="157"/>
      <c r="F58" s="157"/>
      <c r="G58" s="157">
        <f>'将来負担比率（分子）の構造'!J$50</f>
        <v>2374</v>
      </c>
      <c r="H58" s="157"/>
      <c r="I58" s="157"/>
      <c r="J58" s="157">
        <f>'将来負担比率（分子）の構造'!K$50</f>
        <v>2530</v>
      </c>
      <c r="K58" s="157"/>
      <c r="L58" s="157"/>
      <c r="M58" s="157">
        <f>'将来負担比率（分子）の構造'!L$50</f>
        <v>3167</v>
      </c>
      <c r="N58" s="157"/>
      <c r="O58" s="157"/>
      <c r="P58" s="157">
        <f>'将来負担比率（分子）の構造'!M$50</f>
        <v>3203</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522</v>
      </c>
      <c r="C62" s="157"/>
      <c r="D62" s="157"/>
      <c r="E62" s="157">
        <f>'将来負担比率（分子）の構造'!J$45</f>
        <v>479</v>
      </c>
      <c r="F62" s="157"/>
      <c r="G62" s="157"/>
      <c r="H62" s="157">
        <f>'将来負担比率（分子）の構造'!K$45</f>
        <v>434</v>
      </c>
      <c r="I62" s="157"/>
      <c r="J62" s="157"/>
      <c r="K62" s="157">
        <f>'将来負担比率（分子）の構造'!L$45</f>
        <v>495</v>
      </c>
      <c r="L62" s="157"/>
      <c r="M62" s="157"/>
      <c r="N62" s="157">
        <f>'将来負担比率（分子）の構造'!M$45</f>
        <v>449</v>
      </c>
      <c r="O62" s="157"/>
      <c r="P62" s="157"/>
    </row>
    <row r="63" spans="1:16" x14ac:dyDescent="0.2">
      <c r="A63" s="157" t="s">
        <v>34</v>
      </c>
      <c r="B63" s="157">
        <f>'将来負担比率（分子）の構造'!I$44</f>
        <v>667</v>
      </c>
      <c r="C63" s="157"/>
      <c r="D63" s="157"/>
      <c r="E63" s="157">
        <f>'将来負担比率（分子）の構造'!J$44</f>
        <v>619</v>
      </c>
      <c r="F63" s="157"/>
      <c r="G63" s="157"/>
      <c r="H63" s="157">
        <f>'将来負担比率（分子）の構造'!K$44</f>
        <v>580</v>
      </c>
      <c r="I63" s="157"/>
      <c r="J63" s="157"/>
      <c r="K63" s="157">
        <f>'将来負担比率（分子）の構造'!L$44</f>
        <v>520</v>
      </c>
      <c r="L63" s="157"/>
      <c r="M63" s="157"/>
      <c r="N63" s="157">
        <f>'将来負担比率（分子）の構造'!M$44</f>
        <v>522</v>
      </c>
      <c r="O63" s="157"/>
      <c r="P63" s="157"/>
    </row>
    <row r="64" spans="1:16" x14ac:dyDescent="0.2">
      <c r="A64" s="157" t="s">
        <v>33</v>
      </c>
      <c r="B64" s="157">
        <f>'将来負担比率（分子）の構造'!I$43</f>
        <v>1268</v>
      </c>
      <c r="C64" s="157"/>
      <c r="D64" s="157"/>
      <c r="E64" s="157">
        <f>'将来負担比率（分子）の構造'!J$43</f>
        <v>1217</v>
      </c>
      <c r="F64" s="157"/>
      <c r="G64" s="157"/>
      <c r="H64" s="157">
        <f>'将来負担比率（分子）の構造'!K$43</f>
        <v>1172</v>
      </c>
      <c r="I64" s="157"/>
      <c r="J64" s="157"/>
      <c r="K64" s="157">
        <f>'将来負担比率（分子）の構造'!L$43</f>
        <v>1158</v>
      </c>
      <c r="L64" s="157"/>
      <c r="M64" s="157"/>
      <c r="N64" s="157">
        <f>'将来負担比率（分子）の構造'!M$43</f>
        <v>1052</v>
      </c>
      <c r="O64" s="157"/>
      <c r="P64" s="157"/>
    </row>
    <row r="65" spans="1:16" x14ac:dyDescent="0.2">
      <c r="A65" s="157" t="s">
        <v>32</v>
      </c>
      <c r="B65" s="157">
        <f>'将来負担比率（分子）の構造'!I$42</f>
        <v>168</v>
      </c>
      <c r="C65" s="157"/>
      <c r="D65" s="157"/>
      <c r="E65" s="157">
        <f>'将来負担比率（分子）の構造'!J$42</f>
        <v>136</v>
      </c>
      <c r="F65" s="157"/>
      <c r="G65" s="157"/>
      <c r="H65" s="157">
        <f>'将来負担比率（分子）の構造'!K$42</f>
        <v>106</v>
      </c>
      <c r="I65" s="157"/>
      <c r="J65" s="157"/>
      <c r="K65" s="157">
        <f>'将来負担比率（分子）の構造'!L$42</f>
        <v>76</v>
      </c>
      <c r="L65" s="157"/>
      <c r="M65" s="157"/>
      <c r="N65" s="157">
        <f>'将来負担比率（分子）の構造'!M$42</f>
        <v>50</v>
      </c>
      <c r="O65" s="157"/>
      <c r="P65" s="157"/>
    </row>
    <row r="66" spans="1:16" x14ac:dyDescent="0.2">
      <c r="A66" s="157" t="s">
        <v>31</v>
      </c>
      <c r="B66" s="157">
        <f>'将来負担比率（分子）の構造'!I$41</f>
        <v>5036</v>
      </c>
      <c r="C66" s="157"/>
      <c r="D66" s="157"/>
      <c r="E66" s="157">
        <f>'将来負担比率（分子）の構造'!J$41</f>
        <v>4846</v>
      </c>
      <c r="F66" s="157"/>
      <c r="G66" s="157"/>
      <c r="H66" s="157">
        <f>'将来負担比率（分子）の構造'!K$41</f>
        <v>4771</v>
      </c>
      <c r="I66" s="157"/>
      <c r="J66" s="157"/>
      <c r="K66" s="157">
        <f>'将来負担比率（分子）の構造'!L$41</f>
        <v>4354</v>
      </c>
      <c r="L66" s="157"/>
      <c r="M66" s="157"/>
      <c r="N66" s="157">
        <f>'将来負担比率（分子）の構造'!M$41</f>
        <v>4085</v>
      </c>
      <c r="O66" s="157"/>
      <c r="P66" s="157"/>
    </row>
    <row r="67" spans="1:16" x14ac:dyDescent="0.2">
      <c r="A67" s="157" t="s">
        <v>72</v>
      </c>
      <c r="B67" s="157" t="e">
        <f>NA()</f>
        <v>#N/A</v>
      </c>
      <c r="C67" s="157">
        <f>IF(ISNUMBER('将来負担比率（分子）の構造'!I$53), IF('将来負担比率（分子）の構造'!I$53 &lt; 0, 0, '将来負担比率（分子）の構造'!I$53), NA())</f>
        <v>1197</v>
      </c>
      <c r="D67" s="157" t="e">
        <f>NA()</f>
        <v>#N/A</v>
      </c>
      <c r="E67" s="157" t="e">
        <f>NA()</f>
        <v>#N/A</v>
      </c>
      <c r="F67" s="157">
        <f>IF(ISNUMBER('将来負担比率（分子）の構造'!J$53), IF('将来負担比率（分子）の構造'!J$53 &lt; 0, 0, '将来負担比率（分子）の構造'!J$53), NA())</f>
        <v>493</v>
      </c>
      <c r="G67" s="157" t="e">
        <f>NA()</f>
        <v>#N/A</v>
      </c>
      <c r="H67" s="157" t="e">
        <f>NA()</f>
        <v>#N/A</v>
      </c>
      <c r="I67" s="157">
        <f>IF(ISNUMBER('将来負担比率（分子）の構造'!K$53), IF('将来負担比率（分子）の構造'!K$53 &lt; 0, 0, '将来負担比率（分子）の構造'!K$53), NA())</f>
        <v>186</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73</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74</v>
      </c>
      <c r="B72" s="161">
        <f>基金残高に係る経年分析!F55</f>
        <v>1421</v>
      </c>
      <c r="C72" s="161">
        <f>基金残高に係る経年分析!G55</f>
        <v>1642</v>
      </c>
      <c r="D72" s="161">
        <f>基金残高に係る経年分析!H55</f>
        <v>1719</v>
      </c>
    </row>
    <row r="73" spans="1:16" x14ac:dyDescent="0.2">
      <c r="A73" s="160" t="s">
        <v>75</v>
      </c>
      <c r="B73" s="161">
        <f>基金残高に係る経年分析!F56</f>
        <v>134</v>
      </c>
      <c r="C73" s="161">
        <f>基金残高に係る経年分析!G56</f>
        <v>134</v>
      </c>
      <c r="D73" s="161">
        <f>基金残高に係る経年分析!H56</f>
        <v>134</v>
      </c>
    </row>
    <row r="74" spans="1:16" x14ac:dyDescent="0.2">
      <c r="A74" s="160" t="s">
        <v>76</v>
      </c>
      <c r="B74" s="161">
        <f>基金残高に係る経年分析!F57</f>
        <v>969</v>
      </c>
      <c r="C74" s="161">
        <f>基金残高に係る経年分析!G57</f>
        <v>1209</v>
      </c>
      <c r="D74" s="161">
        <f>基金残高に係る経年分析!H57</f>
        <v>1156</v>
      </c>
    </row>
  </sheetData>
  <sheetProtection algorithmName="SHA-512" hashValue="bSkqMAfwi126kp9BjjivaQ9t3FUPPb0cOK88ewwgfa2kvL/yTfhE1vHBjjwo6xBFbm1MUpj9YLSAzqvMY/BRRw==" saltValue="UqiNsel01Il17HPJH7k9F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田口 千尋</cp:lastModifiedBy>
  <cp:lastPrinted>2026-03-10T08:19:22Z</cp:lastPrinted>
  <dcterms:created xsi:type="dcterms:W3CDTF">2026-02-23T04:54:40Z</dcterms:created>
  <dcterms:modified xsi:type="dcterms:W3CDTF">2026-09-08T07:53:40Z</dcterms:modified>
  <cp:category/>
</cp:coreProperties>
</file>