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3_ncr:1_{71EA06EB-EED5-4A2D-ABEE-D1C6BC8F328A}" xr6:coauthVersionLast="47" xr6:coauthVersionMax="47" xr10:uidLastSave="{00000000-0000-0000-0000-000000000000}"/>
  <bookViews>
    <workbookView xWindow="28690" yWindow="-1070" windowWidth="29020" windowHeight="157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BE35" i="10"/>
  <c r="C35" i="10"/>
  <c r="BE34" i="10"/>
  <c r="C34" i="10"/>
  <c r="U34" i="10" s="1"/>
  <c r="U35" i="10" l="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W34" i="10"/>
  <c r="BW35" i="10" s="1"/>
  <c r="BW36" i="10" s="1"/>
  <c r="BW37" i="10" s="1"/>
  <c r="BW38" i="10" s="1"/>
  <c r="BW39" i="10" s="1"/>
  <c r="BW40" i="10" s="1"/>
  <c r="BW41" i="10" s="1"/>
  <c r="BW42" i="10" s="1"/>
  <c r="CO34" i="10" l="1"/>
  <c r="CO35" i="10" s="1"/>
</calcChain>
</file>

<file path=xl/sharedStrings.xml><?xml version="1.0" encoding="utf-8"?>
<sst xmlns="http://schemas.openxmlformats.org/spreadsheetml/2006/main" count="1147" uniqueCount="567">
  <si>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</si>
  <si>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</si>
  <si>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</si>
  <si>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</si>
  <si>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</si>
  <si>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</si>
  <si>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</si>
  <si>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</si>
  <si>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</si>
  <si>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</si>
  <si>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</si>
  <si>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</si>
  <si>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</si>
  <si>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</si>
  <si>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</si>
  <si>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</si>
  <si>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</si>
  <si>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</si>
  <si>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</si>
  <si>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</si>
  <si>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</si>
  <si>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</si>
  <si>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</si>
  <si>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</si>
  <si>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</si>
  <si>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</si>
  <si>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</si>
  <si>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</si>
  <si>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</si>
  <si>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</si>
  <si>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</si>
  <si>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</si>
  <si>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</si>
  <si>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</si>
  <si>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</si>
  <si>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</si>
  <si>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</si>
  <si>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</si>
  <si>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</si>
  <si>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</si>
  <si>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</si>
  <si>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</si>
  <si>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</si>
  <si>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</si>
  <si>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</si>
  <si>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</si>
  <si>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</si>
  <si>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</si>
  <si>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</si>
  <si>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(当該欄に積立額が多い上位５基金の基金名を入力して下さい(R06年度末現在))</t>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</si>
  <si>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</si>
  <si>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</si>
  <si>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</si>
  <si>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</si>
  <si>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</si>
  <si>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</si>
  <si>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</si>
  <si>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</si>
  <si>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</si>
  <si>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</si>
  <si>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</si>
  <si>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</si>
  <si>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</si>
  <si>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</si>
  <si>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</si>
  <si>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</si>
  <si>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</si>
  <si>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</si>
  <si>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</si>
  <si>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</si>
  <si>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</si>
  <si>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</si>
  <si>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</si>
  <si>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</si>
  <si>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</si>
  <si>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</si>
  <si>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</si>
  <si>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</si>
  <si>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</si>
  <si>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</si>
  <si>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</si>
  <si>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</si>
  <si>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</si>
  <si>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</si>
  <si>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</si>
  <si>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</si>
  <si>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</si>
  <si>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</si>
  <si>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</si>
  <si>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</si>
  <si>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</si>
  <si>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</si>
  <si>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</si>
  <si>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</si>
  <si>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</si>
  <si>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下郷町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</si>
  <si>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</si>
  <si>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</si>
  <si>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</si>
  <si>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</si>
  <si>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</si>
  <si>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</si>
  <si>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</si>
  <si>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</si>
  <si>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</si>
  <si>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</si>
  <si>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</si>
  <si>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</si>
  <si>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</si>
  <si>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</si>
  <si>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</si>
  <si>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</si>
  <si>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</si>
  <si>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</si>
  <si>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</si>
  <si>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</si>
  <si>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</si>
  <si>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</si>
  <si>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</si>
  <si>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</si>
  <si>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</si>
  <si>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</si>
  <si>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</si>
  <si>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</si>
  <si>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</si>
  <si>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</si>
  <si>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</si>
  <si>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</si>
  <si>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</si>
  <si>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</si>
  <si>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</si>
  <si>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</si>
  <si>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</si>
  <si>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</si>
  <si>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</si>
  <si>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</si>
  <si>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</si>
  <si>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</si>
  <si>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</si>
  <si>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</si>
  <si>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</si>
  <si>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</si>
  <si>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-3.9</t>
    <phoneticPr fontId="5"/>
  </si>
  <si>
    <t>基準財政需要額</t>
    <phoneticPr fontId="25"/>
  </si>
  <si>
    <t>うち日本人(％)</t>
    <phoneticPr fontId="5"/>
  </si>
  <si>
    <t>-3.7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</si>
  <si>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</si>
  <si>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</si>
  <si>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</si>
  <si>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</si>
  <si>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</si>
  <si>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</si>
  <si>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</si>
  <si>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</si>
  <si>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</si>
  <si>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</si>
  <si>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</si>
  <si>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</si>
  <si>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</si>
  <si>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</si>
  <si>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</si>
  <si>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</si>
  <si>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</si>
  <si>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</si>
  <si>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</si>
  <si>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</si>
  <si>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</si>
  <si>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</si>
  <si>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</si>
  <si>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</si>
  <si>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</si>
  <si>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</si>
  <si>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</si>
  <si>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</si>
  <si>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</si>
  <si>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</si>
  <si>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</si>
  <si>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</si>
  <si>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</si>
  <si>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</si>
  <si>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</si>
  <si>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</si>
  <si>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</si>
  <si>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</si>
  <si>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</si>
  <si>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</si>
  <si>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</si>
  <si>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</si>
  <si>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</si>
  <si>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</si>
  <si>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</si>
  <si>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</si>
  <si>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</si>
  <si>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</si>
  <si>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</si>
  <si>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</si>
  <si>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</si>
  <si>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</si>
  <si>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</si>
  <si>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</si>
  <si>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</si>
  <si>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</si>
  <si>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</si>
  <si>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</si>
  <si>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福島県下郷町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</si>
  <si>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</si>
  <si>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</si>
  <si>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</si>
  <si>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</si>
  <si>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</si>
  <si>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</si>
  <si>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</si>
  <si>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</si>
  <si>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</si>
  <si>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</si>
  <si>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</si>
  <si>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</si>
  <si>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</si>
  <si>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</si>
  <si>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</si>
  <si>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</si>
  <si>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</si>
  <si>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</si>
  <si>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</si>
  <si>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</si>
  <si>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</si>
  <si>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</si>
  <si>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</si>
  <si>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</si>
  <si>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</si>
  <si>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</si>
  <si>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</si>
  <si>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</si>
  <si>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</si>
  <si>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</si>
  <si>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</si>
  <si>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</si>
  <si>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</si>
  <si>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</si>
  <si>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</si>
  <si>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</si>
  <si>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</si>
  <si>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</si>
  <si>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</si>
  <si>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</si>
  <si>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</si>
  <si>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</si>
  <si>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</si>
  <si>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</si>
  <si>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</si>
  <si>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</si>
  <si>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</si>
  <si>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</si>
  <si>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</si>
  <si>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</si>
  <si>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</si>
  <si>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</si>
  <si>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</si>
  <si>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</si>
  <si>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</si>
  <si>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</si>
  <si>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</si>
  <si>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</si>
  <si>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</si>
  <si>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</si>
  <si>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</si>
  <si>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</si>
  <si>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</si>
  <si>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</si>
  <si>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</si>
  <si>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</si>
  <si>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</si>
  <si>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</si>
  <si>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</si>
  <si>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</si>
  <si>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</si>
  <si>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</si>
  <si>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</si>
  <si>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</si>
  <si>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</si>
  <si>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</si>
  <si>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</si>
  <si>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</si>
  <si>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</si>
  <si>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</si>
  <si>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</si>
  <si>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</si>
  <si>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</si>
  <si>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</si>
  <si>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</si>
  <si>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</si>
  <si>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</si>
  <si>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</si>
  <si>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</si>
  <si>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</si>
  <si>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</si>
  <si>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</si>
  <si>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</si>
  <si>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</si>
  <si>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</si>
  <si>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</si>
  <si>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</si>
  <si>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</si>
  <si>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</si>
  <si>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</si>
  <si>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</si>
  <si>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</si>
  <si>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</si>
  <si>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</si>
  <si>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</si>
  <si>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</si>
  <si>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</si>
  <si>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</si>
  <si>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</si>
  <si>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</si>
  <si>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</si>
  <si>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</si>
  <si>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</si>
  <si>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</si>
  <si>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</si>
  <si>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</si>
  <si>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</si>
  <si>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</si>
  <si>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</si>
  <si>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</si>
  <si>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</si>
  <si>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</si>
  <si>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</si>
  <si>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</si>
  <si>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</si>
  <si>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</si>
  <si>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</si>
  <si>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</si>
  <si>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</si>
  <si>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</si>
  <si>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</si>
  <si>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</si>
  <si>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</si>
  <si>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</si>
  <si>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</si>
  <si>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</si>
  <si>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</si>
  <si>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</si>
  <si>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</si>
  <si>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</si>
  <si>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</si>
  <si>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</si>
  <si>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</si>
  <si>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</si>
  <si>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</si>
  <si>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</si>
  <si>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</si>
  <si>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</si>
  <si>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</si>
  <si>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</si>
  <si>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福島県下郷町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</si>
  <si>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</si>
  <si>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</si>
  <si>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</si>
  <si>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</si>
  <si>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</si>
  <si>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</si>
  <si>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</si>
  <si>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</si>
  <si>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</si>
  <si>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</si>
  <si>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</si>
  <si>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</si>
  <si>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</si>
  <si>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</si>
  <si>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</si>
  <si>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</si>
  <si>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</si>
  <si>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</si>
  <si>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</si>
  <si>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</si>
  <si>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</si>
  <si>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</si>
  <si>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</si>
  <si>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</si>
  <si>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</si>
  <si>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</si>
  <si>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</si>
  <si>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</si>
  <si>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</si>
  <si>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</si>
  <si>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</si>
  <si>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</si>
  <si>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</si>
  <si>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</si>
  <si>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</si>
  <si>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</si>
  <si>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簡易水道事業会計</t>
    <phoneticPr fontId="5"/>
  </si>
  <si>
    <t>法適用企業</t>
    <phoneticPr fontId="5"/>
  </si>
  <si>
    <t>農業集落排水事業会計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</si>
  <si>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</si>
  <si>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</si>
  <si>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</si>
  <si>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</si>
  <si>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</si>
  <si>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</si>
  <si>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</si>
  <si>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</si>
  <si>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</si>
  <si>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</si>
  <si>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</si>
  <si>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</si>
  <si>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</si>
  <si>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</si>
  <si>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</si>
  <si>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</si>
  <si>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</si>
  <si>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</si>
  <si>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</si>
  <si>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</si>
  <si>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</si>
  <si>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</si>
  <si>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</si>
  <si>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</si>
  <si>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</si>
  <si>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</si>
  <si>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</si>
  <si>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</si>
  <si>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</si>
  <si>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</si>
  <si>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</si>
  <si>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</si>
  <si>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</si>
  <si>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</si>
  <si>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</si>
  <si>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</si>
  <si>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</si>
  <si>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</si>
  <si>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</si>
  <si>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</si>
  <si>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</si>
  <si>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</si>
  <si>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</si>
  <si>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</si>
  <si>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</si>
  <si>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</si>
  <si>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</si>
  <si>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</si>
  <si>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</si>
  <si>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</si>
  <si>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</si>
  <si>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</si>
  <si>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</si>
  <si>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</si>
  <si>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</si>
  <si>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</si>
  <si>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</si>
  <si>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</si>
  <si>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</si>
  <si>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</si>
  <si>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</si>
  <si>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</si>
  <si>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</si>
  <si>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</si>
  <si>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</si>
  <si>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</si>
  <si>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</si>
  <si>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</si>
  <si>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</si>
  <si>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</si>
  <si>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</si>
  <si>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</si>
  <si>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</si>
  <si>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</si>
  <si>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</si>
  <si>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</si>
  <si>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</si>
  <si>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</si>
  <si>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</si>
  <si>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</si>
  <si>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</si>
  <si>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</si>
  <si>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</si>
  <si>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</si>
  <si>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</si>
  <si>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</si>
  <si>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</si>
  <si>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</si>
  <si>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</si>
  <si>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</si>
  <si>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</si>
  <si>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</si>
  <si>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</si>
  <si>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</si>
  <si>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</si>
  <si>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</si>
  <si>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</si>
  <si>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</si>
  <si>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</si>
  <si>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</si>
  <si>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</si>
  <si>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</si>
  <si>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</si>
  <si>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</si>
  <si>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</si>
  <si>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</si>
  <si>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</si>
  <si>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</si>
  <si>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</si>
  <si>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</si>
  <si>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</si>
  <si>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</si>
  <si>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</si>
  <si>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</si>
  <si>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</si>
  <si>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</si>
  <si>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</si>
  <si>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</si>
  <si>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</si>
  <si>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</si>
  <si>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</si>
  <si>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</si>
  <si>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</si>
  <si>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</si>
  <si>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</si>
  <si>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</si>
  <si>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</si>
  <si>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</si>
  <si>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</si>
  <si>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</si>
  <si>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</si>
  <si>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</si>
  <si>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</si>
  <si>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</si>
  <si>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</si>
  <si>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3.73</t>
  </si>
  <si>
    <t>▲ 2.66</t>
  </si>
  <si>
    <t>▲ 1.46</t>
  </si>
  <si>
    <t>一般会計</t>
  </si>
  <si>
    <t>簡易水道事業会計</t>
  </si>
  <si>
    <t>国民健康保険特別会計</t>
  </si>
  <si>
    <t>介護保険特別会計</t>
  </si>
  <si>
    <t>農業集落排水事業会計</t>
  </si>
  <si>
    <t>後期高齢者医療特別会計</t>
  </si>
  <si>
    <t>その他会計（赤字）</t>
  </si>
  <si>
    <t>その他会計（黒字）</t>
  </si>
  <si>
    <t>R02</t>
    <phoneticPr fontId="5"/>
  </si>
  <si>
    <t>R03</t>
    <phoneticPr fontId="5"/>
  </si>
  <si>
    <t>R04</t>
    <phoneticPr fontId="5"/>
  </si>
  <si>
    <t>R05</t>
    <phoneticPr fontId="5"/>
  </si>
  <si>
    <t>R06</t>
    <phoneticPr fontId="5"/>
  </si>
  <si>
    <t>福島県後期高齢者医療広域連合　一般会計</t>
    <phoneticPr fontId="2"/>
  </si>
  <si>
    <t>福島県後期高齢者医療広域連合後期高齢者医療特別会計</t>
    <phoneticPr fontId="2"/>
  </si>
  <si>
    <t>福島県市町村総合事務組合　一般会計</t>
    <phoneticPr fontId="2"/>
  </si>
  <si>
    <t>　　〃　　消防補償等特別会計</t>
    <phoneticPr fontId="2"/>
  </si>
  <si>
    <t>　　〃　　消防賞じゅつ金特別会計</t>
    <phoneticPr fontId="2"/>
  </si>
  <si>
    <t>　　〃　　非常勤職員公務災害補償特別会計</t>
    <phoneticPr fontId="2"/>
  </si>
  <si>
    <t>　　〃　　自治会館管理特別会計</t>
    <phoneticPr fontId="2"/>
  </si>
  <si>
    <t>南会津地方広域市町村圏組合　一般会計</t>
    <phoneticPr fontId="2"/>
  </si>
  <si>
    <t>南会津地方環境衛生組合　一般会計</t>
    <phoneticPr fontId="2"/>
  </si>
  <si>
    <t>下郷町観光公社</t>
    <phoneticPr fontId="2"/>
  </si>
  <si>
    <t>下郷町地域振興株式会社</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</si>
  <si>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</si>
  <si>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</si>
  <si>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</si>
  <si>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</si>
  <si>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</si>
  <si>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</si>
  <si>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</si>
  <si>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</si>
  <si>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算定されず、実質公債費比率も類似団体と比較しても健全な状態にあるといえるが、今後も、事務事業の見直し・統廃合など歳出の合理化等行財政改革を推進し、健全な財政運営に努めていく。</t>
    <rPh sb="0" eb="2">
      <t>ショウライ</t>
    </rPh>
    <rPh sb="2" eb="4">
      <t>フタン</t>
    </rPh>
    <rPh sb="4" eb="6">
      <t>ヒリツ</t>
    </rPh>
    <rPh sb="7" eb="9">
      <t>サンテイ</t>
    </rPh>
    <rPh sb="13" eb="15">
      <t>ジッシツ</t>
    </rPh>
    <rPh sb="15" eb="17">
      <t>コウサイ</t>
    </rPh>
    <rPh sb="17" eb="18">
      <t>ヒ</t>
    </rPh>
    <rPh sb="18" eb="20">
      <t>ヒリツ</t>
    </rPh>
    <rPh sb="21" eb="23">
      <t>ルイジ</t>
    </rPh>
    <rPh sb="23" eb="25">
      <t>ダンタイ</t>
    </rPh>
    <rPh sb="26" eb="28">
      <t>ヒカク</t>
    </rPh>
    <rPh sb="31" eb="33">
      <t>ケンゼン</t>
    </rPh>
    <rPh sb="34" eb="36">
      <t>ジョウタイ</t>
    </rPh>
    <rPh sb="45" eb="47">
      <t>コンゴ</t>
    </rPh>
    <rPh sb="49" eb="51">
      <t>ジム</t>
    </rPh>
    <rPh sb="51" eb="53">
      <t>ジギョウ</t>
    </rPh>
    <rPh sb="54" eb="56">
      <t>ミナオ</t>
    </rPh>
    <rPh sb="58" eb="61">
      <t>トウハイゴウ</t>
    </rPh>
    <rPh sb="63" eb="65">
      <t>サイシュツ</t>
    </rPh>
    <rPh sb="66" eb="69">
      <t>ゴウリカ</t>
    </rPh>
    <rPh sb="69" eb="70">
      <t>トウ</t>
    </rPh>
    <rPh sb="70" eb="73">
      <t>ギョウザイセイ</t>
    </rPh>
    <rPh sb="73" eb="75">
      <t>カイカク</t>
    </rPh>
    <rPh sb="76" eb="78">
      <t>スイシン</t>
    </rPh>
    <rPh sb="80" eb="82">
      <t>ケンゼン</t>
    </rPh>
    <rPh sb="83" eb="85">
      <t>ザイセイ</t>
    </rPh>
    <rPh sb="85" eb="87">
      <t>ウンエイ</t>
    </rPh>
    <rPh sb="88" eb="89">
      <t>ツト</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</si>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</sst>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87" fontId="1" fillId="6" borderId="188"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22A2449-A920-4BA6-AB01-07FDA5C8FA9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122054</c:v>
                </c:pt>
                <c:pt idx="2">
                  <c:v>111644</c:v>
                </c:pt>
                <c:pt idx="3">
                  <c:v>127917</c:v>
                </c:pt>
                <c:pt idx="4">
                  <c:v>135931</c:v>
                </c:pt>
              </c:numCache>
            </c:numRef>
          </c:val>
          <c:smooth val="0"/>
          <c:extLst>
            <c:ext xmlns:c16="http://schemas.microsoft.com/office/drawing/2014/chart" uri="{C3380CC4-5D6E-409C-BE32-E72D297353CC}">
              <c16:uniqueId val="{00000000-09C2-4844-8287-F25B9122629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188563</c:v>
                </c:pt>
                <c:pt idx="1">
                  <c:v>129299</c:v>
                </c:pt>
                <c:pt idx="2">
                  <c:v>144150</c:v>
                </c:pt>
                <c:pt idx="3">
                  <c:v>117233</c:v>
                </c:pt>
                <c:pt idx="4">
                  <c:v>124268</c:v>
                </c:pt>
              </c:numCache>
            </c:numRef>
          </c:val>
          <c:smooth val="0"/>
          <c:extLst>
            <c:ext xmlns:c16="http://schemas.microsoft.com/office/drawing/2014/chart" uri="{C3380CC4-5D6E-409C-BE32-E72D297353CC}">
              <c16:uniqueId val="{00000001-09C2-4844-8287-F25B9122629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13.61</c:v>
                </c:pt>
                <c:pt idx="1">
                  <c:v>10.01</c:v>
                </c:pt>
                <c:pt idx="2">
                  <c:v>11.03</c:v>
                </c:pt>
                <c:pt idx="3">
                  <c:v>13.51</c:v>
                </c:pt>
                <c:pt idx="4">
                  <c:v>16.7</c:v>
                </c:pt>
              </c:numCache>
            </c:numRef>
          </c:val>
          <c:extLst>
            <c:ext xmlns:c16="http://schemas.microsoft.com/office/drawing/2014/chart" uri="{C3380CC4-5D6E-409C-BE32-E72D297353CC}">
              <c16:uniqueId val="{00000000-2375-4914-BF30-FA61CB3B24C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42.26</c:v>
                </c:pt>
                <c:pt idx="1">
                  <c:v>44.8</c:v>
                </c:pt>
                <c:pt idx="2">
                  <c:v>51.32</c:v>
                </c:pt>
                <c:pt idx="3">
                  <c:v>51.7</c:v>
                </c:pt>
                <c:pt idx="4">
                  <c:v>52.67</c:v>
                </c:pt>
              </c:numCache>
            </c:numRef>
          </c:val>
          <c:extLst>
            <c:ext xmlns:c16="http://schemas.microsoft.com/office/drawing/2014/chart" uri="{C3380CC4-5D6E-409C-BE32-E72D297353CC}">
              <c16:uniqueId val="{00000001-2375-4914-BF30-FA61CB3B24C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0.96</c:v>
                </c:pt>
                <c:pt idx="1">
                  <c:v>-3.73</c:v>
                </c:pt>
                <c:pt idx="2">
                  <c:v>0.72</c:v>
                </c:pt>
                <c:pt idx="3">
                  <c:v>-2.66</c:v>
                </c:pt>
                <c:pt idx="4">
                  <c:v>-1.46</c:v>
                </c:pt>
              </c:numCache>
            </c:numRef>
          </c:val>
          <c:smooth val="0"/>
          <c:extLst>
            <c:ext xmlns:c16="http://schemas.microsoft.com/office/drawing/2014/chart" uri="{C3380CC4-5D6E-409C-BE32-E72D297353CC}">
              <c16:uniqueId val="{00000002-2375-4914-BF30-FA61CB3B24C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0.04</c:v>
                </c:pt>
                <c:pt idx="2">
                  <c:v>#N/A</c:v>
                </c:pt>
                <c:pt idx="3">
                  <c:v>0.18</c:v>
                </c:pt>
                <c:pt idx="4">
                  <c:v>#N/A</c:v>
                </c:pt>
                <c:pt idx="5">
                  <c:v>0.06</c:v>
                </c:pt>
                <c:pt idx="6">
                  <c:v>#N/A</c:v>
                </c:pt>
                <c:pt idx="7">
                  <c:v>0.09</c:v>
                </c:pt>
                <c:pt idx="8">
                  <c:v>0</c:v>
                </c:pt>
                <c:pt idx="9">
                  <c:v>0</c:v>
                </c:pt>
              </c:numCache>
            </c:numRef>
          </c:val>
          <c:extLst>
            <c:ext xmlns:c16="http://schemas.microsoft.com/office/drawing/2014/chart" uri="{C3380CC4-5D6E-409C-BE32-E72D297353CC}">
              <c16:uniqueId val="{00000000-7A46-49CA-88E2-A015967FCAC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A46-49CA-88E2-A015967FCAC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A46-49CA-88E2-A015967FCAC4}"/>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7A46-49CA-88E2-A015967FCAC4}"/>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c:v>
                </c:pt>
                <c:pt idx="4">
                  <c:v>#N/A</c:v>
                </c:pt>
                <c:pt idx="5">
                  <c:v>0</c:v>
                </c:pt>
                <c:pt idx="6">
                  <c:v>#N/A</c:v>
                </c:pt>
                <c:pt idx="7">
                  <c:v>0.01</c:v>
                </c:pt>
                <c:pt idx="8">
                  <c:v>#N/A</c:v>
                </c:pt>
                <c:pt idx="9">
                  <c:v>0.01</c:v>
                </c:pt>
              </c:numCache>
            </c:numRef>
          </c:val>
          <c:extLst>
            <c:ext xmlns:c16="http://schemas.microsoft.com/office/drawing/2014/chart" uri="{C3380CC4-5D6E-409C-BE32-E72D297353CC}">
              <c16:uniqueId val="{00000004-7A46-49CA-88E2-A015967FCAC4}"/>
            </c:ext>
          </c:extLst>
        </c:ser>
        <c:ser>
          <c:idx val="5"/>
          <c:order val="5"/>
          <c:tx>
            <c:strRef>
              <c:f>データシート!$A$32</c:f>
              <c:strCache>
                <c:ptCount val="1"/>
                <c:pt idx="0">
                  <c:v>農業集落排水事業会計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0.24</c:v>
                </c:pt>
              </c:numCache>
            </c:numRef>
          </c:val>
          <c:extLst>
            <c:ext xmlns:c16="http://schemas.microsoft.com/office/drawing/2014/chart" uri="{C3380CC4-5D6E-409C-BE32-E72D297353CC}">
              <c16:uniqueId val="{00000005-7A46-49CA-88E2-A015967FCAC4}"/>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3.2</c:v>
                </c:pt>
                <c:pt idx="2">
                  <c:v>#N/A</c:v>
                </c:pt>
                <c:pt idx="3">
                  <c:v>3.18</c:v>
                </c:pt>
                <c:pt idx="4">
                  <c:v>#N/A</c:v>
                </c:pt>
                <c:pt idx="5">
                  <c:v>3.7</c:v>
                </c:pt>
                <c:pt idx="6">
                  <c:v>#N/A</c:v>
                </c:pt>
                <c:pt idx="7">
                  <c:v>2.39</c:v>
                </c:pt>
                <c:pt idx="8">
                  <c:v>#N/A</c:v>
                </c:pt>
                <c:pt idx="9">
                  <c:v>1.56</c:v>
                </c:pt>
              </c:numCache>
            </c:numRef>
          </c:val>
          <c:extLst>
            <c:ext xmlns:c16="http://schemas.microsoft.com/office/drawing/2014/chart" uri="{C3380CC4-5D6E-409C-BE32-E72D297353CC}">
              <c16:uniqueId val="{00000006-7A46-49CA-88E2-A015967FCAC4}"/>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1.69</c:v>
                </c:pt>
                <c:pt idx="2">
                  <c:v>#N/A</c:v>
                </c:pt>
                <c:pt idx="3">
                  <c:v>1.51</c:v>
                </c:pt>
                <c:pt idx="4">
                  <c:v>#N/A</c:v>
                </c:pt>
                <c:pt idx="5">
                  <c:v>2</c:v>
                </c:pt>
                <c:pt idx="6">
                  <c:v>#N/A</c:v>
                </c:pt>
                <c:pt idx="7">
                  <c:v>1.66</c:v>
                </c:pt>
                <c:pt idx="8">
                  <c:v>#N/A</c:v>
                </c:pt>
                <c:pt idx="9">
                  <c:v>2.0499999999999998</c:v>
                </c:pt>
              </c:numCache>
            </c:numRef>
          </c:val>
          <c:extLst>
            <c:ext xmlns:c16="http://schemas.microsoft.com/office/drawing/2014/chart" uri="{C3380CC4-5D6E-409C-BE32-E72D297353CC}">
              <c16:uniqueId val="{00000007-7A46-49CA-88E2-A015967FCAC4}"/>
            </c:ext>
          </c:extLst>
        </c:ser>
        <c:ser>
          <c:idx val="8"/>
          <c:order val="8"/>
          <c:tx>
            <c:strRef>
              <c:f>データシート!$A$35</c:f>
              <c:strCache>
                <c:ptCount val="1"/>
                <c:pt idx="0">
                  <c:v>簡易水道事業会計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2.97</c:v>
                </c:pt>
              </c:numCache>
            </c:numRef>
          </c:val>
          <c:extLst>
            <c:ext xmlns:c16="http://schemas.microsoft.com/office/drawing/2014/chart" uri="{C3380CC4-5D6E-409C-BE32-E72D297353CC}">
              <c16:uniqueId val="{00000008-7A46-49CA-88E2-A015967FCAC4}"/>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13.6</c:v>
                </c:pt>
                <c:pt idx="2">
                  <c:v>#N/A</c:v>
                </c:pt>
                <c:pt idx="3">
                  <c:v>10</c:v>
                </c:pt>
                <c:pt idx="4">
                  <c:v>#N/A</c:v>
                </c:pt>
                <c:pt idx="5">
                  <c:v>11.03</c:v>
                </c:pt>
                <c:pt idx="6">
                  <c:v>#N/A</c:v>
                </c:pt>
                <c:pt idx="7">
                  <c:v>13.51</c:v>
                </c:pt>
                <c:pt idx="8">
                  <c:v>#N/A</c:v>
                </c:pt>
                <c:pt idx="9">
                  <c:v>16.7</c:v>
                </c:pt>
              </c:numCache>
            </c:numRef>
          </c:val>
          <c:extLst>
            <c:ext xmlns:c16="http://schemas.microsoft.com/office/drawing/2014/chart" uri="{C3380CC4-5D6E-409C-BE32-E72D297353CC}">
              <c16:uniqueId val="{00000009-7A46-49CA-88E2-A015967FCAC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343</c:v>
                </c:pt>
                <c:pt idx="5">
                  <c:v>346</c:v>
                </c:pt>
                <c:pt idx="8">
                  <c:v>344</c:v>
                </c:pt>
                <c:pt idx="11">
                  <c:v>340</c:v>
                </c:pt>
                <c:pt idx="14">
                  <c:v>335</c:v>
                </c:pt>
              </c:numCache>
            </c:numRef>
          </c:val>
          <c:extLst>
            <c:ext xmlns:c16="http://schemas.microsoft.com/office/drawing/2014/chart" uri="{C3380CC4-5D6E-409C-BE32-E72D297353CC}">
              <c16:uniqueId val="{00000000-55B0-4804-8A19-0950A249A98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5B0-4804-8A19-0950A249A98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55B0-4804-8A19-0950A249A98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c:v>
                </c:pt>
                <c:pt idx="3">
                  <c:v>0</c:v>
                </c:pt>
                <c:pt idx="6">
                  <c:v>0</c:v>
                </c:pt>
                <c:pt idx="9">
                  <c:v>0</c:v>
                </c:pt>
                <c:pt idx="12">
                  <c:v>0</c:v>
                </c:pt>
              </c:numCache>
            </c:numRef>
          </c:val>
          <c:extLst>
            <c:ext xmlns:c16="http://schemas.microsoft.com/office/drawing/2014/chart" uri="{C3380CC4-5D6E-409C-BE32-E72D297353CC}">
              <c16:uniqueId val="{00000003-55B0-4804-8A19-0950A249A98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91</c:v>
                </c:pt>
                <c:pt idx="3">
                  <c:v>99</c:v>
                </c:pt>
                <c:pt idx="6">
                  <c:v>101</c:v>
                </c:pt>
                <c:pt idx="9">
                  <c:v>101</c:v>
                </c:pt>
                <c:pt idx="12">
                  <c:v>88</c:v>
                </c:pt>
              </c:numCache>
            </c:numRef>
          </c:val>
          <c:extLst>
            <c:ext xmlns:c16="http://schemas.microsoft.com/office/drawing/2014/chart" uri="{C3380CC4-5D6E-409C-BE32-E72D297353CC}">
              <c16:uniqueId val="{00000004-55B0-4804-8A19-0950A249A98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5B0-4804-8A19-0950A249A98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5B0-4804-8A19-0950A249A98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428</c:v>
                </c:pt>
                <c:pt idx="3">
                  <c:v>439</c:v>
                </c:pt>
                <c:pt idx="6">
                  <c:v>418</c:v>
                </c:pt>
                <c:pt idx="9">
                  <c:v>420</c:v>
                </c:pt>
                <c:pt idx="12">
                  <c:v>422</c:v>
                </c:pt>
              </c:numCache>
            </c:numRef>
          </c:val>
          <c:extLst>
            <c:ext xmlns:c16="http://schemas.microsoft.com/office/drawing/2014/chart" uri="{C3380CC4-5D6E-409C-BE32-E72D297353CC}">
              <c16:uniqueId val="{00000007-55B0-4804-8A19-0950A249A98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179</c:v>
                </c:pt>
                <c:pt idx="2">
                  <c:v>#N/A</c:v>
                </c:pt>
                <c:pt idx="3">
                  <c:v>#N/A</c:v>
                </c:pt>
                <c:pt idx="4">
                  <c:v>192</c:v>
                </c:pt>
                <c:pt idx="5">
                  <c:v>#N/A</c:v>
                </c:pt>
                <c:pt idx="6">
                  <c:v>#N/A</c:v>
                </c:pt>
                <c:pt idx="7">
                  <c:v>175</c:v>
                </c:pt>
                <c:pt idx="8">
                  <c:v>#N/A</c:v>
                </c:pt>
                <c:pt idx="9">
                  <c:v>#N/A</c:v>
                </c:pt>
                <c:pt idx="10">
                  <c:v>181</c:v>
                </c:pt>
                <c:pt idx="11">
                  <c:v>#N/A</c:v>
                </c:pt>
                <c:pt idx="12">
                  <c:v>#N/A</c:v>
                </c:pt>
                <c:pt idx="13">
                  <c:v>175</c:v>
                </c:pt>
                <c:pt idx="14">
                  <c:v>#N/A</c:v>
                </c:pt>
              </c:numCache>
            </c:numRef>
          </c:val>
          <c:smooth val="0"/>
          <c:extLst>
            <c:ext xmlns:c16="http://schemas.microsoft.com/office/drawing/2014/chart" uri="{C3380CC4-5D6E-409C-BE32-E72D297353CC}">
              <c16:uniqueId val="{00000008-55B0-4804-8A19-0950A249A98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3455</c:v>
                </c:pt>
                <c:pt idx="5">
                  <c:v>3371</c:v>
                </c:pt>
                <c:pt idx="8">
                  <c:v>3229</c:v>
                </c:pt>
                <c:pt idx="11">
                  <c:v>3143</c:v>
                </c:pt>
                <c:pt idx="14">
                  <c:v>2986</c:v>
                </c:pt>
              </c:numCache>
            </c:numRef>
          </c:val>
          <c:extLst>
            <c:ext xmlns:c16="http://schemas.microsoft.com/office/drawing/2014/chart" uri="{C3380CC4-5D6E-409C-BE32-E72D297353CC}">
              <c16:uniqueId val="{00000000-6DAF-47A6-B83E-E566B732FA1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142</c:v>
                </c:pt>
                <c:pt idx="5">
                  <c:v>165</c:v>
                </c:pt>
                <c:pt idx="8">
                  <c:v>184</c:v>
                </c:pt>
                <c:pt idx="11">
                  <c:v>208</c:v>
                </c:pt>
                <c:pt idx="14">
                  <c:v>227</c:v>
                </c:pt>
              </c:numCache>
            </c:numRef>
          </c:val>
          <c:extLst>
            <c:ext xmlns:c16="http://schemas.microsoft.com/office/drawing/2014/chart" uri="{C3380CC4-5D6E-409C-BE32-E72D297353CC}">
              <c16:uniqueId val="{00000001-6DAF-47A6-B83E-E566B732FA1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2430</c:v>
                </c:pt>
                <c:pt idx="5">
                  <c:v>2945</c:v>
                </c:pt>
                <c:pt idx="8">
                  <c:v>3097</c:v>
                </c:pt>
                <c:pt idx="11">
                  <c:v>3214</c:v>
                </c:pt>
                <c:pt idx="14">
                  <c:v>3351</c:v>
                </c:pt>
              </c:numCache>
            </c:numRef>
          </c:val>
          <c:extLst>
            <c:ext xmlns:c16="http://schemas.microsoft.com/office/drawing/2014/chart" uri="{C3380CC4-5D6E-409C-BE32-E72D297353CC}">
              <c16:uniqueId val="{00000002-6DAF-47A6-B83E-E566B732FA1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DAF-47A6-B83E-E566B732FA1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DAF-47A6-B83E-E566B732FA1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DAF-47A6-B83E-E566B732FA1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584</c:v>
                </c:pt>
                <c:pt idx="3">
                  <c:v>548</c:v>
                </c:pt>
                <c:pt idx="6">
                  <c:v>536</c:v>
                </c:pt>
                <c:pt idx="9">
                  <c:v>526</c:v>
                </c:pt>
                <c:pt idx="12">
                  <c:v>517</c:v>
                </c:pt>
              </c:numCache>
            </c:numRef>
          </c:val>
          <c:extLst>
            <c:ext xmlns:c16="http://schemas.microsoft.com/office/drawing/2014/chart" uri="{C3380CC4-5D6E-409C-BE32-E72D297353CC}">
              <c16:uniqueId val="{00000006-6DAF-47A6-B83E-E566B732FA1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6DAF-47A6-B83E-E566B732FA1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652</c:v>
                </c:pt>
                <c:pt idx="3">
                  <c:v>593</c:v>
                </c:pt>
                <c:pt idx="6">
                  <c:v>530</c:v>
                </c:pt>
                <c:pt idx="9">
                  <c:v>461</c:v>
                </c:pt>
                <c:pt idx="12">
                  <c:v>377</c:v>
                </c:pt>
              </c:numCache>
            </c:numRef>
          </c:val>
          <c:extLst>
            <c:ext xmlns:c16="http://schemas.microsoft.com/office/drawing/2014/chart" uri="{C3380CC4-5D6E-409C-BE32-E72D297353CC}">
              <c16:uniqueId val="{00000008-6DAF-47A6-B83E-E566B732FA1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6DAF-47A6-B83E-E566B732FA1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3975</c:v>
                </c:pt>
                <c:pt idx="3">
                  <c:v>3898</c:v>
                </c:pt>
                <c:pt idx="6">
                  <c:v>3778</c:v>
                </c:pt>
                <c:pt idx="9">
                  <c:v>3731</c:v>
                </c:pt>
                <c:pt idx="12">
                  <c:v>3621</c:v>
                </c:pt>
              </c:numCache>
            </c:numRef>
          </c:val>
          <c:extLst>
            <c:ext xmlns:c16="http://schemas.microsoft.com/office/drawing/2014/chart" uri="{C3380CC4-5D6E-409C-BE32-E72D297353CC}">
              <c16:uniqueId val="{0000000A-6DAF-47A6-B83E-E566B732FA1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DAF-47A6-B83E-E566B732FA1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1687</c:v>
                </c:pt>
                <c:pt idx="1">
                  <c:v>1700</c:v>
                </c:pt>
                <c:pt idx="2">
                  <c:v>1759</c:v>
                </c:pt>
              </c:numCache>
            </c:numRef>
          </c:val>
          <c:extLst>
            <c:ext xmlns:c16="http://schemas.microsoft.com/office/drawing/2014/chart" uri="{C3380CC4-5D6E-409C-BE32-E72D297353CC}">
              <c16:uniqueId val="{00000000-EEA3-48FE-B405-2F658958B3F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EEA3-48FE-B405-2F658958B3F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1364</c:v>
                </c:pt>
                <c:pt idx="1">
                  <c:v>1395</c:v>
                </c:pt>
                <c:pt idx="2">
                  <c:v>1474</c:v>
                </c:pt>
              </c:numCache>
            </c:numRef>
          </c:val>
          <c:extLst>
            <c:ext xmlns:c16="http://schemas.microsoft.com/office/drawing/2014/chart" uri="{C3380CC4-5D6E-409C-BE32-E72D297353CC}">
              <c16:uniqueId val="{00000002-EEA3-48FE-B405-2F658958B3F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{42B2EB28-3778-4CBB-8A1D-AFB21811F658}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566-45C8-81E0-990F89ECEDD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{B5BC19B5-30DE-4EC4-9054-052E308B23D2}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566-45C8-81E0-990F89ECEDD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{7CE4FEAA-011E-48C5-95D3-CB7FCE10CDCF}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566-45C8-81E0-990F89ECEDD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{218F50D0-DD45-4D1F-BDB3-FCC1579E63AA}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566-45C8-81E0-990F89ECEDD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{598B6572-D39D-477A-BC9C-95D0AE5F36B3}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566-45C8-81E0-990F89ECEDD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{80FD27FE-1756-444D-8866-2728C8D0F772}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566-45C8-81E0-990F89ECEDD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{6F24B2A5-48AF-45D5-9B40-D7CA617D0712}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566-45C8-81E0-990F89ECEDD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{467683DB-1E7B-4531-BCA2-6A55BECF8ABF}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566-45C8-81E0-990F89ECEDD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{E2390767-42AB-4F45-81F6-1A4ACE82DB19}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566-45C8-81E0-990F89ECEDD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1566-45C8-81E0-990F89ECEDD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{6C67C969-7456-4419-8515-4AE3D6437EB1}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566-45C8-81E0-990F89ECEDD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{A2D6D3C6-FDD7-4BCD-A951-B37C229A4571}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566-45C8-81E0-990F89ECEDD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{FD459A31-9DB1-43B9-9B37-B2149B0A3487}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566-45C8-81E0-990F89ECEDD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{C5933FF2-B566-4F17-9E8C-0E3C8E886618}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566-45C8-81E0-990F89ECEDD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{B7D14B13-931F-4AEC-B793-EEDD8AB67E6F}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566-45C8-81E0-990F89ECEDD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{E64483D6-0B11-433F-9D60-2E6953DC5521}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566-45C8-81E0-990F89ECEDD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{F5DC8297-FD4B-41CC-A0E0-1674BA0B42F3}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566-45C8-81E0-990F89ECEDD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{7F64407F-5EAB-4DF8-BACC-F8624344224E}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566-45C8-81E0-990F89ECEDD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{564B0530-E7B0-4B42-8D8E-FE2D0636E3F8}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566-45C8-81E0-990F89ECEDD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numCache>
            </c:numRef>
          </c:xVal>
          <c:yVal>
            <c:numRef>
              <c:f>公会計指標分析・財政指標組合せ分析表!$BP$55:$DC$55</c:f>
              <c:numCache>
                <c:formatCode>#,##0.0;"▲ "#,##0.0</c:formatCode>
                <c:ptCount val="40"/>
              </c:numCache>
            </c:numRef>
          </c:yVal>
          <c:smooth val="0"/>
          <c:extLst>
            <c:ext xmlns:c16="http://schemas.microsoft.com/office/drawing/2014/chart" uri="{C3380CC4-5D6E-409C-BE32-E72D297353CC}">
              <c16:uniqueId val="{00000013-1566-45C8-81E0-990F89ECEDDA}"/>
            </c:ext>
          </c:extLst>
        </c:ser>
        <c:dLbls>
          <c:showLegendKey val="0"/>
          <c:showVal val="1"/>
          <c:showCatName val="0"/>
          <c:showSerName val="0"/>
          <c:showPercent val="0"/>
          <c:showBubbleSize val="0"/>
        </c:dLbls>
        <c:axId val="46179840"/>
        <c:axId val="46181760"/>
      </c:scatterChart>
      <c:valAx>
        <c:axId val="46179840"/>
        <c:scaling>
          <c:orientation val="maxMin"/>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{E125B477-40A3-482E-A4F9-8716185FDCBE}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E4E-4247-904C-D5F8A597A59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{2B6FE795-8F2C-41C8-A960-CB929861BD65}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E4E-4247-904C-D5F8A597A59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{56E9F4C9-D3D0-4A49-8720-6AC6ED7725C2}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E4E-4247-904C-D5F8A597A59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{8878B45D-9F73-47E6-B6F9-B91E5F6EED3D}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E4E-4247-904C-D5F8A597A59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{7F0BD95B-E767-411A-BCB9-D9D2A8E3F0E1}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E4E-4247-904C-D5F8A597A59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{C5526B22-6E96-46D0-AE94-4031772FC6F0}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E4E-4247-904C-D5F8A597A59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{B6223627-D953-4D5B-B842-9CBFCFC55783}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E4E-4247-904C-D5F8A597A59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{72E0BD92-B7B9-4446-B11F-E6DDF9DA7C2B}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E4E-4247-904C-D5F8A597A59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{38295BD4-33C2-4D56-9DEC-FEDBD528CEE2}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E4E-4247-904C-D5F8A597A59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6.4</c:v>
                </c:pt>
                <c:pt idx="8">
                  <c:v>6.5</c:v>
                </c:pt>
                <c:pt idx="16">
                  <c:v>6.2</c:v>
                </c:pt>
                <c:pt idx="24">
                  <c:v>6.1</c:v>
                </c:pt>
                <c:pt idx="32">
                  <c:v>5.9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E4E-4247-904C-D5F8A597A59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{36D9BBE3-B0D9-4BC9-8A1B-A45C7B8915C6}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E4E-4247-904C-D5F8A597A59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{6CF0014B-FF15-418B-AE96-241C9314B6AC}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E4E-4247-904C-D5F8A597A59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{8D9597E5-3FEF-48E9-9C17-97AFA6E5108C}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E4E-4247-904C-D5F8A597A59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{C4041B42-7D81-4DD4-B484-D0EC6EAFA5D5}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E4E-4247-904C-D5F8A597A59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{5A696B31-69FA-46A3-BFC4-CA36447B5393}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E4E-4247-904C-D5F8A597A59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{6682AF10-5DD7-4322-84DC-ED3AB092B717}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E4E-4247-904C-D5F8A597A59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{C02F96C7-4BC7-4DB4-BC7F-6920A9F2CB3E}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E4E-4247-904C-D5F8A597A59F}"/>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{30D9898D-DF64-4A08-9B04-4032017FCE05}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E4E-4247-904C-D5F8A597A59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{28D96FD8-E72B-40BB-ADA8-E0C1B261F2A6}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E4E-4247-904C-D5F8A597A59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EE4E-4247-904C-D5F8A597A59F}"/>
            </c:ext>
          </c:extLst>
        </c:ser>
        <c:dLbls>
          <c:showLegendKey val="0"/>
          <c:showVal val="1"/>
          <c:showCatName val="0"/>
          <c:showSerName val="0"/>
          <c:showPercent val="0"/>
          <c:showBubbleSize val="0"/>
        </c:dLbls>
        <c:axId val="84219776"/>
        <c:axId val="84234240"/>
      </c:scatterChart>
      <c:valAx>
        <c:axId val="84219776"/>
        <c:scaling>
          <c:orientation val="maxMin"/>
          <c:max val="9"/>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福島県下郷町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4,792
4,779
317.04
5,351,354
4,785,790
557,930
3,340,767
3,620,509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大川ダム関連の大規模償却資産の償却による固定資産税の大幅な減収に加え、人口の減少及び高齢化率の上昇により町民税が減収していることから、緊急に必要な事業を峻別し、投資的経費を抑制する等、歳出の徹底的な見直しを図るとともに、税収の徴収率向上対策中心とする歳入確保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95250</xdr:rowOff>
    </xdr:from>
    <xdr:to>
      <xdr:col>23</xdr:col>
      <xdr:colOff>133350</xdr:colOff>
      <xdr:row>43</xdr:row>
      <xdr:rowOff>106741</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467600"/>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37996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38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83759</xdr:rowOff>
    </xdr:from>
    <xdr:to>
      <xdr:col>19</xdr:col>
      <xdr:colOff>133350</xdr:colOff>
      <xdr:row>43</xdr:row>
      <xdr:rowOff>95250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456109"/>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133246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62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60778</xdr:rowOff>
    </xdr:from>
    <xdr:to>
      <xdr:col>15</xdr:col>
      <xdr:colOff>82550</xdr:colOff>
      <xdr:row>43</xdr:row>
      <xdr:rowOff>83759</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433128"/>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119336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49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37798</xdr:rowOff>
    </xdr:from>
    <xdr:to>
      <xdr:col>11</xdr:col>
      <xdr:colOff>31750</xdr:colOff>
      <xdr:row>43</xdr:row>
      <xdr:rowOff>60778</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410148"/>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107846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480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16829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55941</xdr:rowOff>
    </xdr:from>
    <xdr:to>
      <xdr:col>23</xdr:col>
      <xdr:colOff>184150</xdr:colOff>
      <xdr:row>43</xdr:row>
      <xdr:rowOff>157541</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42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28018</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00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44450</xdr:rowOff>
    </xdr:from>
    <xdr:to>
      <xdr:col>19</xdr:col>
      <xdr:colOff>184150</xdr:colOff>
      <xdr:row>43</xdr:row>
      <xdr:rowOff>146050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130827</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32959</xdr:rowOff>
    </xdr:from>
    <xdr:to>
      <xdr:col>15</xdr:col>
      <xdr:colOff>133350</xdr:colOff>
      <xdr:row>43</xdr:row>
      <xdr:rowOff>134559</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40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144736</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9978</xdr:rowOff>
    </xdr:from>
    <xdr:to>
      <xdr:col>11</xdr:col>
      <xdr:colOff>82550</xdr:colOff>
      <xdr:row>43</xdr:row>
      <xdr:rowOff>111578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121755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158448</xdr:rowOff>
    </xdr:from>
    <xdr:to>
      <xdr:col>7</xdr:col>
      <xdr:colOff>31750</xdr:colOff>
      <xdr:row>43</xdr:row>
      <xdr:rowOff>88598</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35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98775</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12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経常収支比率は前年度に比べ</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上昇している。補助費及び人件費の経常収支比率が上昇しており、補助費においては物価高騰に伴う一部事務組合等への負担金の増加等が要因のひとつと考えられる。一部事務組合等とともに、物件費の削減や人件費の抑制を図るなど、義務的経費の削減に努め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158115</xdr:rowOff>
    </xdr:from>
    <xdr:to>
      <xdr:col>23</xdr:col>
      <xdr:colOff>133350</xdr:colOff>
      <xdr:row>61</xdr:row>
      <xdr:rowOff>26881</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114800" y="10445115"/>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16527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474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121920</xdr:rowOff>
    </xdr:from>
    <xdr:to>
      <xdr:col>19</xdr:col>
      <xdr:colOff>133350</xdr:colOff>
      <xdr:row>60</xdr:row>
      <xdr:rowOff>158115</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40892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116751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5752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121920</xdr:rowOff>
    </xdr:from>
    <xdr:to>
      <xdr:col>15</xdr:col>
      <xdr:colOff>82550</xdr:colOff>
      <xdr:row>60</xdr:row>
      <xdr:rowOff>125942</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2336800" y="10408920"/>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92621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551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125942</xdr:rowOff>
    </xdr:from>
    <xdr:to>
      <xdr:col>11</xdr:col>
      <xdr:colOff>31750</xdr:colOff>
      <xdr:row>61</xdr:row>
      <xdr:rowOff>22860</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412942"/>
          <a:ext cx="8890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20231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4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28363</xdr:rowOff>
    </xdr:from>
    <xdr:to>
      <xdr:col>7</xdr:col>
      <xdr:colOff>31750</xdr:colOff>
      <xdr:row>61</xdr:row>
      <xdr:rowOff>129963</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114740</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573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147531</xdr:rowOff>
    </xdr:from>
    <xdr:to>
      <xdr:col>23</xdr:col>
      <xdr:colOff>184150</xdr:colOff>
      <xdr:row>61</xdr:row>
      <xdr:rowOff>77681</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434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164058</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279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107315</xdr:rowOff>
    </xdr:from>
    <xdr:to>
      <xdr:col>19</xdr:col>
      <xdr:colOff>184150</xdr:colOff>
      <xdr:row>61</xdr:row>
      <xdr:rowOff>37465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47642</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163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71120</xdr:rowOff>
    </xdr:from>
    <xdr:to>
      <xdr:col>15</xdr:col>
      <xdr:colOff>133350</xdr:colOff>
      <xdr:row>61</xdr:row>
      <xdr:rowOff>1270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11447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12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75142</xdr:rowOff>
    </xdr:from>
    <xdr:to>
      <xdr:col>11</xdr:col>
      <xdr:colOff>82550</xdr:colOff>
      <xdr:row>61</xdr:row>
      <xdr:rowOff>5292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36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15469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131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143510</xdr:rowOff>
    </xdr:from>
    <xdr:to>
      <xdr:col>7</xdr:col>
      <xdr:colOff>31750</xdr:colOff>
      <xdr:row>61</xdr:row>
      <xdr:rowOff>73660</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83837</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199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[364,744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及び昨年度比較で高くなっているのは、主に物件費及び維持補修費を要因としており、大雪により除雪経費が増加したことや、エネルギー価格高騰により水道光熱費・燃料費高騰及び各種施設の維持管理費が増加しているためである。引き続き、公共施設の利用状況用を踏まえ必要性を精査し、統廃合等の施策により適正化を図る。</a:t>
          </a: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15929</xdr:rowOff>
    </xdr:from>
    <xdr:to>
      <xdr:col>23</xdr:col>
      <xdr:colOff>133350</xdr:colOff>
      <xdr:row>82</xdr:row>
      <xdr:rowOff>35142</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074829"/>
          <a:ext cx="838200" cy="19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146007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862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166280</xdr:rowOff>
    </xdr:from>
    <xdr:to>
      <xdr:col>19</xdr:col>
      <xdr:colOff>133350</xdr:colOff>
      <xdr:row>82</xdr:row>
      <xdr:rowOff>15929</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053730"/>
          <a:ext cx="889000" cy="21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46558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762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166280</xdr:rowOff>
    </xdr:from>
    <xdr:to>
      <xdr:col>15</xdr:col>
      <xdr:colOff>82550</xdr:colOff>
      <xdr:row>81</xdr:row>
      <xdr:rowOff>170374</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2336800" y="14053730"/>
          <a:ext cx="889000" cy="4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39240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755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150302</xdr:rowOff>
    </xdr:from>
    <xdr:to>
      <xdr:col>11</xdr:col>
      <xdr:colOff>31750</xdr:colOff>
      <xdr:row>81</xdr:row>
      <xdr:rowOff>170374</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037752"/>
          <a:ext cx="889000" cy="20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25624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41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120886</xdr:rowOff>
    </xdr:from>
    <xdr:to>
      <xdr:col>7</xdr:col>
      <xdr:colOff>31750</xdr:colOff>
      <xdr:row>82</xdr:row>
      <xdr:rowOff>51036</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08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35813</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094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155792</xdr:rowOff>
    </xdr:from>
    <xdr:to>
      <xdr:col>23</xdr:col>
      <xdr:colOff>184150</xdr:colOff>
      <xdr:row>82</xdr:row>
      <xdr:rowOff>85942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043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127869</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015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136579</xdr:rowOff>
    </xdr:from>
    <xdr:to>
      <xdr:col>19</xdr:col>
      <xdr:colOff>184150</xdr:colOff>
      <xdr:row>82</xdr:row>
      <xdr:rowOff>66729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02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51506</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110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115480</xdr:rowOff>
    </xdr:from>
    <xdr:to>
      <xdr:col>15</xdr:col>
      <xdr:colOff>133350</xdr:colOff>
      <xdr:row>82</xdr:row>
      <xdr:rowOff>45630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00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30407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089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119574</xdr:rowOff>
    </xdr:from>
    <xdr:to>
      <xdr:col>11</xdr:col>
      <xdr:colOff>82550</xdr:colOff>
      <xdr:row>82</xdr:row>
      <xdr:rowOff>49724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007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34501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093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99502</xdr:rowOff>
    </xdr:from>
    <xdr:to>
      <xdr:col>7</xdr:col>
      <xdr:colOff>31750</xdr:colOff>
      <xdr:row>82</xdr:row>
      <xdr:rowOff>29652</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86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39829</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755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類似団体平均を上回っている状況であるため、地域の民間企業の平均給与状況を踏まえ、引き続き給与の適正化に努める。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168628</xdr:rowOff>
    </xdr:from>
    <xdr:to>
      <xdr:col>81</xdr:col>
      <xdr:colOff>44450</xdr:colOff>
      <xdr:row>87</xdr:row>
      <xdr:rowOff>50800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913328"/>
          <a:ext cx="8382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115005</xdr:rowOff>
    </xdr:from>
    <xdr:to>
      <xdr:col>77</xdr:col>
      <xdr:colOff>44450</xdr:colOff>
      <xdr:row>87</xdr:row>
      <xdr:rowOff>50800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859705"/>
          <a:ext cx="8890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115005</xdr:rowOff>
    </xdr:from>
    <xdr:to>
      <xdr:col>72</xdr:col>
      <xdr:colOff>203200</xdr:colOff>
      <xdr:row>87</xdr:row>
      <xdr:rowOff>37395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859705"/>
          <a:ext cx="889000" cy="9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119538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37395</xdr:rowOff>
    </xdr:from>
    <xdr:to>
      <xdr:col>68</xdr:col>
      <xdr:colOff>152400</xdr:colOff>
      <xdr:row>87</xdr:row>
      <xdr:rowOff>50800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95354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106132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33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117828</xdr:rowOff>
    </xdr:from>
    <xdr:to>
      <xdr:col>81</xdr:col>
      <xdr:colOff>95250</xdr:colOff>
      <xdr:row>87</xdr:row>
      <xdr:rowOff>47978</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86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89905</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834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0</xdr:rowOff>
    </xdr:from>
    <xdr:to>
      <xdr:col>77</xdr:col>
      <xdr:colOff>95250</xdr:colOff>
      <xdr:row>87</xdr:row>
      <xdr:rowOff>101600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86377</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00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64205</xdr:rowOff>
    </xdr:from>
    <xdr:to>
      <xdr:col>73</xdr:col>
      <xdr:colOff>44450</xdr:colOff>
      <xdr:row>86</xdr:row>
      <xdr:rowOff>165805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80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150582</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89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158045</xdr:rowOff>
    </xdr:from>
    <xdr:to>
      <xdr:col>68</xdr:col>
      <xdr:colOff>203200</xdr:colOff>
      <xdr:row>87</xdr:row>
      <xdr:rowOff>88195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90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72972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98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0</xdr:rowOff>
    </xdr:from>
    <xdr:to>
      <xdr:col>64</xdr:col>
      <xdr:colOff>152400</xdr:colOff>
      <xdr:row>87</xdr:row>
      <xdr:rowOff>101600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86377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類似団体平均を上回っている状況であるため、事務事業の見直しによる効率化を図ることで、適正な定員管理に努める。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23337</xdr:rowOff>
    </xdr:from>
    <xdr:to>
      <xdr:col>81</xdr:col>
      <xdr:colOff>44450</xdr:colOff>
      <xdr:row>62</xdr:row>
      <xdr:rowOff>41434</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653237"/>
          <a:ext cx="8382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128668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244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154369</xdr:rowOff>
    </xdr:from>
    <xdr:to>
      <xdr:col>77</xdr:col>
      <xdr:colOff>44450</xdr:colOff>
      <xdr:row>62</xdr:row>
      <xdr:rowOff>23337</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612819"/>
          <a:ext cx="889000" cy="40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36783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152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154369</xdr:rowOff>
    </xdr:from>
    <xdr:to>
      <xdr:col>72</xdr:col>
      <xdr:colOff>203200</xdr:colOff>
      <xdr:row>61</xdr:row>
      <xdr:rowOff>156781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4401800" y="10612819"/>
          <a:ext cx="889000" cy="2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25322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140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130239</xdr:rowOff>
    </xdr:from>
    <xdr:to>
      <xdr:col>68</xdr:col>
      <xdr:colOff>152400</xdr:colOff>
      <xdr:row>61</xdr:row>
      <xdr:rowOff>156781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588689"/>
          <a:ext cx="889000" cy="2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3605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119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25146</xdr:rowOff>
    </xdr:from>
    <xdr:to>
      <xdr:col>64</xdr:col>
      <xdr:colOff>152400</xdr:colOff>
      <xdr:row>61</xdr:row>
      <xdr:rowOff>126746</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48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136923</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252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162084</xdr:rowOff>
    </xdr:from>
    <xdr:to>
      <xdr:col>81</xdr:col>
      <xdr:colOff>95250</xdr:colOff>
      <xdr:row>62</xdr:row>
      <xdr:rowOff>92234</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620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134161</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592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143987</xdr:rowOff>
    </xdr:from>
    <xdr:to>
      <xdr:col>77</xdr:col>
      <xdr:colOff>95250</xdr:colOff>
      <xdr:row>62</xdr:row>
      <xdr:rowOff>74137</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602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58914</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688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103569</xdr:rowOff>
    </xdr:from>
    <xdr:to>
      <xdr:col>73</xdr:col>
      <xdr:colOff>44450</xdr:colOff>
      <xdr:row>62</xdr:row>
      <xdr:rowOff>33719</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562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18496</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64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105981</xdr:rowOff>
    </xdr:from>
    <xdr:to>
      <xdr:col>68</xdr:col>
      <xdr:colOff>203200</xdr:colOff>
      <xdr:row>62</xdr:row>
      <xdr:rowOff>36131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564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20908</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650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79439</xdr:rowOff>
    </xdr:from>
    <xdr:to>
      <xdr:col>64</xdr:col>
      <xdr:colOff>152400</xdr:colOff>
      <xdr:row>62</xdr:row>
      <xdr:rowOff>9589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53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165816</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624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昨年度からほぼ横ばいであり、類似団体と比較しても低い比率を維持している。</a:t>
          </a:r>
        </a:p>
        <a:p>
          <a:r>
            <a:rPr kumimoji="1" lang="ja-JP" altLang="en-US" sz="1300">
              <a:latin typeface="ＭＳ Ｐゴシック" panose="020B0600070205080204" pitchFamily="50" charset="-128"/>
              <a:ea typeface="ＭＳ Ｐゴシック" panose="020B0600070205080204" pitchFamily="50" charset="-128"/>
            </a:rPr>
            <a:t>今後の新規起債に関しても、事業計画を選別し、負担の抑制に努める。</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170434</xdr:rowOff>
    </xdr:from>
    <xdr:to>
      <xdr:col>81</xdr:col>
      <xdr:colOff>44450</xdr:colOff>
      <xdr:row>41</xdr:row>
      <xdr:rowOff>8636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6179800" y="7028434"/>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55389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84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8636</xdr:rowOff>
    </xdr:from>
    <xdr:to>
      <xdr:col>77</xdr:col>
      <xdr:colOff>44450</xdr:colOff>
      <xdr:row>41</xdr:row>
      <xdr:rowOff>13462</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5290800" y="7038086"/>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155211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84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13462</xdr:rowOff>
    </xdr:from>
    <xdr:to>
      <xdr:col>72</xdr:col>
      <xdr:colOff>203200</xdr:colOff>
      <xdr:row>41</xdr:row>
      <xdr:rowOff>27940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7042912"/>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150385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79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23114</xdr:rowOff>
    </xdr:from>
    <xdr:to>
      <xdr:col>68</xdr:col>
      <xdr:colOff>152400</xdr:colOff>
      <xdr:row>41</xdr:row>
      <xdr:rowOff>27940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7052564"/>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135907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92964</xdr:rowOff>
    </xdr:from>
    <xdr:to>
      <xdr:col>64</xdr:col>
      <xdr:colOff>152400</xdr:colOff>
      <xdr:row>42</xdr:row>
      <xdr:rowOff>23114</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12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7891</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208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119634</xdr:rowOff>
    </xdr:from>
    <xdr:to>
      <xdr:col>81</xdr:col>
      <xdr:colOff>95250</xdr:colOff>
      <xdr:row>41</xdr:row>
      <xdr:rowOff>49784</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697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136161</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822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129286</xdr:rowOff>
    </xdr:from>
    <xdr:to>
      <xdr:col>77</xdr:col>
      <xdr:colOff>95250</xdr:colOff>
      <xdr:row>41</xdr:row>
      <xdr:rowOff>59436</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698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69613</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7561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134112</xdr:rowOff>
    </xdr:from>
    <xdr:to>
      <xdr:col>73</xdr:col>
      <xdr:colOff>44450</xdr:colOff>
      <xdr:row>41</xdr:row>
      <xdr:rowOff>64262</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699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74439</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76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148590</xdr:rowOff>
    </xdr:from>
    <xdr:to>
      <xdr:col>68</xdr:col>
      <xdr:colOff>203200</xdr:colOff>
      <xdr:row>41</xdr:row>
      <xdr:rowOff>78740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0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88917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77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143764</xdr:rowOff>
    </xdr:from>
    <xdr:to>
      <xdr:col>64</xdr:col>
      <xdr:colOff>152400</xdr:colOff>
      <xdr:row>41</xdr:row>
      <xdr:rowOff>73914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00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84091</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77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平成２３年度から将来負担比率は発生していない。</a:t>
          </a:r>
        </a:p>
        <a:p>
          <a:r>
            <a:rPr kumimoji="1" lang="ja-JP" altLang="en-US" sz="1300">
              <a:latin typeface="ＭＳ Ｐゴシック" panose="020B0600070205080204" pitchFamily="50" charset="-128"/>
              <a:ea typeface="ＭＳ Ｐゴシック" panose="020B0600070205080204" pitchFamily="50" charset="-128"/>
            </a:rPr>
            <a:t>要因としては、地方債の発行抑制により地方債残高が比較的小さいことや充当可能基金の額が大きいためである。今後も公債等の義務的経費の削減を進めていき、財政の健全化に努める。</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7" name="将来負担の状況平均値テキスト">
          <a:extLst>
            <a:ext uri="{FF2B5EF4-FFF2-40B4-BE49-F238E27FC236}">
              <a16:creationId xmlns:a16="http://schemas.microsoft.com/office/drawing/2014/main" id="{00000000-0008-0000-0300-0000B5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福島県下郷町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4,792
4,779
317.04
5,351,354
4,785,790
557,930
3,340,767
3,620,509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類似団体と比較して上回っている。当町は広大な面積に集落が点在する地域形態から行政の遂行には一定の人数が必要と判断している。</a:t>
          </a:r>
        </a:p>
        <a:p>
          <a:r>
            <a:rPr kumimoji="1" lang="ja-JP" altLang="en-US" sz="1300">
              <a:latin typeface="ＭＳ Ｐゴシック" panose="020B0600070205080204" pitchFamily="50" charset="-128"/>
              <a:ea typeface="ＭＳ Ｐゴシック" panose="020B0600070205080204" pitchFamily="50" charset="-128"/>
            </a:rPr>
            <a:t>今後は、定員の見直し等を含め人件費の抑制に努めていく。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92710</xdr:rowOff>
    </xdr:from>
    <xdr:to>
      <xdr:col>24</xdr:col>
      <xdr:colOff>25400</xdr:colOff>
      <xdr:row>37</xdr:row>
      <xdr:rowOff>143002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36360"/>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67581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9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37846</xdr:rowOff>
    </xdr:from>
    <xdr:to>
      <xdr:col>19</xdr:col>
      <xdr:colOff>187325</xdr:colOff>
      <xdr:row>37</xdr:row>
      <xdr:rowOff>92710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8149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121683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37846</xdr:rowOff>
    </xdr:from>
    <xdr:to>
      <xdr:col>15</xdr:col>
      <xdr:colOff>98425</xdr:colOff>
      <xdr:row>37</xdr:row>
      <xdr:rowOff>74422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38149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98823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74422</xdr:rowOff>
    </xdr:from>
    <xdr:to>
      <xdr:col>11</xdr:col>
      <xdr:colOff>9525</xdr:colOff>
      <xdr:row>37</xdr:row>
      <xdr:rowOff>124714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1807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75963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762</xdr:rowOff>
    </xdr:from>
    <xdr:to>
      <xdr:col>6</xdr:col>
      <xdr:colOff>171450</xdr:colOff>
      <xdr:row>37</xdr:row>
      <xdr:rowOff>102362</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112539</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1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92202</xdr:rowOff>
    </xdr:from>
    <xdr:to>
      <xdr:col>24</xdr:col>
      <xdr:colOff>76200</xdr:colOff>
      <xdr:row>38</xdr:row>
      <xdr:rowOff>22352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64279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41910</xdr:rowOff>
    </xdr:from>
    <xdr:to>
      <xdr:col>20</xdr:col>
      <xdr:colOff>38100</xdr:colOff>
      <xdr:row>37</xdr:row>
      <xdr:rowOff>143510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128287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71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158496</xdr:rowOff>
    </xdr:from>
    <xdr:to>
      <xdr:col>15</xdr:col>
      <xdr:colOff>149225</xdr:colOff>
      <xdr:row>37</xdr:row>
      <xdr:rowOff>88646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73423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23622</xdr:rowOff>
    </xdr:from>
    <xdr:to>
      <xdr:col>11</xdr:col>
      <xdr:colOff>60325</xdr:colOff>
      <xdr:row>37</xdr:row>
      <xdr:rowOff>125222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109999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73914</xdr:rowOff>
    </xdr:from>
    <xdr:to>
      <xdr:col>6</xdr:col>
      <xdr:colOff>171450</xdr:colOff>
      <xdr:row>38</xdr:row>
      <xdr:rowOff>4064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160291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03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前年度と比べ横ばいであるが、今後も物価高騰が続くことが予想されるため、社会情勢を考慮しつつ効率的な財政運営に努めることにより一般的な物件費の削減を図っていく。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161290</xdr:rowOff>
    </xdr:from>
    <xdr:to>
      <xdr:col>82</xdr:col>
      <xdr:colOff>107950</xdr:colOff>
      <xdr:row>14</xdr:row>
      <xdr:rowOff>161290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56159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585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115570</xdr:rowOff>
    </xdr:from>
    <xdr:to>
      <xdr:col>78</xdr:col>
      <xdr:colOff>69850</xdr:colOff>
      <xdr:row>14</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51587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116857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688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41275</xdr:rowOff>
    </xdr:from>
    <xdr:to>
      <xdr:col>73</xdr:col>
      <xdr:colOff>180975</xdr:colOff>
      <xdr:row>14</xdr:row>
      <xdr:rowOff>115570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44157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88282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660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41275</xdr:rowOff>
    </xdr:from>
    <xdr:to>
      <xdr:col>69</xdr:col>
      <xdr:colOff>92075</xdr:colOff>
      <xdr:row>14</xdr:row>
      <xdr:rowOff>58420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44157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36847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60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121920</xdr:rowOff>
    </xdr:from>
    <xdr:to>
      <xdr:col>65</xdr:col>
      <xdr:colOff>53975</xdr:colOff>
      <xdr:row>15</xdr:row>
      <xdr:rowOff>52070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36847</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60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110490</xdr:rowOff>
    </xdr:from>
    <xdr:to>
      <xdr:col>82</xdr:col>
      <xdr:colOff>158750</xdr:colOff>
      <xdr:row>15</xdr:row>
      <xdr:rowOff>40640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51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127017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355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110490</xdr:rowOff>
    </xdr:from>
    <xdr:to>
      <xdr:col>78</xdr:col>
      <xdr:colOff>120650</xdr:colOff>
      <xdr:row>15</xdr:row>
      <xdr:rowOff>40640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51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50817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279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64770</xdr:rowOff>
    </xdr:from>
    <xdr:to>
      <xdr:col>74</xdr:col>
      <xdr:colOff>31750</xdr:colOff>
      <xdr:row>14</xdr:row>
      <xdr:rowOff>166370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46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5097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233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161925</xdr:rowOff>
    </xdr:from>
    <xdr:to>
      <xdr:col>69</xdr:col>
      <xdr:colOff>142875</xdr:colOff>
      <xdr:row>14</xdr:row>
      <xdr:rowOff>92075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39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102252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159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7620</xdr:rowOff>
    </xdr:from>
    <xdr:to>
      <xdr:col>65</xdr:col>
      <xdr:colOff>53975</xdr:colOff>
      <xdr:row>14</xdr:row>
      <xdr:rowOff>109220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40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119397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17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類似団体平均を下回っているが、高齢化は依然として進行しており、今後医療扶助費や生活扶助費の増加が懸念される。今後も予防対策等の充実により抑制を図っていく。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88900</xdr:rowOff>
    </xdr:from>
    <xdr:to>
      <xdr:col>24</xdr:col>
      <xdr:colOff>25400</xdr:colOff>
      <xdr:row>53</xdr:row>
      <xdr:rowOff>146050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917575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143527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401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88900</xdr:rowOff>
    </xdr:from>
    <xdr:to>
      <xdr:col>19</xdr:col>
      <xdr:colOff>187325</xdr:colOff>
      <xdr:row>53</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098800" y="91757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67327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127000</xdr:rowOff>
    </xdr:from>
    <xdr:to>
      <xdr:col>15</xdr:col>
      <xdr:colOff>98425</xdr:colOff>
      <xdr:row>53</xdr:row>
      <xdr:rowOff>146050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2209800" y="92138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29227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146050</xdr:rowOff>
    </xdr:from>
    <xdr:to>
      <xdr:col>11</xdr:col>
      <xdr:colOff>9525</xdr:colOff>
      <xdr:row>54</xdr:row>
      <xdr:rowOff>88900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2329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29227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86377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95250</xdr:rowOff>
    </xdr:from>
    <xdr:to>
      <xdr:col>24</xdr:col>
      <xdr:colOff>76200</xdr:colOff>
      <xdr:row>54</xdr:row>
      <xdr:rowOff>25400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111777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38100</xdr:rowOff>
    </xdr:from>
    <xdr:to>
      <xdr:col>20</xdr:col>
      <xdr:colOff>38100</xdr:colOff>
      <xdr:row>53</xdr:row>
      <xdr:rowOff>139700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12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149877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889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76200</xdr:rowOff>
    </xdr:from>
    <xdr:to>
      <xdr:col>15</xdr:col>
      <xdr:colOff>149225</xdr:colOff>
      <xdr:row>54</xdr:row>
      <xdr:rowOff>6350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16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16527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893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95250</xdr:rowOff>
    </xdr:from>
    <xdr:to>
      <xdr:col>11</xdr:col>
      <xdr:colOff>60325</xdr:colOff>
      <xdr:row>54</xdr:row>
      <xdr:rowOff>25400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895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38100</xdr:rowOff>
    </xdr:from>
    <xdr:to>
      <xdr:col>6</xdr:col>
      <xdr:colOff>171450</xdr:colOff>
      <xdr:row>54</xdr:row>
      <xdr:rowOff>139700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149877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ポイント減少したものの、類似団体平均を上回っている。要因としては、除雪費用の増加や、町施設の経年劣化による維持補修費が増加していることがあげられる。</a:t>
          </a:r>
        </a:p>
        <a:p>
          <a:r>
            <a:rPr kumimoji="1" lang="ja-JP" altLang="en-US" sz="1300">
              <a:latin typeface="ＭＳ Ｐゴシック" panose="020B0600070205080204" pitchFamily="50" charset="-128"/>
              <a:ea typeface="ＭＳ Ｐゴシック" panose="020B0600070205080204" pitchFamily="50" charset="-128"/>
            </a:rPr>
            <a:t>今後も、修繕計画の見直し、施設の統廃合の検討を進めていき、抑制に努めていく。</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168148</xdr:rowOff>
    </xdr:from>
    <xdr:to>
      <xdr:col>82</xdr:col>
      <xdr:colOff>107950</xdr:colOff>
      <xdr:row>57</xdr:row>
      <xdr:rowOff>106426</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769348"/>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60723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490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51562</xdr:rowOff>
    </xdr:from>
    <xdr:to>
      <xdr:col>78</xdr:col>
      <xdr:colOff>69850</xdr:colOff>
      <xdr:row>57</xdr:row>
      <xdr:rowOff>106426</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82421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121683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551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51562</xdr:rowOff>
    </xdr:from>
    <xdr:to>
      <xdr:col>73</xdr:col>
      <xdr:colOff>180975</xdr:colOff>
      <xdr:row>58</xdr:row>
      <xdr:rowOff>44704</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3893800" y="9824212"/>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169435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4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44704</xdr:rowOff>
    </xdr:from>
    <xdr:to>
      <xdr:col>69</xdr:col>
      <xdr:colOff>92075</xdr:colOff>
      <xdr:row>58</xdr:row>
      <xdr:rowOff>53848</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9888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167403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7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163068</xdr:rowOff>
    </xdr:from>
    <xdr:to>
      <xdr:col>65</xdr:col>
      <xdr:colOff>53975</xdr:colOff>
      <xdr:row>57</xdr:row>
      <xdr:rowOff>93218</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764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103395</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533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117348</xdr:rowOff>
    </xdr:from>
    <xdr:to>
      <xdr:col>82</xdr:col>
      <xdr:colOff>158750</xdr:colOff>
      <xdr:row>57</xdr:row>
      <xdr:rowOff>47498</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71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89425</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690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55626</xdr:rowOff>
    </xdr:from>
    <xdr:to>
      <xdr:col>78</xdr:col>
      <xdr:colOff>120650</xdr:colOff>
      <xdr:row>57</xdr:row>
      <xdr:rowOff>157226</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828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142003</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91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762</xdr:rowOff>
    </xdr:from>
    <xdr:to>
      <xdr:col>74</xdr:col>
      <xdr:colOff>31750</xdr:colOff>
      <xdr:row>57</xdr:row>
      <xdr:rowOff>102362</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77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112539</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54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165354</xdr:rowOff>
    </xdr:from>
    <xdr:to>
      <xdr:col>69</xdr:col>
      <xdr:colOff>142875</xdr:colOff>
      <xdr:row>58</xdr:row>
      <xdr:rowOff>95504</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938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80281</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024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3048</xdr:rowOff>
    </xdr:from>
    <xdr:to>
      <xdr:col>65</xdr:col>
      <xdr:colOff>53975</xdr:colOff>
      <xdr:row>58</xdr:row>
      <xdr:rowOff>104648</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94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89425</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03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簡易水道事業及び農業集落排水事業が法適企業会計化されたため、繰出金が補助費へ性質が変わったことが大きな要因として挙げられる。また、一部事務組合等への負担金の増加等も要因のひとつと考えられることから、一部事務組合等とともに、物件費の削減や人件費の抑制を図るなど、義務的経費の削減に努め、補助費の抑制を図っていく。</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138430</xdr:rowOff>
    </xdr:from>
    <xdr:to>
      <xdr:col>82</xdr:col>
      <xdr:colOff>107950</xdr:colOff>
      <xdr:row>38</xdr:row>
      <xdr:rowOff>62992</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5671800" y="6482080"/>
          <a:ext cx="8382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149877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138430</xdr:rowOff>
    </xdr:from>
    <xdr:to>
      <xdr:col>78</xdr:col>
      <xdr:colOff>69850</xdr:colOff>
      <xdr:row>37</xdr:row>
      <xdr:rowOff>165862</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4782800" y="648208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14241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186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101854</xdr:rowOff>
    </xdr:from>
    <xdr:to>
      <xdr:col>73</xdr:col>
      <xdr:colOff>180975</xdr:colOff>
      <xdr:row>37</xdr:row>
      <xdr:rowOff>165862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644550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101854</xdr:rowOff>
    </xdr:from>
    <xdr:to>
      <xdr:col>69</xdr:col>
      <xdr:colOff>92075</xdr:colOff>
      <xdr:row>37</xdr:row>
      <xdr:rowOff>138430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004800" y="644550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89679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9906</xdr:rowOff>
    </xdr:from>
    <xdr:to>
      <xdr:col>65</xdr:col>
      <xdr:colOff>53975</xdr:colOff>
      <xdr:row>37</xdr:row>
      <xdr:rowOff>111506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121683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122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12192</xdr:rowOff>
    </xdr:from>
    <xdr:to>
      <xdr:col>82</xdr:col>
      <xdr:colOff>158750</xdr:colOff>
      <xdr:row>38</xdr:row>
      <xdr:rowOff>113792</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155719</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87630</xdr:rowOff>
    </xdr:from>
    <xdr:to>
      <xdr:col>78</xdr:col>
      <xdr:colOff>120650</xdr:colOff>
      <xdr:row>38</xdr:row>
      <xdr:rowOff>17780</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2557</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517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115062</xdr:rowOff>
    </xdr:from>
    <xdr:to>
      <xdr:col>74</xdr:col>
      <xdr:colOff>31750</xdr:colOff>
      <xdr:row>38</xdr:row>
      <xdr:rowOff>45212</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29989</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51054</xdr:rowOff>
    </xdr:from>
    <xdr:to>
      <xdr:col>69</xdr:col>
      <xdr:colOff>142875</xdr:colOff>
      <xdr:row>37</xdr:row>
      <xdr:rowOff>152654</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39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137431</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87630</xdr:rowOff>
    </xdr:from>
    <xdr:to>
      <xdr:col>65</xdr:col>
      <xdr:colOff>53975</xdr:colOff>
      <xdr:row>38</xdr:row>
      <xdr:rowOff>17780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2557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類似団体平均を下回っているが、今後一部事務組合での設備の更新等が検討されていることから、引く続き計画的な起債に努め、健全財政の維持を図っていく。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119380</xdr:rowOff>
    </xdr:from>
    <xdr:to>
      <xdr:col>24</xdr:col>
      <xdr:colOff>25400</xdr:colOff>
      <xdr:row>75</xdr:row>
      <xdr:rowOff>130810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3987800" y="1297813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158766</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3017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130810</xdr:rowOff>
    </xdr:from>
    <xdr:to>
      <xdr:col>19</xdr:col>
      <xdr:colOff>187325</xdr:colOff>
      <xdr:row>75</xdr:row>
      <xdr:rowOff>130810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098800" y="129895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113047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3143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130810</xdr:rowOff>
    </xdr:from>
    <xdr:to>
      <xdr:col>15</xdr:col>
      <xdr:colOff>98425</xdr:colOff>
      <xdr:row>75</xdr:row>
      <xdr:rowOff>138430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2209800" y="129895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128288</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138430</xdr:rowOff>
    </xdr:from>
    <xdr:to>
      <xdr:col>11</xdr:col>
      <xdr:colOff>9525</xdr:colOff>
      <xdr:row>75</xdr:row>
      <xdr:rowOff>157480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1320800" y="1299718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90188</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3120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68580</xdr:rowOff>
    </xdr:from>
    <xdr:to>
      <xdr:col>24</xdr:col>
      <xdr:colOff>76200</xdr:colOff>
      <xdr:row>75</xdr:row>
      <xdr:rowOff>170180</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292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85107</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2772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80010</xdr:rowOff>
    </xdr:from>
    <xdr:to>
      <xdr:col>20</xdr:col>
      <xdr:colOff>38100</xdr:colOff>
      <xdr:row>76</xdr:row>
      <xdr:rowOff>10161</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20337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270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80010</xdr:rowOff>
    </xdr:from>
    <xdr:to>
      <xdr:col>15</xdr:col>
      <xdr:colOff>149225</xdr:colOff>
      <xdr:row>76</xdr:row>
      <xdr:rowOff>10161</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20337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270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87630</xdr:rowOff>
    </xdr:from>
    <xdr:to>
      <xdr:col>11</xdr:col>
      <xdr:colOff>60325</xdr:colOff>
      <xdr:row>76</xdr:row>
      <xdr:rowOff>17780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27957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106680</xdr:rowOff>
    </xdr:from>
    <xdr:to>
      <xdr:col>6</xdr:col>
      <xdr:colOff>171450</xdr:colOff>
      <xdr:row>76</xdr:row>
      <xdr:rowOff>36830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296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47007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2734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公債費以外の経常収支比率は、類似団体を下回っているものの、人件費及び扶助費を中心に経常経費は今後も増加が見込まれる。</a:t>
          </a:r>
        </a:p>
        <a:p>
          <a:r>
            <a:rPr kumimoji="1" lang="ja-JP" altLang="en-US" sz="1300">
              <a:latin typeface="ＭＳ Ｐゴシック" panose="020B0600070205080204" pitchFamily="50" charset="-128"/>
              <a:ea typeface="ＭＳ Ｐゴシック" panose="020B0600070205080204" pitchFamily="50" charset="-128"/>
            </a:rPr>
            <a:t>今後も人員の適正化及び実施事業のスクラップアンドビルドの実施による経費削減に努める。</a:t>
          </a: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127000</xdr:rowOff>
    </xdr:from>
    <xdr:to>
      <xdr:col>82</xdr:col>
      <xdr:colOff>107950</xdr:colOff>
      <xdr:row>75</xdr:row>
      <xdr:rowOff>8128</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5671800" y="12814300"/>
          <a:ext cx="8382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107713</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795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85852</xdr:rowOff>
    </xdr:from>
    <xdr:to>
      <xdr:col>78</xdr:col>
      <xdr:colOff>69850</xdr:colOff>
      <xdr:row>74</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782800" y="1277315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27703</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8864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85852</xdr:rowOff>
    </xdr:from>
    <xdr:to>
      <xdr:col>73</xdr:col>
      <xdr:colOff>180975</xdr:colOff>
      <xdr:row>74</xdr:row>
      <xdr:rowOff>85852</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893800" y="127731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162577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84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85852</xdr:rowOff>
    </xdr:from>
    <xdr:to>
      <xdr:col>69</xdr:col>
      <xdr:colOff>92075</xdr:colOff>
      <xdr:row>74</xdr:row>
      <xdr:rowOff>152146</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004800" y="12773152"/>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128541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47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41910</xdr:rowOff>
    </xdr:from>
    <xdr:to>
      <xdr:col>65</xdr:col>
      <xdr:colOff>53975</xdr:colOff>
      <xdr:row>74</xdr:row>
      <xdr:rowOff>143510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729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153687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498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128778</xdr:rowOff>
    </xdr:from>
    <xdr:to>
      <xdr:col>82</xdr:col>
      <xdr:colOff>158750</xdr:colOff>
      <xdr:row>75</xdr:row>
      <xdr:rowOff>58928</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2816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145305</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2661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76200</xdr:rowOff>
    </xdr:from>
    <xdr:to>
      <xdr:col>78</xdr:col>
      <xdr:colOff>120650</xdr:colOff>
      <xdr:row>75</xdr:row>
      <xdr:rowOff>6350</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16527</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53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35052</xdr:rowOff>
    </xdr:from>
    <xdr:to>
      <xdr:col>74</xdr:col>
      <xdr:colOff>31750</xdr:colOff>
      <xdr:row>74</xdr:row>
      <xdr:rowOff>136652</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272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146829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249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35052</xdr:rowOff>
    </xdr:from>
    <xdr:to>
      <xdr:col>69</xdr:col>
      <xdr:colOff>142875</xdr:colOff>
      <xdr:row>74</xdr:row>
      <xdr:rowOff>136652</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72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121429</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808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101346</xdr:rowOff>
    </xdr:from>
    <xdr:to>
      <xdr:col>65</xdr:col>
      <xdr:colOff>53975</xdr:colOff>
      <xdr:row>75</xdr:row>
      <xdr:rowOff>31496</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2788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16273</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875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福島県下郷町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127320</xdr:rowOff>
    </xdr:from>
    <xdr:to>
      <xdr:col>29</xdr:col>
      <xdr:colOff>127000</xdr:colOff>
      <xdr:row>14</xdr:row>
      <xdr:rowOff>147399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403795"/>
          <a:ext cx="647700" cy="1915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126557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17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147399</xdr:rowOff>
    </xdr:from>
    <xdr:to>
      <xdr:col>26</xdr:col>
      <xdr:colOff>50800</xdr:colOff>
      <xdr:row>15</xdr:row>
      <xdr:rowOff>110838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595324"/>
          <a:ext cx="698500" cy="1348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163392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25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110838</xdr:rowOff>
    </xdr:from>
    <xdr:to>
      <xdr:col>22</xdr:col>
      <xdr:colOff>114300</xdr:colOff>
      <xdr:row>16</xdr:row>
      <xdr:rowOff>27483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730213"/>
          <a:ext cx="698500" cy="880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33936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67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27483</xdr:rowOff>
    </xdr:from>
    <xdr:to>
      <xdr:col>18</xdr:col>
      <xdr:colOff>177800</xdr:colOff>
      <xdr:row>16</xdr:row>
      <xdr:rowOff>136982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818308"/>
          <a:ext cx="698500" cy="1094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78917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1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71765</xdr:rowOff>
    </xdr:from>
    <xdr:to>
      <xdr:col>15</xdr:col>
      <xdr:colOff>101600</xdr:colOff>
      <xdr:row>17</xdr:row>
      <xdr:rowOff>1915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8625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12092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63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76520</xdr:rowOff>
    </xdr:from>
    <xdr:to>
      <xdr:col>29</xdr:col>
      <xdr:colOff>177800</xdr:colOff>
      <xdr:row>14</xdr:row>
      <xdr:rowOff>6670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3529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93047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198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96599</xdr:rowOff>
    </xdr:from>
    <xdr:to>
      <xdr:col>26</xdr:col>
      <xdr:colOff>101600</xdr:colOff>
      <xdr:row>15</xdr:row>
      <xdr:rowOff>26749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5445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36926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313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60038</xdr:rowOff>
    </xdr:from>
    <xdr:to>
      <xdr:col>22</xdr:col>
      <xdr:colOff>165100</xdr:colOff>
      <xdr:row>15</xdr:row>
      <xdr:rowOff>161638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6794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365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448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148133</xdr:rowOff>
    </xdr:from>
    <xdr:to>
      <xdr:col>19</xdr:col>
      <xdr:colOff>38100</xdr:colOff>
      <xdr:row>16</xdr:row>
      <xdr:rowOff>78283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7675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88460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536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86182</xdr:rowOff>
    </xdr:from>
    <xdr:to>
      <xdr:col>15</xdr:col>
      <xdr:colOff>101600</xdr:colOff>
      <xdr:row>17</xdr:row>
      <xdr:rowOff>16332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8770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1109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963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288712</xdr:rowOff>
    </xdr:from>
    <xdr:to>
      <xdr:col>29</xdr:col>
      <xdr:colOff>127000</xdr:colOff>
      <xdr:row>35</xdr:row>
      <xdr:rowOff>289313</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899062"/>
          <a:ext cx="647700" cy="6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69059</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79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289313</xdr:rowOff>
    </xdr:from>
    <xdr:to>
      <xdr:col>26</xdr:col>
      <xdr:colOff>50800</xdr:colOff>
      <xdr:row>35</xdr:row>
      <xdr:rowOff>305498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899663"/>
          <a:ext cx="698500" cy="161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611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286205</xdr:rowOff>
    </xdr:from>
    <xdr:to>
      <xdr:col>22</xdr:col>
      <xdr:colOff>114300</xdr:colOff>
      <xdr:row>35</xdr:row>
      <xdr:rowOff>305498</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896555"/>
          <a:ext cx="698500" cy="192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613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286205</xdr:rowOff>
    </xdr:from>
    <xdr:to>
      <xdr:col>18</xdr:col>
      <xdr:colOff>177800</xdr:colOff>
      <xdr:row>35</xdr:row>
      <xdr:rowOff>313820</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896555"/>
          <a:ext cx="698500" cy="276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6801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60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210891</xdr:rowOff>
    </xdr:from>
    <xdr:to>
      <xdr:col>15</xdr:col>
      <xdr:colOff>101600</xdr:colOff>
      <xdr:row>35</xdr:row>
      <xdr:rowOff>312491</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212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322668</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590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237912</xdr:rowOff>
    </xdr:from>
    <xdr:to>
      <xdr:col>29</xdr:col>
      <xdr:colOff>177800</xdr:colOff>
      <xdr:row>35</xdr:row>
      <xdr:rowOff>339512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482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209989</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20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238513</xdr:rowOff>
    </xdr:from>
    <xdr:to>
      <xdr:col>26</xdr:col>
      <xdr:colOff>101600</xdr:colOff>
      <xdr:row>35</xdr:row>
      <xdr:rowOff>340113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488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324890</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935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254698</xdr:rowOff>
    </xdr:from>
    <xdr:to>
      <xdr:col>22</xdr:col>
      <xdr:colOff>165100</xdr:colOff>
      <xdr:row>36</xdr:row>
      <xdr:rowOff>13398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650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341075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951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235405</xdr:rowOff>
    </xdr:from>
    <xdr:to>
      <xdr:col>19</xdr:col>
      <xdr:colOff>38100</xdr:colOff>
      <xdr:row>35</xdr:row>
      <xdr:rowOff>337005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457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4282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614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263020</xdr:rowOff>
    </xdr:from>
    <xdr:to>
      <xdr:col>15</xdr:col>
      <xdr:colOff>101600</xdr:colOff>
      <xdr:row>36</xdr:row>
      <xdr:rowOff>21720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733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6497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959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福島県下郷町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4,792
4,779
317.04
5,351,354
4,785,790
557,930
3,340,767
3,620,509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150002</xdr:rowOff>
    </xdr:from>
    <xdr:to>
      <xdr:col>24</xdr:col>
      <xdr:colOff>63500</xdr:colOff>
      <xdr:row>35</xdr:row>
      <xdr:rowOff>106949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979302"/>
          <a:ext cx="838200" cy="128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71716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43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106949</xdr:rowOff>
    </xdr:from>
    <xdr:to>
      <xdr:col>19</xdr:col>
      <xdr:colOff>177800</xdr:colOff>
      <xdr:row>36</xdr:row>
      <xdr:rowOff>37881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107699"/>
          <a:ext cx="889000" cy="102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101297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444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170835</xdr:rowOff>
    </xdr:from>
    <xdr:to>
      <xdr:col>15</xdr:col>
      <xdr:colOff>50800</xdr:colOff>
      <xdr:row>36</xdr:row>
      <xdr:rowOff>37881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171585"/>
          <a:ext cx="889000" cy="38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135275</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478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170835</xdr:rowOff>
    </xdr:from>
    <xdr:to>
      <xdr:col>10</xdr:col>
      <xdr:colOff>114300</xdr:colOff>
      <xdr:row>36</xdr:row>
      <xdr:rowOff>83411</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171585"/>
          <a:ext cx="889000" cy="84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157258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50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80785</xdr:rowOff>
    </xdr:from>
    <xdr:to>
      <xdr:col>6</xdr:col>
      <xdr:colOff>38100</xdr:colOff>
      <xdr:row>37</xdr:row>
      <xdr:rowOff>10935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52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2062</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345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99202</xdr:rowOff>
    </xdr:from>
    <xdr:to>
      <xdr:col>24</xdr:col>
      <xdr:colOff>114300</xdr:colOff>
      <xdr:row>35</xdr:row>
      <xdr:rowOff>29352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928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122079</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779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56149</xdr:rowOff>
    </xdr:from>
    <xdr:to>
      <xdr:col>20</xdr:col>
      <xdr:colOff>38100</xdr:colOff>
      <xdr:row>35</xdr:row>
      <xdr:rowOff>157749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56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2826</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832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158531</xdr:rowOff>
    </xdr:from>
    <xdr:to>
      <xdr:col>15</xdr:col>
      <xdr:colOff>101600</xdr:colOff>
      <xdr:row>36</xdr:row>
      <xdr:rowOff>88681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159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105208</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934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120035</xdr:rowOff>
    </xdr:from>
    <xdr:to>
      <xdr:col>10</xdr:col>
      <xdr:colOff>165100</xdr:colOff>
      <xdr:row>36</xdr:row>
      <xdr:rowOff>50185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12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66712</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896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32611</xdr:rowOff>
    </xdr:from>
    <xdr:to>
      <xdr:col>6</xdr:col>
      <xdr:colOff>38100</xdr:colOff>
      <xdr:row>36</xdr:row>
      <xdr:rowOff>134211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20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150738</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980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110913</xdr:rowOff>
    </xdr:from>
    <xdr:to>
      <xdr:col>24</xdr:col>
      <xdr:colOff>63500</xdr:colOff>
      <xdr:row>58</xdr:row>
      <xdr:rowOff>118734</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10055013"/>
          <a:ext cx="838200" cy="7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64257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36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110913</xdr:rowOff>
    </xdr:from>
    <xdr:to>
      <xdr:col>19</xdr:col>
      <xdr:colOff>177800</xdr:colOff>
      <xdr:row>58</xdr:row>
      <xdr:rowOff>119486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55013"/>
          <a:ext cx="88900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169259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7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119486</xdr:rowOff>
    </xdr:from>
    <xdr:to>
      <xdr:col>15</xdr:col>
      <xdr:colOff>50800</xdr:colOff>
      <xdr:row>58</xdr:row>
      <xdr:rowOff>125178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63586"/>
          <a:ext cx="889000" cy="5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2057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74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125178</xdr:rowOff>
    </xdr:from>
    <xdr:to>
      <xdr:col>10</xdr:col>
      <xdr:colOff>114300</xdr:colOff>
      <xdr:row>58</xdr:row>
      <xdr:rowOff>126341</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9278"/>
          <a:ext cx="889000" cy="1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12478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978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48474</xdr:rowOff>
    </xdr:from>
    <xdr:to>
      <xdr:col>6</xdr:col>
      <xdr:colOff>38100</xdr:colOff>
      <xdr:row>58</xdr:row>
      <xdr:rowOff>150074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99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166601</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9767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67934</xdr:rowOff>
    </xdr:from>
    <xdr:to>
      <xdr:col>24</xdr:col>
      <xdr:colOff>114300</xdr:colOff>
      <xdr:row>58</xdr:row>
      <xdr:rowOff>169534</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1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19808</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63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60113</xdr:rowOff>
    </xdr:from>
    <xdr:to>
      <xdr:col>20</xdr:col>
      <xdr:colOff>38100</xdr:colOff>
      <xdr:row>58</xdr:row>
      <xdr:rowOff>161713</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04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152840</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10096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68686</xdr:rowOff>
    </xdr:from>
    <xdr:to>
      <xdr:col>15</xdr:col>
      <xdr:colOff>101600</xdr:colOff>
      <xdr:row>58</xdr:row>
      <xdr:rowOff>170286</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12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161413</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10105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74378</xdr:rowOff>
    </xdr:from>
    <xdr:to>
      <xdr:col>10</xdr:col>
      <xdr:colOff>165100</xdr:colOff>
      <xdr:row>59</xdr:row>
      <xdr:rowOff>4528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8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167105</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10111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75541</xdr:rowOff>
    </xdr:from>
    <xdr:to>
      <xdr:col>6</xdr:col>
      <xdr:colOff>38100</xdr:colOff>
      <xdr:row>59</xdr:row>
      <xdr:rowOff>5691</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9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168268</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10112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166624</xdr:rowOff>
    </xdr:from>
    <xdr:to>
      <xdr:col>24</xdr:col>
      <xdr:colOff>63500</xdr:colOff>
      <xdr:row>77</xdr:row>
      <xdr:rowOff>10274</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025374"/>
          <a:ext cx="838200" cy="186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43133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44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10274</xdr:rowOff>
    </xdr:from>
    <xdr:to>
      <xdr:col>19</xdr:col>
      <xdr:colOff>177800</xdr:colOff>
      <xdr:row>77</xdr:row>
      <xdr:rowOff>39243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211924"/>
          <a:ext cx="889000" cy="28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48429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421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56693</xdr:rowOff>
    </xdr:from>
    <xdr:to>
      <xdr:col>15</xdr:col>
      <xdr:colOff>50800</xdr:colOff>
      <xdr:row>77</xdr:row>
      <xdr:rowOff>39243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086893"/>
          <a:ext cx="889000" cy="15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28591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401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56693</xdr:rowOff>
    </xdr:from>
    <xdr:to>
      <xdr:col>10</xdr:col>
      <xdr:colOff>114300</xdr:colOff>
      <xdr:row>77</xdr:row>
      <xdr:rowOff>59767</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086893"/>
          <a:ext cx="889000" cy="174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23004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396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106857</xdr:rowOff>
    </xdr:from>
    <xdr:to>
      <xdr:col>6</xdr:col>
      <xdr:colOff>38100</xdr:colOff>
      <xdr:row>78</xdr:row>
      <xdr:rowOff>37007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28134</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40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115824</xdr:rowOff>
    </xdr:from>
    <xdr:to>
      <xdr:col>24</xdr:col>
      <xdr:colOff>114300</xdr:colOff>
      <xdr:row>76</xdr:row>
      <xdr:rowOff>45974</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297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138701</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826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130924</xdr:rowOff>
    </xdr:from>
    <xdr:to>
      <xdr:col>20</xdr:col>
      <xdr:colOff>38100</xdr:colOff>
      <xdr:row>77</xdr:row>
      <xdr:rowOff>61074</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16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77602</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2936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159893</xdr:rowOff>
    </xdr:from>
    <xdr:to>
      <xdr:col>15</xdr:col>
      <xdr:colOff>101600</xdr:colOff>
      <xdr:row>77</xdr:row>
      <xdr:rowOff>90043</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190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106570</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2965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5893</xdr:rowOff>
    </xdr:from>
    <xdr:to>
      <xdr:col>10</xdr:col>
      <xdr:colOff>165100</xdr:colOff>
      <xdr:row>76</xdr:row>
      <xdr:rowOff>107493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036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124020</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81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8967</xdr:rowOff>
    </xdr:from>
    <xdr:to>
      <xdr:col>6</xdr:col>
      <xdr:colOff>38100</xdr:colOff>
      <xdr:row>77</xdr:row>
      <xdr:rowOff>110567</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210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127094</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2985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8015</xdr:rowOff>
    </xdr:from>
    <xdr:to>
      <xdr:col>24</xdr:col>
      <xdr:colOff>63500</xdr:colOff>
      <xdr:row>97</xdr:row>
      <xdr:rowOff>57480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638665"/>
          <a:ext cx="838200" cy="49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98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57480</xdr:rowOff>
    </xdr:from>
    <xdr:to>
      <xdr:col>19</xdr:col>
      <xdr:colOff>177800</xdr:colOff>
      <xdr:row>98</xdr:row>
      <xdr:rowOff>22461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688130"/>
          <a:ext cx="889000" cy="136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163952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280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22461</xdr:rowOff>
    </xdr:from>
    <xdr:to>
      <xdr:col>15</xdr:col>
      <xdr:colOff>50800</xdr:colOff>
      <xdr:row>98</xdr:row>
      <xdr:rowOff>37472</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019300" y="16824561"/>
          <a:ext cx="889000" cy="15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51982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33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21188</xdr:rowOff>
    </xdr:from>
    <xdr:to>
      <xdr:col>10</xdr:col>
      <xdr:colOff>114300</xdr:colOff>
      <xdr:row>98</xdr:row>
      <xdr:rowOff>37472</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1130300" y="16823288"/>
          <a:ext cx="889000" cy="16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108523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2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56646</xdr:rowOff>
    </xdr:from>
    <xdr:to>
      <xdr:col>6</xdr:col>
      <xdr:colOff>38100</xdr:colOff>
      <xdr:row>96</xdr:row>
      <xdr:rowOff>158246</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15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3323</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29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128665</xdr:rowOff>
    </xdr:from>
    <xdr:to>
      <xdr:col>24</xdr:col>
      <xdr:colOff>114300</xdr:colOff>
      <xdr:row>97</xdr:row>
      <xdr:rowOff>58815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587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107092</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566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6680</xdr:rowOff>
    </xdr:from>
    <xdr:to>
      <xdr:col>20</xdr:col>
      <xdr:colOff>38100</xdr:colOff>
      <xdr:row>97</xdr:row>
      <xdr:rowOff>108280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63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99407</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73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143111</xdr:rowOff>
    </xdr:from>
    <xdr:to>
      <xdr:col>15</xdr:col>
      <xdr:colOff>101600</xdr:colOff>
      <xdr:row>98</xdr:row>
      <xdr:rowOff>73261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77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64388</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866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158122</xdr:rowOff>
    </xdr:from>
    <xdr:to>
      <xdr:col>10</xdr:col>
      <xdr:colOff>165100</xdr:colOff>
      <xdr:row>98</xdr:row>
      <xdr:rowOff>88272</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788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79399</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881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141838</xdr:rowOff>
    </xdr:from>
    <xdr:to>
      <xdr:col>6</xdr:col>
      <xdr:colOff>38100</xdr:colOff>
      <xdr:row>98</xdr:row>
      <xdr:rowOff>71988</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772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63115</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865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56002</xdr:rowOff>
    </xdr:from>
    <xdr:to>
      <xdr:col>55</xdr:col>
      <xdr:colOff>0</xdr:colOff>
      <xdr:row>34</xdr:row>
      <xdr:rowOff>165619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5885302"/>
          <a:ext cx="838200" cy="109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34252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35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165619</xdr:rowOff>
    </xdr:from>
    <xdr:to>
      <xdr:col>50</xdr:col>
      <xdr:colOff>114300</xdr:colOff>
      <xdr:row>35</xdr:row>
      <xdr:rowOff>41733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5994919"/>
          <a:ext cx="889000" cy="4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48460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220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41733</xdr:rowOff>
    </xdr:from>
    <xdr:to>
      <xdr:col>45</xdr:col>
      <xdr:colOff>177800</xdr:colOff>
      <xdr:row>35</xdr:row>
      <xdr:rowOff>62723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042483"/>
          <a:ext cx="889000" cy="20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57509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229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18310</xdr:rowOff>
    </xdr:from>
    <xdr:to>
      <xdr:col>41</xdr:col>
      <xdr:colOff>50800</xdr:colOff>
      <xdr:row>35</xdr:row>
      <xdr:rowOff>62723</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676160"/>
          <a:ext cx="889000" cy="387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95037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267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131858</xdr:rowOff>
    </xdr:from>
    <xdr:to>
      <xdr:col>36</xdr:col>
      <xdr:colOff>165100</xdr:colOff>
      <xdr:row>33</xdr:row>
      <xdr:rowOff>62008</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61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78535</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393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5202</xdr:rowOff>
    </xdr:from>
    <xdr:to>
      <xdr:col>55</xdr:col>
      <xdr:colOff>50800</xdr:colOff>
      <xdr:row>34</xdr:row>
      <xdr:rowOff>106802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5834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28079</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685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114819</xdr:rowOff>
    </xdr:from>
    <xdr:to>
      <xdr:col>50</xdr:col>
      <xdr:colOff>165100</xdr:colOff>
      <xdr:row>35</xdr:row>
      <xdr:rowOff>44969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5944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61496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719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162383</xdr:rowOff>
    </xdr:from>
    <xdr:to>
      <xdr:col>46</xdr:col>
      <xdr:colOff>38100</xdr:colOff>
      <xdr:row>35</xdr:row>
      <xdr:rowOff>92533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5991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109060</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766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11923</xdr:rowOff>
    </xdr:from>
    <xdr:to>
      <xdr:col>41</xdr:col>
      <xdr:colOff>101600</xdr:colOff>
      <xdr:row>35</xdr:row>
      <xdr:rowOff>113523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012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130050</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787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138960</xdr:rowOff>
    </xdr:from>
    <xdr:to>
      <xdr:col>36</xdr:col>
      <xdr:colOff>165100</xdr:colOff>
      <xdr:row>33</xdr:row>
      <xdr:rowOff>69110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62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60237</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718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135054</xdr:rowOff>
    </xdr:from>
    <xdr:to>
      <xdr:col>55</xdr:col>
      <xdr:colOff>0</xdr:colOff>
      <xdr:row>58</xdr:row>
      <xdr:rowOff>142712</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10079154"/>
          <a:ext cx="838200" cy="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94435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867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113411</xdr:rowOff>
    </xdr:from>
    <xdr:to>
      <xdr:col>50</xdr:col>
      <xdr:colOff>114300</xdr:colOff>
      <xdr:row>58</xdr:row>
      <xdr:rowOff>142712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8750300" y="10057511"/>
          <a:ext cx="889000" cy="2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26959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9799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113411</xdr:rowOff>
    </xdr:from>
    <xdr:to>
      <xdr:col>45</xdr:col>
      <xdr:colOff>177800</xdr:colOff>
      <xdr:row>58</xdr:row>
      <xdr:rowOff>129577</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7861300" y="10057511"/>
          <a:ext cx="889000" cy="16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19273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1013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65064</xdr:rowOff>
    </xdr:from>
    <xdr:to>
      <xdr:col>41</xdr:col>
      <xdr:colOff>50800</xdr:colOff>
      <xdr:row>58</xdr:row>
      <xdr:rowOff>129577</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10009164"/>
          <a:ext cx="889000" cy="64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7941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10123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1603</xdr:rowOff>
    </xdr:from>
    <xdr:to>
      <xdr:col>36</xdr:col>
      <xdr:colOff>165100</xdr:colOff>
      <xdr:row>58</xdr:row>
      <xdr:rowOff>103203</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9945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119730</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9720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84254</xdr:rowOff>
    </xdr:from>
    <xdr:to>
      <xdr:col>55</xdr:col>
      <xdr:colOff>50800</xdr:colOff>
      <xdr:row>59</xdr:row>
      <xdr:rowOff>14404</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10028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49985</xdr:rowOff>
    </xdr:from>
    <xdr:ext cx="599010"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994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91912</xdr:rowOff>
    </xdr:from>
    <xdr:to>
      <xdr:col>50</xdr:col>
      <xdr:colOff>165100</xdr:colOff>
      <xdr:row>59</xdr:row>
      <xdr:rowOff>22062</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10036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13189</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39795" y="10128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62611</xdr:rowOff>
    </xdr:from>
    <xdr:to>
      <xdr:col>46</xdr:col>
      <xdr:colOff>38100</xdr:colOff>
      <xdr:row>58</xdr:row>
      <xdr:rowOff>164211</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1000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9288</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50795" y="9781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78777</xdr:rowOff>
    </xdr:from>
    <xdr:to>
      <xdr:col>41</xdr:col>
      <xdr:colOff>101600</xdr:colOff>
      <xdr:row>59</xdr:row>
      <xdr:rowOff>8927</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10022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25454</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61795" y="9798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14264</xdr:rowOff>
    </xdr:from>
    <xdr:to>
      <xdr:col>36</xdr:col>
      <xdr:colOff>165100</xdr:colOff>
      <xdr:row>58</xdr:row>
      <xdr:rowOff>115864</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95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106991</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2795" y="10051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127116</xdr:rowOff>
    </xdr:from>
    <xdr:to>
      <xdr:col>55</xdr:col>
      <xdr:colOff>0</xdr:colOff>
      <xdr:row>78</xdr:row>
      <xdr:rowOff>137734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500216"/>
          <a:ext cx="838200" cy="1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30256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231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137734</xdr:rowOff>
    </xdr:from>
    <xdr:to>
      <xdr:col>50</xdr:col>
      <xdr:colOff>114300</xdr:colOff>
      <xdr:row>78</xdr:row>
      <xdr:rowOff>139700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510834"/>
          <a:ext cx="889000" cy="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129568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5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139624</xdr:rowOff>
    </xdr:from>
    <xdr:to>
      <xdr:col>45</xdr:col>
      <xdr:colOff>177800</xdr:colOff>
      <xdr:row>78</xdr:row>
      <xdr:rowOff>139700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512724"/>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141981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7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96529</xdr:rowOff>
    </xdr:from>
    <xdr:to>
      <xdr:col>41</xdr:col>
      <xdr:colOff>50800</xdr:colOff>
      <xdr:row>78</xdr:row>
      <xdr:rowOff>139624</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469629"/>
          <a:ext cx="889000" cy="43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144329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17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154412</xdr:rowOff>
    </xdr:from>
    <xdr:to>
      <xdr:col>36</xdr:col>
      <xdr:colOff>165100</xdr:colOff>
      <xdr:row>78</xdr:row>
      <xdr:rowOff>84562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56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101089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13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76316</xdr:rowOff>
    </xdr:from>
    <xdr:to>
      <xdr:col>55</xdr:col>
      <xdr:colOff>50800</xdr:colOff>
      <xdr:row>79</xdr:row>
      <xdr:rowOff>6466</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49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162693</xdr:rowOff>
    </xdr:from>
    <xdr:ext cx="469744"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64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86934</xdr:rowOff>
    </xdr:from>
    <xdr:to>
      <xdr:col>50</xdr:col>
      <xdr:colOff>165100</xdr:colOff>
      <xdr:row>79</xdr:row>
      <xdr:rowOff>17084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6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8211</xdr:rowOff>
    </xdr:from>
    <xdr:ext cx="378565"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50017" y="13552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88900</xdr:rowOff>
    </xdr:from>
    <xdr:to>
      <xdr:col>46</xdr:col>
      <xdr:colOff>38100</xdr:colOff>
      <xdr:row>79</xdr:row>
      <xdr:rowOff>19050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79</xdr:row>
      <xdr:rowOff>10177</xdr:rowOff>
    </xdr:from>
    <xdr:ext cx="249299"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625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88824</xdr:rowOff>
    </xdr:from>
    <xdr:to>
      <xdr:col>41</xdr:col>
      <xdr:colOff>101600</xdr:colOff>
      <xdr:row>79</xdr:row>
      <xdr:rowOff>18974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61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79</xdr:row>
      <xdr:rowOff>10101</xdr:rowOff>
    </xdr:from>
    <xdr:ext cx="313932"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704333" y="1355465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45729</xdr:rowOff>
    </xdr:from>
    <xdr:to>
      <xdr:col>36</xdr:col>
      <xdr:colOff>165100</xdr:colOff>
      <xdr:row>78</xdr:row>
      <xdr:rowOff>147329</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18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138456</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511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13216</xdr:rowOff>
    </xdr:from>
    <xdr:to>
      <xdr:col>55</xdr:col>
      <xdr:colOff>0</xdr:colOff>
      <xdr:row>98</xdr:row>
      <xdr:rowOff>32891</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9639300" y="16815316"/>
          <a:ext cx="838200" cy="19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153357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784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140010</xdr:rowOff>
    </xdr:from>
    <xdr:to>
      <xdr:col>50</xdr:col>
      <xdr:colOff>114300</xdr:colOff>
      <xdr:row>98</xdr:row>
      <xdr:rowOff>13216</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8750300" y="16770660"/>
          <a:ext cx="889000" cy="44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104759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906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140010</xdr:rowOff>
    </xdr:from>
    <xdr:to>
      <xdr:col>45</xdr:col>
      <xdr:colOff>177800</xdr:colOff>
      <xdr:row>98</xdr:row>
      <xdr:rowOff>3918</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7861300" y="16770660"/>
          <a:ext cx="889000" cy="35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122223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92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101730</xdr:rowOff>
    </xdr:from>
    <xdr:to>
      <xdr:col>41</xdr:col>
      <xdr:colOff>50800</xdr:colOff>
      <xdr:row>98</xdr:row>
      <xdr:rowOff>3918</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6972300" y="16732380"/>
          <a:ext cx="889000" cy="73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107959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910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22189</xdr:rowOff>
    </xdr:from>
    <xdr:ext cx="59901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672795" y="16824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153541</xdr:rowOff>
    </xdr:from>
    <xdr:to>
      <xdr:col>55</xdr:col>
      <xdr:colOff>50800</xdr:colOff>
      <xdr:row>98</xdr:row>
      <xdr:rowOff>83691</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78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4968</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635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133866</xdr:rowOff>
    </xdr:from>
    <xdr:to>
      <xdr:col>50</xdr:col>
      <xdr:colOff>165100</xdr:colOff>
      <xdr:row>98</xdr:row>
      <xdr:rowOff>64016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764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80543</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39795" y="16539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89210</xdr:rowOff>
    </xdr:from>
    <xdr:to>
      <xdr:col>46</xdr:col>
      <xdr:colOff>38100</xdr:colOff>
      <xdr:row>98</xdr:row>
      <xdr:rowOff>19360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71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35887</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50795" y="16495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124568</xdr:rowOff>
    </xdr:from>
    <xdr:to>
      <xdr:col>41</xdr:col>
      <xdr:colOff>101600</xdr:colOff>
      <xdr:row>98</xdr:row>
      <xdr:rowOff>54718</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755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71245</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61795" y="16530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50930</xdr:rowOff>
    </xdr:from>
    <xdr:to>
      <xdr:col>36</xdr:col>
      <xdr:colOff>165100</xdr:colOff>
      <xdr:row>97</xdr:row>
      <xdr:rowOff>152530</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68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169057</xdr:rowOff>
    </xdr:from>
    <xdr:ext cx="599010"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672795" y="16456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113841</xdr:rowOff>
    </xdr:from>
    <xdr:to>
      <xdr:col>85</xdr:col>
      <xdr:colOff>127000</xdr:colOff>
      <xdr:row>38</xdr:row>
      <xdr:rowOff>133939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628941"/>
          <a:ext cx="838200" cy="20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171304</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343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129577</xdr:rowOff>
    </xdr:from>
    <xdr:to>
      <xdr:col>81</xdr:col>
      <xdr:colOff>50800</xdr:colOff>
      <xdr:row>38</xdr:row>
      <xdr:rowOff>133939</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44677"/>
          <a:ext cx="889000" cy="4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66365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23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99658</xdr:rowOff>
    </xdr:from>
    <xdr:to>
      <xdr:col>76</xdr:col>
      <xdr:colOff>114300</xdr:colOff>
      <xdr:row>38</xdr:row>
      <xdr:rowOff>129577</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614758"/>
          <a:ext cx="889000" cy="29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78709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25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40927</xdr:rowOff>
    </xdr:from>
    <xdr:to>
      <xdr:col>71</xdr:col>
      <xdr:colOff>177800</xdr:colOff>
      <xdr:row>38</xdr:row>
      <xdr:rowOff>99658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384577"/>
          <a:ext cx="889000" cy="230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106827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27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92101</xdr:rowOff>
    </xdr:from>
    <xdr:to>
      <xdr:col>67</xdr:col>
      <xdr:colOff>101600</xdr:colOff>
      <xdr:row>38</xdr:row>
      <xdr:rowOff>22251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435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13378</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528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63041</xdr:rowOff>
    </xdr:from>
    <xdr:to>
      <xdr:col>85</xdr:col>
      <xdr:colOff>177800</xdr:colOff>
      <xdr:row>38</xdr:row>
      <xdr:rowOff>164641</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578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149418</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93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83139</xdr:rowOff>
    </xdr:from>
    <xdr:to>
      <xdr:col>81</xdr:col>
      <xdr:colOff>101600</xdr:colOff>
      <xdr:row>39</xdr:row>
      <xdr:rowOff>13289</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598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4416</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92017" y="66909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78777</xdr:rowOff>
    </xdr:from>
    <xdr:to>
      <xdr:col>76</xdr:col>
      <xdr:colOff>165100</xdr:colOff>
      <xdr:row>39</xdr:row>
      <xdr:rowOff>8927</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593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54</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686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48858</xdr:rowOff>
    </xdr:from>
    <xdr:to>
      <xdr:col>72</xdr:col>
      <xdr:colOff>38100</xdr:colOff>
      <xdr:row>38</xdr:row>
      <xdr:rowOff>150458</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56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141585</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656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161577</xdr:rowOff>
    </xdr:from>
    <xdr:to>
      <xdr:col>67</xdr:col>
      <xdr:colOff>101600</xdr:colOff>
      <xdr:row>37</xdr:row>
      <xdr:rowOff>91727</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333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108254</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109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公債費グラフ枠">
          <a:extLst>
            <a:ext uri="{FF2B5EF4-FFF2-40B4-BE49-F238E27FC236}">
              <a16:creationId xmlns:a16="http://schemas.microsoft.com/office/drawing/2014/main" id="{00000000-0008-0000-06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22" name="公債費最小値テキスト">
          <a:extLst>
            <a:ext uri="{FF2B5EF4-FFF2-40B4-BE49-F238E27FC236}">
              <a16:creationId xmlns:a16="http://schemas.microsoft.com/office/drawing/2014/main" id="{00000000-0008-0000-0600-00006E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24" name="公債費最大値テキスト">
          <a:extLst>
            <a:ext uri="{FF2B5EF4-FFF2-40B4-BE49-F238E27FC236}">
              <a16:creationId xmlns:a16="http://schemas.microsoft.com/office/drawing/2014/main" id="{00000000-0008-0000-0600-000070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36916</xdr:rowOff>
    </xdr:from>
    <xdr:to>
      <xdr:col>85</xdr:col>
      <xdr:colOff>127000</xdr:colOff>
      <xdr:row>75</xdr:row>
      <xdr:rowOff>58570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5481300" y="12895666"/>
          <a:ext cx="838200" cy="21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148360</xdr:rowOff>
    </xdr:from>
    <xdr:ext cx="534377" cy="259045"/>
    <xdr:sp macro="" textlink="">
      <xdr:nvSpPr>
        <xdr:cNvPr id="627" name="公債費平均値テキスト">
          <a:extLst>
            <a:ext uri="{FF2B5EF4-FFF2-40B4-BE49-F238E27FC236}">
              <a16:creationId xmlns:a16="http://schemas.microsoft.com/office/drawing/2014/main" id="{00000000-0008-0000-0600-000073020000}"/>
            </a:ext>
          </a:extLst>
        </xdr:cNvPr>
        <xdr:cNvSpPr txBox="1"/>
      </xdr:nvSpPr>
      <xdr:spPr>
        <a:xfrm>
          <a:off x="16370300" y="12835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58570</xdr:rowOff>
    </xdr:from>
    <xdr:to>
      <xdr:col>81</xdr:col>
      <xdr:colOff>50800</xdr:colOff>
      <xdr:row>75</xdr:row>
      <xdr:rowOff>73640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4592300" y="12917320"/>
          <a:ext cx="889000" cy="15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120833</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5214111" y="1263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65045</xdr:rowOff>
    </xdr:from>
    <xdr:to>
      <xdr:col>76</xdr:col>
      <xdr:colOff>114300</xdr:colOff>
      <xdr:row>75</xdr:row>
      <xdr:rowOff>73640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3703300" y="12923795"/>
          <a:ext cx="889000" cy="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116524</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325111" y="1263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65045</xdr:rowOff>
    </xdr:from>
    <xdr:to>
      <xdr:col>71</xdr:col>
      <xdr:colOff>177800</xdr:colOff>
      <xdr:row>75</xdr:row>
      <xdr:rowOff>88705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2814300" y="12923795"/>
          <a:ext cx="889000" cy="23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114076</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436111" y="12972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25178</xdr:rowOff>
    </xdr:from>
    <xdr:to>
      <xdr:col>67</xdr:col>
      <xdr:colOff>101600</xdr:colOff>
      <xdr:row>74</xdr:row>
      <xdr:rowOff>126778</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2763500" y="12712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72</xdr:row>
      <xdr:rowOff>143305</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514795" y="12487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157566</xdr:rowOff>
    </xdr:from>
    <xdr:to>
      <xdr:col>85</xdr:col>
      <xdr:colOff>177800</xdr:colOff>
      <xdr:row>75</xdr:row>
      <xdr:rowOff>87716</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6268700" y="12844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8993</xdr:rowOff>
    </xdr:from>
    <xdr:ext cx="534377" cy="259045"/>
    <xdr:sp macro="" textlink="">
      <xdr:nvSpPr>
        <xdr:cNvPr id="646" name="公債費該当値テキスト">
          <a:extLst>
            <a:ext uri="{FF2B5EF4-FFF2-40B4-BE49-F238E27FC236}">
              <a16:creationId xmlns:a16="http://schemas.microsoft.com/office/drawing/2014/main" id="{00000000-0008-0000-0600-000086020000}"/>
            </a:ext>
          </a:extLst>
        </xdr:cNvPr>
        <xdr:cNvSpPr txBox="1"/>
      </xdr:nvSpPr>
      <xdr:spPr>
        <a:xfrm>
          <a:off x="16370300" y="1269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7770</xdr:rowOff>
    </xdr:from>
    <xdr:to>
      <xdr:col>81</xdr:col>
      <xdr:colOff>101600</xdr:colOff>
      <xdr:row>75</xdr:row>
      <xdr:rowOff>109370</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5430500" y="1286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100497</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14111" y="12959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22840</xdr:rowOff>
    </xdr:from>
    <xdr:to>
      <xdr:col>76</xdr:col>
      <xdr:colOff>165100</xdr:colOff>
      <xdr:row>75</xdr:row>
      <xdr:rowOff>124440</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4541500" y="1288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115567</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325111" y="1297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14245</xdr:rowOff>
    </xdr:from>
    <xdr:to>
      <xdr:col>72</xdr:col>
      <xdr:colOff>38100</xdr:colOff>
      <xdr:row>75</xdr:row>
      <xdr:rowOff>115845</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3652500" y="1287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132372</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436111" y="12648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37905</xdr:rowOff>
    </xdr:from>
    <xdr:to>
      <xdr:col>67</xdr:col>
      <xdr:colOff>101600</xdr:colOff>
      <xdr:row>75</xdr:row>
      <xdr:rowOff>139505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2763500" y="1289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130632</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547111" y="1298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50198</xdr:rowOff>
    </xdr:from>
    <xdr:to>
      <xdr:col>85</xdr:col>
      <xdr:colOff>127000</xdr:colOff>
      <xdr:row>99</xdr:row>
      <xdr:rowOff>57271</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5481300" y="17023748"/>
          <a:ext cx="838200" cy="7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793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57271</xdr:rowOff>
    </xdr:from>
    <xdr:to>
      <xdr:col>81</xdr:col>
      <xdr:colOff>50800</xdr:colOff>
      <xdr:row>99</xdr:row>
      <xdr:rowOff>59589</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4592300" y="17030821"/>
          <a:ext cx="889000" cy="2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95950</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672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142616</xdr:rowOff>
    </xdr:from>
    <xdr:to>
      <xdr:col>76</xdr:col>
      <xdr:colOff>114300</xdr:colOff>
      <xdr:row>99</xdr:row>
      <xdr:rowOff>59589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3703300" y="16944716"/>
          <a:ext cx="889000" cy="88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99048</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72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142616</xdr:rowOff>
    </xdr:from>
    <xdr:to>
      <xdr:col>71</xdr:col>
      <xdr:colOff>177800</xdr:colOff>
      <xdr:row>99</xdr:row>
      <xdr:rowOff>65515</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2814300" y="16944716"/>
          <a:ext cx="889000" cy="94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59833</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7033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136435</xdr:rowOff>
    </xdr:from>
    <xdr:to>
      <xdr:col>67</xdr:col>
      <xdr:colOff>101600</xdr:colOff>
      <xdr:row>99</xdr:row>
      <xdr:rowOff>66585</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93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83112</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71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170848</xdr:rowOff>
    </xdr:from>
    <xdr:to>
      <xdr:col>85</xdr:col>
      <xdr:colOff>177800</xdr:colOff>
      <xdr:row>99</xdr:row>
      <xdr:rowOff>100998</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972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118124</xdr:rowOff>
    </xdr:from>
    <xdr:ext cx="534377"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6920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6471</xdr:rowOff>
    </xdr:from>
    <xdr:to>
      <xdr:col>81</xdr:col>
      <xdr:colOff>101600</xdr:colOff>
      <xdr:row>99</xdr:row>
      <xdr:rowOff>108071</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980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99198</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14111" y="17072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8789</xdr:rowOff>
    </xdr:from>
    <xdr:to>
      <xdr:col>76</xdr:col>
      <xdr:colOff>165100</xdr:colOff>
      <xdr:row>99</xdr:row>
      <xdr:rowOff>110389</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982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101516</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25111" y="1707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91816</xdr:rowOff>
    </xdr:from>
    <xdr:to>
      <xdr:col>72</xdr:col>
      <xdr:colOff>38100</xdr:colOff>
      <xdr:row>99</xdr:row>
      <xdr:rowOff>21966</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893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38493</xdr:rowOff>
    </xdr:from>
    <xdr:ext cx="59901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03795" y="16669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14715</xdr:rowOff>
    </xdr:from>
    <xdr:to>
      <xdr:col>67</xdr:col>
      <xdr:colOff>101600</xdr:colOff>
      <xdr:row>99</xdr:row>
      <xdr:rowOff>116315</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98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107442</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47111" y="17080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151243</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494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100483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157235</xdr:rowOff>
    </xdr:from>
    <xdr:to>
      <xdr:col>98</xdr:col>
      <xdr:colOff>38100</xdr:colOff>
      <xdr:row>39</xdr:row>
      <xdr:rowOff>87385</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67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103912</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447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116516</xdr:rowOff>
    </xdr:from>
    <xdr:to>
      <xdr:col>116</xdr:col>
      <xdr:colOff>63500</xdr:colOff>
      <xdr:row>58</xdr:row>
      <xdr:rowOff>120383</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1323300" y="10060616"/>
          <a:ext cx="838200" cy="3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85367</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10029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120383</xdr:rowOff>
    </xdr:from>
    <xdr:to>
      <xdr:col>111</xdr:col>
      <xdr:colOff>177800</xdr:colOff>
      <xdr:row>58</xdr:row>
      <xdr:rowOff>122936</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0434300" y="10064483"/>
          <a:ext cx="889000" cy="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31589</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10147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122936</xdr:rowOff>
    </xdr:from>
    <xdr:to>
      <xdr:col>107</xdr:col>
      <xdr:colOff>50800</xdr:colOff>
      <xdr:row>58</xdr:row>
      <xdr:rowOff>125850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19545300" y="10067036"/>
          <a:ext cx="889000" cy="2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31837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1014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96551</xdr:rowOff>
    </xdr:from>
    <xdr:to>
      <xdr:col>102</xdr:col>
      <xdr:colOff>114300</xdr:colOff>
      <xdr:row>58</xdr:row>
      <xdr:rowOff>125850</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656300" y="10040651"/>
          <a:ext cx="889000" cy="29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30027</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10145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56591</xdr:rowOff>
    </xdr:from>
    <xdr:to>
      <xdr:col>98</xdr:col>
      <xdr:colOff>38100</xdr:colOff>
      <xdr:row>58</xdr:row>
      <xdr:rowOff>158191</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10000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149318</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10093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65716</xdr:rowOff>
    </xdr:from>
    <xdr:to>
      <xdr:col>116</xdr:col>
      <xdr:colOff>114300</xdr:colOff>
      <xdr:row>58</xdr:row>
      <xdr:rowOff>167316</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10009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25093</xdr:rowOff>
    </xdr:from>
    <xdr:ext cx="469744"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797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69583</xdr:rowOff>
    </xdr:from>
    <xdr:to>
      <xdr:col>112</xdr:col>
      <xdr:colOff>38100</xdr:colOff>
      <xdr:row>58</xdr:row>
      <xdr:rowOff>171183</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10013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16260</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088428" y="9788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72136</xdr:rowOff>
    </xdr:from>
    <xdr:to>
      <xdr:col>107</xdr:col>
      <xdr:colOff>101600</xdr:colOff>
      <xdr:row>59</xdr:row>
      <xdr:rowOff>2286</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1001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18813</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199428" y="9791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75050</xdr:rowOff>
    </xdr:from>
    <xdr:to>
      <xdr:col>102</xdr:col>
      <xdr:colOff>165100</xdr:colOff>
      <xdr:row>59</xdr:row>
      <xdr:rowOff>5200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1001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21727</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10428" y="979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45751</xdr:rowOff>
    </xdr:from>
    <xdr:to>
      <xdr:col>98</xdr:col>
      <xdr:colOff>38100</xdr:colOff>
      <xdr:row>58</xdr:row>
      <xdr:rowOff>147351</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998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163878</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21428" y="9765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5" name="繰出金グラフ枠">
          <a:extLst>
            <a:ext uri="{FF2B5EF4-FFF2-40B4-BE49-F238E27FC236}">
              <a16:creationId xmlns:a16="http://schemas.microsoft.com/office/drawing/2014/main" id="{00000000-0008-0000-0600-00005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7" name="繰出金最小値テキスト">
          <a:extLst>
            <a:ext uri="{FF2B5EF4-FFF2-40B4-BE49-F238E27FC236}">
              <a16:creationId xmlns:a16="http://schemas.microsoft.com/office/drawing/2014/main" id="{00000000-0008-0000-0600-000059030000}"/>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9" name="繰出金最大値テキスト">
          <a:extLst>
            <a:ext uri="{FF2B5EF4-FFF2-40B4-BE49-F238E27FC236}">
              <a16:creationId xmlns:a16="http://schemas.microsoft.com/office/drawing/2014/main" id="{00000000-0008-0000-0600-00005B030000}"/>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111925</xdr:rowOff>
    </xdr:from>
    <xdr:to>
      <xdr:col>116</xdr:col>
      <xdr:colOff>63500</xdr:colOff>
      <xdr:row>74</xdr:row>
      <xdr:rowOff>118015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1323300" y="12456325"/>
          <a:ext cx="838200" cy="348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103903</xdr:rowOff>
    </xdr:from>
    <xdr:ext cx="534377" cy="259045"/>
    <xdr:sp macro="" textlink="">
      <xdr:nvSpPr>
        <xdr:cNvPr id="862" name="繰出金平均値テキスト">
          <a:extLst>
            <a:ext uri="{FF2B5EF4-FFF2-40B4-BE49-F238E27FC236}">
              <a16:creationId xmlns:a16="http://schemas.microsoft.com/office/drawing/2014/main" id="{00000000-0008-0000-0600-00005E030000}"/>
            </a:ext>
          </a:extLst>
        </xdr:cNvPr>
        <xdr:cNvSpPr txBox="1"/>
      </xdr:nvSpPr>
      <xdr:spPr>
        <a:xfrm>
          <a:off x="22212300" y="12962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111925</xdr:rowOff>
    </xdr:from>
    <xdr:to>
      <xdr:col>111</xdr:col>
      <xdr:colOff>177800</xdr:colOff>
      <xdr:row>73</xdr:row>
      <xdr:rowOff>30217</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20434300" y="12456325"/>
          <a:ext cx="889000" cy="89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160661</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847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30217</xdr:rowOff>
    </xdr:from>
    <xdr:to>
      <xdr:col>107</xdr:col>
      <xdr:colOff>50800</xdr:colOff>
      <xdr:row>73</xdr:row>
      <xdr:rowOff>108562</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9545300" y="12546067"/>
          <a:ext cx="889000" cy="78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132576</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2819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108562</xdr:rowOff>
    </xdr:from>
    <xdr:to>
      <xdr:col>102</xdr:col>
      <xdr:colOff>114300</xdr:colOff>
      <xdr:row>73</xdr:row>
      <xdr:rowOff>144223</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flipV="1">
          <a:off x="18656300" y="12624412"/>
          <a:ext cx="889000" cy="35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11467</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2870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135714</xdr:rowOff>
    </xdr:from>
    <xdr:to>
      <xdr:col>98</xdr:col>
      <xdr:colOff>38100</xdr:colOff>
      <xdr:row>74</xdr:row>
      <xdr:rowOff>65864</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18605500" y="12651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56991</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2744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67215</xdr:rowOff>
    </xdr:from>
    <xdr:to>
      <xdr:col>116</xdr:col>
      <xdr:colOff>114300</xdr:colOff>
      <xdr:row>74</xdr:row>
      <xdr:rowOff>168815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2110700" y="12754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90092</xdr:rowOff>
    </xdr:from>
    <xdr:ext cx="534377" cy="259045"/>
    <xdr:sp macro="" textlink="">
      <xdr:nvSpPr>
        <xdr:cNvPr id="881" name="繰出金該当値テキスト">
          <a:extLst>
            <a:ext uri="{FF2B5EF4-FFF2-40B4-BE49-F238E27FC236}">
              <a16:creationId xmlns:a16="http://schemas.microsoft.com/office/drawing/2014/main" id="{00000000-0008-0000-0600-000071030000}"/>
            </a:ext>
          </a:extLst>
        </xdr:cNvPr>
        <xdr:cNvSpPr txBox="1"/>
      </xdr:nvSpPr>
      <xdr:spPr>
        <a:xfrm>
          <a:off x="22212300" y="12605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61125</xdr:rowOff>
    </xdr:from>
    <xdr:to>
      <xdr:col>112</xdr:col>
      <xdr:colOff>38100</xdr:colOff>
      <xdr:row>72</xdr:row>
      <xdr:rowOff>162725</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1272500" y="12405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7802</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1056111" y="1218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150867</xdr:rowOff>
    </xdr:from>
    <xdr:to>
      <xdr:col>107</xdr:col>
      <xdr:colOff>101600</xdr:colOff>
      <xdr:row>73</xdr:row>
      <xdr:rowOff>81017</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20383500" y="12495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97544</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0167111" y="12270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57762</xdr:rowOff>
    </xdr:from>
    <xdr:to>
      <xdr:col>102</xdr:col>
      <xdr:colOff>165100</xdr:colOff>
      <xdr:row>73</xdr:row>
      <xdr:rowOff>159362</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9494500" y="1257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4439</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9278111" y="12348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93423</xdr:rowOff>
    </xdr:from>
    <xdr:to>
      <xdr:col>98</xdr:col>
      <xdr:colOff>38100</xdr:colOff>
      <xdr:row>74</xdr:row>
      <xdr:rowOff>23573</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18605500" y="1260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40100</xdr:rowOff>
    </xdr:from>
    <xdr:ext cx="534377"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389111" y="12384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・本町は豪雪地帯及び山間地に集落が点在する地理的要因により人口規模に対し、橋梁・道路等の更新整備費用（普通建設事業費）や除雪費用（維持補修費）が嵩み、例年類似団体を上回っている。</a:t>
          </a:r>
        </a:p>
        <a:p>
          <a:r>
            <a:rPr kumimoji="1" lang="ja-JP" altLang="en-US" sz="1300">
              <a:latin typeface="ＭＳ Ｐゴシック" panose="020B0600070205080204" pitchFamily="50" charset="-128"/>
              <a:ea typeface="ＭＳ Ｐゴシック" panose="020B0600070205080204" pitchFamily="50" charset="-128"/>
            </a:rPr>
            <a:t>  公共施設等総合管理計画に基づき、老朽化した施設の集約化・複合化等を図ってより一層の維持補修費抑制に努める。</a:t>
          </a:r>
        </a:p>
        <a:p>
          <a:r>
            <a:rPr kumimoji="1" lang="ja-JP" altLang="en-US" sz="1300">
              <a:latin typeface="ＭＳ Ｐゴシック" panose="020B0600070205080204" pitchFamily="50" charset="-128"/>
              <a:ea typeface="ＭＳ Ｐゴシック" panose="020B0600070205080204" pitchFamily="50" charset="-128"/>
            </a:rPr>
            <a:t>・廃棄物処理施設等の更新が予定されているため一部事務組合への負担金は今後も増加することが見込まれる。</a:t>
          </a:r>
        </a:p>
        <a:p>
          <a:r>
            <a:rPr kumimoji="1" lang="ja-JP" altLang="en-US" sz="1300">
              <a:latin typeface="ＭＳ Ｐゴシック" panose="020B0600070205080204" pitchFamily="50" charset="-128"/>
              <a:ea typeface="ＭＳ Ｐゴシック" panose="020B0600070205080204" pitchFamily="50" charset="-128"/>
            </a:rPr>
            <a:t>・人口減少に伴い令和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年度以降から人件費が類似団体平均を大きく上回っているため、引き続き適正人員の見直しを継続し、人件費の抑制に努める。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福島県下郷町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4,792
4,779
317.04
5,351,354
4,785,790
557,930
3,340,767
3,620,509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13208</xdr:rowOff>
    </xdr:from>
    <xdr:to>
      <xdr:col>24</xdr:col>
      <xdr:colOff>63500</xdr:colOff>
      <xdr:row>32</xdr:row>
      <xdr:rowOff>126746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499608"/>
          <a:ext cx="838200" cy="113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103903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04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126746</xdr:rowOff>
    </xdr:from>
    <xdr:to>
      <xdr:col>19</xdr:col>
      <xdr:colOff>177800</xdr:colOff>
      <xdr:row>33</xdr:row>
      <xdr:rowOff>26924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613146"/>
          <a:ext cx="889000" cy="71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86377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625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20193</xdr:rowOff>
    </xdr:from>
    <xdr:to>
      <xdr:col>15</xdr:col>
      <xdr:colOff>50800</xdr:colOff>
      <xdr:row>33</xdr:row>
      <xdr:rowOff>26924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5678043"/>
          <a:ext cx="889000" cy="6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116222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8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20193</xdr:rowOff>
    </xdr:from>
    <xdr:to>
      <xdr:col>10</xdr:col>
      <xdr:colOff>114300</xdr:colOff>
      <xdr:row>33</xdr:row>
      <xdr:rowOff>134366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678043"/>
          <a:ext cx="889000" cy="1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159402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158750</xdr:rowOff>
    </xdr:from>
    <xdr:to>
      <xdr:col>6</xdr:col>
      <xdr:colOff>38100</xdr:colOff>
      <xdr:row>36</xdr:row>
      <xdr:rowOff>88900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5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80027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63111" y="6252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133858</xdr:rowOff>
    </xdr:from>
    <xdr:to>
      <xdr:col>24</xdr:col>
      <xdr:colOff>114300</xdr:colOff>
      <xdr:row>32</xdr:row>
      <xdr:rowOff>64008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44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48785</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363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75946</xdr:rowOff>
    </xdr:from>
    <xdr:to>
      <xdr:col>20</xdr:col>
      <xdr:colOff>38100</xdr:colOff>
      <xdr:row>33</xdr:row>
      <xdr:rowOff>6096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56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22623</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337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147574</xdr:rowOff>
    </xdr:from>
    <xdr:to>
      <xdr:col>15</xdr:col>
      <xdr:colOff>101600</xdr:colOff>
      <xdr:row>33</xdr:row>
      <xdr:rowOff>77724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63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31</xdr:row>
      <xdr:rowOff>94251</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409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140843</xdr:rowOff>
    </xdr:from>
    <xdr:to>
      <xdr:col>10</xdr:col>
      <xdr:colOff>165100</xdr:colOff>
      <xdr:row>33</xdr:row>
      <xdr:rowOff>70993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62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31</xdr:row>
      <xdr:rowOff>87520</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402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83566</xdr:rowOff>
    </xdr:from>
    <xdr:to>
      <xdr:col>6</xdr:col>
      <xdr:colOff>38100</xdr:colOff>
      <xdr:row>34</xdr:row>
      <xdr:rowOff>13716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74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30243</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516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56953</xdr:rowOff>
    </xdr:from>
    <xdr:to>
      <xdr:col>24</xdr:col>
      <xdr:colOff>63500</xdr:colOff>
      <xdr:row>58</xdr:row>
      <xdr:rowOff>74888</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10001053"/>
          <a:ext cx="838200" cy="17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777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72268</xdr:rowOff>
    </xdr:from>
    <xdr:to>
      <xdr:col>19</xdr:col>
      <xdr:colOff>177800</xdr:colOff>
      <xdr:row>58</xdr:row>
      <xdr:rowOff>74888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10016368"/>
          <a:ext cx="889000" cy="2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113548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48885</xdr:rowOff>
    </xdr:from>
    <xdr:to>
      <xdr:col>15</xdr:col>
      <xdr:colOff>50800</xdr:colOff>
      <xdr:row>58</xdr:row>
      <xdr:rowOff>72268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992985"/>
          <a:ext cx="889000" cy="23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120518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2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30828</xdr:rowOff>
    </xdr:from>
    <xdr:to>
      <xdr:col>10</xdr:col>
      <xdr:colOff>114300</xdr:colOff>
      <xdr:row>58</xdr:row>
      <xdr:rowOff>48885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974928"/>
          <a:ext cx="889000" cy="18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116140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1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105632</xdr:rowOff>
    </xdr:from>
    <xdr:to>
      <xdr:col>6</xdr:col>
      <xdr:colOff>38100</xdr:colOff>
      <xdr:row>58</xdr:row>
      <xdr:rowOff>35782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87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52309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65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6153</xdr:rowOff>
    </xdr:from>
    <xdr:to>
      <xdr:col>24</xdr:col>
      <xdr:colOff>114300</xdr:colOff>
      <xdr:row>58</xdr:row>
      <xdr:rowOff>107753</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50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132184</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904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24088</xdr:rowOff>
    </xdr:from>
    <xdr:to>
      <xdr:col>20</xdr:col>
      <xdr:colOff>38100</xdr:colOff>
      <xdr:row>58</xdr:row>
      <xdr:rowOff>125688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6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116815</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10060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21468</xdr:rowOff>
    </xdr:from>
    <xdr:to>
      <xdr:col>15</xdr:col>
      <xdr:colOff>101600</xdr:colOff>
      <xdr:row>58</xdr:row>
      <xdr:rowOff>123068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65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114195</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10058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169535</xdr:rowOff>
    </xdr:from>
    <xdr:to>
      <xdr:col>10</xdr:col>
      <xdr:colOff>165100</xdr:colOff>
      <xdr:row>58</xdr:row>
      <xdr:rowOff>99685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4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90812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10034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151478</xdr:rowOff>
    </xdr:from>
    <xdr:to>
      <xdr:col>6</xdr:col>
      <xdr:colOff>38100</xdr:colOff>
      <xdr:row>58</xdr:row>
      <xdr:rowOff>81628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2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72755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10016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141057</xdr:rowOff>
    </xdr:from>
    <xdr:to>
      <xdr:col>24</xdr:col>
      <xdr:colOff>63500</xdr:colOff>
      <xdr:row>77</xdr:row>
      <xdr:rowOff>55941</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71257"/>
          <a:ext cx="838200" cy="86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95071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25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55941</xdr:rowOff>
    </xdr:from>
    <xdr:to>
      <xdr:col>19</xdr:col>
      <xdr:colOff>177800</xdr:colOff>
      <xdr:row>77</xdr:row>
      <xdr:rowOff>155245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257591"/>
          <a:ext cx="889000" cy="9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117650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9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101699</xdr:rowOff>
    </xdr:from>
    <xdr:to>
      <xdr:col>15</xdr:col>
      <xdr:colOff>50800</xdr:colOff>
      <xdr:row>77</xdr:row>
      <xdr:rowOff>155245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303349"/>
          <a:ext cx="889000" cy="53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33199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6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101699</xdr:rowOff>
    </xdr:from>
    <xdr:to>
      <xdr:col>10</xdr:col>
      <xdr:colOff>114300</xdr:colOff>
      <xdr:row>78</xdr:row>
      <xdr:rowOff>62357</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03349"/>
          <a:ext cx="889000" cy="132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166031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024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42534</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2901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90257</xdr:rowOff>
    </xdr:from>
    <xdr:to>
      <xdr:col>24</xdr:col>
      <xdr:colOff>114300</xdr:colOff>
      <xdr:row>77</xdr:row>
      <xdr:rowOff>20407</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20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113134</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971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5141</xdr:rowOff>
    </xdr:from>
    <xdr:to>
      <xdr:col>20</xdr:col>
      <xdr:colOff>38100</xdr:colOff>
      <xdr:row>77</xdr:row>
      <xdr:rowOff>106741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06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123268</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982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104445</xdr:rowOff>
    </xdr:from>
    <xdr:to>
      <xdr:col>15</xdr:col>
      <xdr:colOff>101600</xdr:colOff>
      <xdr:row>78</xdr:row>
      <xdr:rowOff>34595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30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25722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398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50899</xdr:rowOff>
    </xdr:from>
    <xdr:to>
      <xdr:col>10</xdr:col>
      <xdr:colOff>165100</xdr:colOff>
      <xdr:row>77</xdr:row>
      <xdr:rowOff>152499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5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143626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45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11557</xdr:rowOff>
    </xdr:from>
    <xdr:to>
      <xdr:col>6</xdr:col>
      <xdr:colOff>38100</xdr:colOff>
      <xdr:row>78</xdr:row>
      <xdr:rowOff>113157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8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104284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47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54294</xdr:rowOff>
    </xdr:from>
    <xdr:to>
      <xdr:col>24</xdr:col>
      <xdr:colOff>63500</xdr:colOff>
      <xdr:row>96</xdr:row>
      <xdr:rowOff>73712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6513494"/>
          <a:ext cx="838200" cy="19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59811</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519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73712</xdr:rowOff>
    </xdr:from>
    <xdr:to>
      <xdr:col>19</xdr:col>
      <xdr:colOff>177800</xdr:colOff>
      <xdr:row>96</xdr:row>
      <xdr:rowOff>105758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908300" y="16532912"/>
          <a:ext cx="889000" cy="32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3114</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63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105758</xdr:rowOff>
    </xdr:from>
    <xdr:to>
      <xdr:col>15</xdr:col>
      <xdr:colOff>50800</xdr:colOff>
      <xdr:row>96</xdr:row>
      <xdr:rowOff>106293</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019300" y="16564958"/>
          <a:ext cx="889000" cy="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170452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629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106293</xdr:rowOff>
    </xdr:from>
    <xdr:to>
      <xdr:col>10</xdr:col>
      <xdr:colOff>114300</xdr:colOff>
      <xdr:row>96</xdr:row>
      <xdr:rowOff>153115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565493"/>
          <a:ext cx="889000" cy="46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11397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642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11354</xdr:rowOff>
    </xdr:from>
    <xdr:to>
      <xdr:col>6</xdr:col>
      <xdr:colOff>38100</xdr:colOff>
      <xdr:row>96</xdr:row>
      <xdr:rowOff>112954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47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129481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245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3494</xdr:rowOff>
    </xdr:from>
    <xdr:to>
      <xdr:col>24</xdr:col>
      <xdr:colOff>114300</xdr:colOff>
      <xdr:row>96</xdr:row>
      <xdr:rowOff>105094</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462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26371</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314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22912</xdr:rowOff>
    </xdr:from>
    <xdr:to>
      <xdr:col>20</xdr:col>
      <xdr:colOff>38100</xdr:colOff>
      <xdr:row>96</xdr:row>
      <xdr:rowOff>124512</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48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141039</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25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54958</xdr:rowOff>
    </xdr:from>
    <xdr:to>
      <xdr:col>15</xdr:col>
      <xdr:colOff>101600</xdr:colOff>
      <xdr:row>96</xdr:row>
      <xdr:rowOff>156558</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514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1635</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289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55493</xdr:rowOff>
    </xdr:from>
    <xdr:to>
      <xdr:col>10</xdr:col>
      <xdr:colOff>165100</xdr:colOff>
      <xdr:row>96</xdr:row>
      <xdr:rowOff>157093</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514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2170</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289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102315</xdr:rowOff>
    </xdr:from>
    <xdr:to>
      <xdr:col>6</xdr:col>
      <xdr:colOff>38100</xdr:colOff>
      <xdr:row>97</xdr:row>
      <xdr:rowOff>32465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56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23592</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654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155702</xdr:rowOff>
    </xdr:from>
    <xdr:to>
      <xdr:col>55</xdr:col>
      <xdr:colOff>0</xdr:colOff>
      <xdr:row>37</xdr:row>
      <xdr:rowOff>37211</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5985002"/>
          <a:ext cx="838200" cy="395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153052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96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37211</xdr:rowOff>
    </xdr:from>
    <xdr:to>
      <xdr:col>50</xdr:col>
      <xdr:colOff>114300</xdr:colOff>
      <xdr:row>37</xdr:row>
      <xdr:rowOff>52832</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380861"/>
          <a:ext cx="889000" cy="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114190</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6292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44831</xdr:rowOff>
    </xdr:from>
    <xdr:to>
      <xdr:col>45</xdr:col>
      <xdr:colOff>177800</xdr:colOff>
      <xdr:row>37</xdr:row>
      <xdr:rowOff>52832</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217031"/>
          <a:ext cx="889000" cy="179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116857</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6319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109601</xdr:rowOff>
    </xdr:from>
    <xdr:to>
      <xdr:col>41</xdr:col>
      <xdr:colOff>50800</xdr:colOff>
      <xdr:row>36</xdr:row>
      <xdr:rowOff>44831</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5938901"/>
          <a:ext cx="889000" cy="278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99712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614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9271</xdr:rowOff>
    </xdr:from>
    <xdr:to>
      <xdr:col>36</xdr:col>
      <xdr:colOff>165100</xdr:colOff>
      <xdr:row>38</xdr:row>
      <xdr:rowOff>110871</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24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101998</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6170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104902</xdr:rowOff>
    </xdr:from>
    <xdr:to>
      <xdr:col>55</xdr:col>
      <xdr:colOff>50800</xdr:colOff>
      <xdr:row>35</xdr:row>
      <xdr:rowOff>35052</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5934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127779</xdr:rowOff>
    </xdr:from>
    <xdr:ext cx="469744"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5785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157861</xdr:rowOff>
    </xdr:from>
    <xdr:to>
      <xdr:col>50</xdr:col>
      <xdr:colOff>165100</xdr:colOff>
      <xdr:row>37</xdr:row>
      <xdr:rowOff>88011</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33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104538</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50017" y="61052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2032</xdr:rowOff>
    </xdr:from>
    <xdr:to>
      <xdr:col>46</xdr:col>
      <xdr:colOff>38100</xdr:colOff>
      <xdr:row>37</xdr:row>
      <xdr:rowOff>103632</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345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120159</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61017" y="61209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165481</xdr:rowOff>
    </xdr:from>
    <xdr:to>
      <xdr:col>41</xdr:col>
      <xdr:colOff>101600</xdr:colOff>
      <xdr:row>36</xdr:row>
      <xdr:rowOff>95631</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166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112158</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26428" y="5941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58801</xdr:rowOff>
    </xdr:from>
    <xdr:to>
      <xdr:col>36</xdr:col>
      <xdr:colOff>165100</xdr:colOff>
      <xdr:row>34</xdr:row>
      <xdr:rowOff>160401</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5888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5478</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37428" y="5663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133710</xdr:rowOff>
    </xdr:from>
    <xdr:to>
      <xdr:col>55</xdr:col>
      <xdr:colOff>0</xdr:colOff>
      <xdr:row>55</xdr:row>
      <xdr:rowOff>93866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639300" y="9392010"/>
          <a:ext cx="838200" cy="131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49435</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650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133710</xdr:rowOff>
    </xdr:from>
    <xdr:to>
      <xdr:col>50</xdr:col>
      <xdr:colOff>114300</xdr:colOff>
      <xdr:row>55</xdr:row>
      <xdr:rowOff>140096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9392010"/>
          <a:ext cx="889000" cy="177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171165</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772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140096</xdr:rowOff>
    </xdr:from>
    <xdr:to>
      <xdr:col>45</xdr:col>
      <xdr:colOff>177800</xdr:colOff>
      <xdr:row>56</xdr:row>
      <xdr:rowOff>47613</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9569846"/>
          <a:ext cx="889000" cy="78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157121</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5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6060</xdr:rowOff>
    </xdr:from>
    <xdr:to>
      <xdr:col>41</xdr:col>
      <xdr:colOff>50800</xdr:colOff>
      <xdr:row>56</xdr:row>
      <xdr:rowOff>47613</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9607260"/>
          <a:ext cx="889000" cy="41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159643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760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84961</xdr:rowOff>
    </xdr:from>
    <xdr:to>
      <xdr:col>36</xdr:col>
      <xdr:colOff>165100</xdr:colOff>
      <xdr:row>55</xdr:row>
      <xdr:rowOff>15111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343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31638</xdr:rowOff>
    </xdr:from>
    <xdr:ext cx="59901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672795" y="9118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43066</xdr:rowOff>
    </xdr:from>
    <xdr:to>
      <xdr:col>55</xdr:col>
      <xdr:colOff>50800</xdr:colOff>
      <xdr:row>55</xdr:row>
      <xdr:rowOff>144666</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472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65943</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32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82910</xdr:rowOff>
    </xdr:from>
    <xdr:to>
      <xdr:col>50</xdr:col>
      <xdr:colOff>165100</xdr:colOff>
      <xdr:row>55</xdr:row>
      <xdr:rowOff>13060</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34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29587</xdr:rowOff>
    </xdr:from>
    <xdr:ext cx="59901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39795" y="9116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89296</xdr:rowOff>
    </xdr:from>
    <xdr:to>
      <xdr:col>46</xdr:col>
      <xdr:colOff>38100</xdr:colOff>
      <xdr:row>56</xdr:row>
      <xdr:rowOff>19446</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519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35973</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294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168263</xdr:rowOff>
    </xdr:from>
    <xdr:to>
      <xdr:col>41</xdr:col>
      <xdr:colOff>101600</xdr:colOff>
      <xdr:row>56</xdr:row>
      <xdr:rowOff>98413</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598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114940</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373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126710</xdr:rowOff>
    </xdr:from>
    <xdr:to>
      <xdr:col>36</xdr:col>
      <xdr:colOff>165100</xdr:colOff>
      <xdr:row>56</xdr:row>
      <xdr:rowOff>56860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55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47987</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649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117931</xdr:rowOff>
    </xdr:from>
    <xdr:to>
      <xdr:col>55</xdr:col>
      <xdr:colOff>0</xdr:colOff>
      <xdr:row>78</xdr:row>
      <xdr:rowOff>159725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491031"/>
          <a:ext cx="838200" cy="41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87822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460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96909</xdr:rowOff>
    </xdr:from>
    <xdr:to>
      <xdr:col>50</xdr:col>
      <xdr:colOff>114300</xdr:colOff>
      <xdr:row>78</xdr:row>
      <xdr:rowOff>117931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470009"/>
          <a:ext cx="889000" cy="21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31819</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576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96909</xdr:rowOff>
    </xdr:from>
    <xdr:to>
      <xdr:col>45</xdr:col>
      <xdr:colOff>177800</xdr:colOff>
      <xdr:row>78</xdr:row>
      <xdr:rowOff>124200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470009"/>
          <a:ext cx="889000" cy="27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28632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573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107350</xdr:rowOff>
    </xdr:from>
    <xdr:to>
      <xdr:col>41</xdr:col>
      <xdr:colOff>50800</xdr:colOff>
      <xdr:row>78</xdr:row>
      <xdr:rowOff>124200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480450"/>
          <a:ext cx="889000" cy="16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34599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579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66351</xdr:rowOff>
    </xdr:from>
    <xdr:to>
      <xdr:col>36</xdr:col>
      <xdr:colOff>165100</xdr:colOff>
      <xdr:row>78</xdr:row>
      <xdr:rowOff>167951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39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159078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532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108925</xdr:rowOff>
    </xdr:from>
    <xdr:to>
      <xdr:col>55</xdr:col>
      <xdr:colOff>50800</xdr:colOff>
      <xdr:row>79</xdr:row>
      <xdr:rowOff>39075</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82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68302</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69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67131</xdr:rowOff>
    </xdr:from>
    <xdr:to>
      <xdr:col>50</xdr:col>
      <xdr:colOff>165100</xdr:colOff>
      <xdr:row>78</xdr:row>
      <xdr:rowOff>168731</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40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13808</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215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46109</xdr:rowOff>
    </xdr:from>
    <xdr:to>
      <xdr:col>46</xdr:col>
      <xdr:colOff>38100</xdr:colOff>
      <xdr:row>78</xdr:row>
      <xdr:rowOff>147709</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419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164236</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194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73400</xdr:rowOff>
    </xdr:from>
    <xdr:to>
      <xdr:col>41</xdr:col>
      <xdr:colOff>101600</xdr:colOff>
      <xdr:row>79</xdr:row>
      <xdr:rowOff>3550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4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20077</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22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56550</xdr:rowOff>
    </xdr:from>
    <xdr:to>
      <xdr:col>36</xdr:col>
      <xdr:colOff>165100</xdr:colOff>
      <xdr:row>78</xdr:row>
      <xdr:rowOff>158150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42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3227</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20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10340</xdr:rowOff>
    </xdr:from>
    <xdr:to>
      <xdr:col>55</xdr:col>
      <xdr:colOff>0</xdr:colOff>
      <xdr:row>97</xdr:row>
      <xdr:rowOff>44845</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640990"/>
          <a:ext cx="838200" cy="34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167763</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626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165084</xdr:rowOff>
    </xdr:from>
    <xdr:to>
      <xdr:col>50</xdr:col>
      <xdr:colOff>114300</xdr:colOff>
      <xdr:row>97</xdr:row>
      <xdr:rowOff>44845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624284"/>
          <a:ext cx="889000" cy="51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133094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763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115452</xdr:rowOff>
    </xdr:from>
    <xdr:to>
      <xdr:col>45</xdr:col>
      <xdr:colOff>177800</xdr:colOff>
      <xdr:row>96</xdr:row>
      <xdr:rowOff>165084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574652"/>
          <a:ext cx="889000" cy="49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145961</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77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68704</xdr:rowOff>
    </xdr:from>
    <xdr:to>
      <xdr:col>41</xdr:col>
      <xdr:colOff>50800</xdr:colOff>
      <xdr:row>96</xdr:row>
      <xdr:rowOff>115452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527904"/>
          <a:ext cx="889000" cy="46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137352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76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32102</xdr:rowOff>
    </xdr:from>
    <xdr:to>
      <xdr:col>36</xdr:col>
      <xdr:colOff>165100</xdr:colOff>
      <xdr:row>97</xdr:row>
      <xdr:rowOff>133702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62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124829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755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130990</xdr:rowOff>
    </xdr:from>
    <xdr:to>
      <xdr:col>55</xdr:col>
      <xdr:colOff>50800</xdr:colOff>
      <xdr:row>97</xdr:row>
      <xdr:rowOff>61140</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59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153867</xdr:rowOff>
    </xdr:from>
    <xdr:ext cx="599010"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441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165495</xdr:rowOff>
    </xdr:from>
    <xdr:to>
      <xdr:col>50</xdr:col>
      <xdr:colOff>165100</xdr:colOff>
      <xdr:row>97</xdr:row>
      <xdr:rowOff>95645</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62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112172</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39795" y="16399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114284</xdr:rowOff>
    </xdr:from>
    <xdr:to>
      <xdr:col>46</xdr:col>
      <xdr:colOff>38100</xdr:colOff>
      <xdr:row>97</xdr:row>
      <xdr:rowOff>44434</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573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60961</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50795" y="16348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64652</xdr:rowOff>
    </xdr:from>
    <xdr:to>
      <xdr:col>41</xdr:col>
      <xdr:colOff>101600</xdr:colOff>
      <xdr:row>96</xdr:row>
      <xdr:rowOff>166252</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52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11329</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61795" y="16299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17904</xdr:rowOff>
    </xdr:from>
    <xdr:to>
      <xdr:col>36</xdr:col>
      <xdr:colOff>165100</xdr:colOff>
      <xdr:row>96</xdr:row>
      <xdr:rowOff>119504</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477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136031</xdr:rowOff>
    </xdr:from>
    <xdr:ext cx="59901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672795" y="16252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9197</xdr:rowOff>
    </xdr:from>
    <xdr:to>
      <xdr:col>85</xdr:col>
      <xdr:colOff>127000</xdr:colOff>
      <xdr:row>37</xdr:row>
      <xdr:rowOff>18327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352847"/>
          <a:ext cx="838200" cy="9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47814</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391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18327</xdr:rowOff>
    </xdr:from>
    <xdr:to>
      <xdr:col>81</xdr:col>
      <xdr:colOff>50800</xdr:colOff>
      <xdr:row>37</xdr:row>
      <xdr:rowOff>98845</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592300" y="6361977"/>
          <a:ext cx="889000" cy="80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18836</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53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98845</xdr:rowOff>
    </xdr:from>
    <xdr:to>
      <xdr:col>76</xdr:col>
      <xdr:colOff>114300</xdr:colOff>
      <xdr:row>37</xdr:row>
      <xdr:rowOff>145388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3703300" y="6442495"/>
          <a:ext cx="889000" cy="4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22503</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53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75107</xdr:rowOff>
    </xdr:from>
    <xdr:to>
      <xdr:col>71</xdr:col>
      <xdr:colOff>177800</xdr:colOff>
      <xdr:row>37</xdr:row>
      <xdr:rowOff>145388</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2814300" y="6418757"/>
          <a:ext cx="889000" cy="70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31382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546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21545</xdr:rowOff>
    </xdr:from>
    <xdr:to>
      <xdr:col>67</xdr:col>
      <xdr:colOff>101600</xdr:colOff>
      <xdr:row>37</xdr:row>
      <xdr:rowOff>123145</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36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139672</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140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129847</xdr:rowOff>
    </xdr:from>
    <xdr:to>
      <xdr:col>85</xdr:col>
      <xdr:colOff>177800</xdr:colOff>
      <xdr:row>37</xdr:row>
      <xdr:rowOff>59997</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302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152724</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153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138977</xdr:rowOff>
    </xdr:from>
    <xdr:to>
      <xdr:col>81</xdr:col>
      <xdr:colOff>101600</xdr:colOff>
      <xdr:row>37</xdr:row>
      <xdr:rowOff>69127</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311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85654</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086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48045</xdr:rowOff>
    </xdr:from>
    <xdr:to>
      <xdr:col>76</xdr:col>
      <xdr:colOff>165100</xdr:colOff>
      <xdr:row>37</xdr:row>
      <xdr:rowOff>149645</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39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166172</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166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94588</xdr:rowOff>
    </xdr:from>
    <xdr:to>
      <xdr:col>72</xdr:col>
      <xdr:colOff>38100</xdr:colOff>
      <xdr:row>38</xdr:row>
      <xdr:rowOff>24738</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43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41265</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213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24307</xdr:rowOff>
    </xdr:from>
    <xdr:to>
      <xdr:col>67</xdr:col>
      <xdr:colOff>101600</xdr:colOff>
      <xdr:row>37</xdr:row>
      <xdr:rowOff>125907</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367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117034</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460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129139</xdr:rowOff>
    </xdr:from>
    <xdr:to>
      <xdr:col>85</xdr:col>
      <xdr:colOff>127000</xdr:colOff>
      <xdr:row>57</xdr:row>
      <xdr:rowOff>139569</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9901789"/>
          <a:ext cx="838200" cy="10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92911</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694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139569</xdr:rowOff>
    </xdr:from>
    <xdr:to>
      <xdr:col>81</xdr:col>
      <xdr:colOff>50800</xdr:colOff>
      <xdr:row>57</xdr:row>
      <xdr:rowOff>158507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9912219"/>
          <a:ext cx="889000" cy="18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17403</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61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116526</xdr:rowOff>
    </xdr:from>
    <xdr:to>
      <xdr:col>76</xdr:col>
      <xdr:colOff>114300</xdr:colOff>
      <xdr:row>57</xdr:row>
      <xdr:rowOff>158507</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3703300" y="9889176"/>
          <a:ext cx="889000" cy="41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42442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6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116526</xdr:rowOff>
    </xdr:from>
    <xdr:to>
      <xdr:col>71</xdr:col>
      <xdr:colOff>177800</xdr:colOff>
      <xdr:row>57</xdr:row>
      <xdr:rowOff>147165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2814300" y="9889176"/>
          <a:ext cx="889000" cy="3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39663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983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60413</xdr:rowOff>
    </xdr:from>
    <xdr:to>
      <xdr:col>67</xdr:col>
      <xdr:colOff>101600</xdr:colOff>
      <xdr:row>57</xdr:row>
      <xdr:rowOff>162013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833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7090</xdr:rowOff>
    </xdr:from>
    <xdr:ext cx="59901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14795" y="9608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78339</xdr:rowOff>
    </xdr:from>
    <xdr:to>
      <xdr:col>85</xdr:col>
      <xdr:colOff>177800</xdr:colOff>
      <xdr:row>58</xdr:row>
      <xdr:rowOff>8489</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85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56766</xdr:rowOff>
    </xdr:from>
    <xdr:ext cx="534377"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829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88769</xdr:rowOff>
    </xdr:from>
    <xdr:to>
      <xdr:col>81</xdr:col>
      <xdr:colOff>101600</xdr:colOff>
      <xdr:row>58</xdr:row>
      <xdr:rowOff>18919</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861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10046</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9954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107707</xdr:rowOff>
    </xdr:from>
    <xdr:to>
      <xdr:col>76</xdr:col>
      <xdr:colOff>165100</xdr:colOff>
      <xdr:row>58</xdr:row>
      <xdr:rowOff>37857</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88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28984</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9973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65726</xdr:rowOff>
    </xdr:from>
    <xdr:to>
      <xdr:col>72</xdr:col>
      <xdr:colOff>38100</xdr:colOff>
      <xdr:row>57</xdr:row>
      <xdr:rowOff>167326</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83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12403</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613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96365</xdr:rowOff>
    </xdr:from>
    <xdr:to>
      <xdr:col>67</xdr:col>
      <xdr:colOff>101600</xdr:colOff>
      <xdr:row>58</xdr:row>
      <xdr:rowOff>26515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86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17642</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961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113841</xdr:rowOff>
    </xdr:from>
    <xdr:to>
      <xdr:col>85</xdr:col>
      <xdr:colOff>127000</xdr:colOff>
      <xdr:row>78</xdr:row>
      <xdr:rowOff>133939</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5481300" y="13486941"/>
          <a:ext cx="838200" cy="20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171296</xdr:rowOff>
    </xdr:from>
    <xdr:ext cx="534377"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201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129578</xdr:rowOff>
    </xdr:from>
    <xdr:to>
      <xdr:col>81</xdr:col>
      <xdr:colOff>50800</xdr:colOff>
      <xdr:row>78</xdr:row>
      <xdr:rowOff>133939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4592300" y="13502678"/>
          <a:ext cx="889000" cy="4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66364</xdr:rowOff>
    </xdr:from>
    <xdr:ext cx="534377"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14111" y="1309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99659</xdr:rowOff>
    </xdr:from>
    <xdr:to>
      <xdr:col>76</xdr:col>
      <xdr:colOff>114300</xdr:colOff>
      <xdr:row>78</xdr:row>
      <xdr:rowOff>129578</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3703300" y="13472759"/>
          <a:ext cx="889000" cy="29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78681</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5111" y="1310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40926</xdr:rowOff>
    </xdr:from>
    <xdr:to>
      <xdr:col>71</xdr:col>
      <xdr:colOff>177800</xdr:colOff>
      <xdr:row>78</xdr:row>
      <xdr:rowOff>99659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814300" y="13242576"/>
          <a:ext cx="889000" cy="230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106827</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36111" y="1313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92073</xdr:rowOff>
    </xdr:from>
    <xdr:to>
      <xdr:col>67</xdr:col>
      <xdr:colOff>101600</xdr:colOff>
      <xdr:row>78</xdr:row>
      <xdr:rowOff>22223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293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13350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47111" y="13386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63041</xdr:rowOff>
    </xdr:from>
    <xdr:to>
      <xdr:col>85</xdr:col>
      <xdr:colOff>177800</xdr:colOff>
      <xdr:row>78</xdr:row>
      <xdr:rowOff>164641</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436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149418</xdr:rowOff>
    </xdr:from>
    <xdr:ext cx="469744"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3351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83139</xdr:rowOff>
    </xdr:from>
    <xdr:to>
      <xdr:col>81</xdr:col>
      <xdr:colOff>101600</xdr:colOff>
      <xdr:row>79</xdr:row>
      <xdr:rowOff>13289</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45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4416</xdr:rowOff>
    </xdr:from>
    <xdr:ext cx="378565"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92017" y="135489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78778</xdr:rowOff>
    </xdr:from>
    <xdr:to>
      <xdr:col>76</xdr:col>
      <xdr:colOff>165100</xdr:colOff>
      <xdr:row>79</xdr:row>
      <xdr:rowOff>8928</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45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55</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544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48859</xdr:rowOff>
    </xdr:from>
    <xdr:to>
      <xdr:col>72</xdr:col>
      <xdr:colOff>38100</xdr:colOff>
      <xdr:row>78</xdr:row>
      <xdr:rowOff>150459</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421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141586</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514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161576</xdr:rowOff>
    </xdr:from>
    <xdr:to>
      <xdr:col>67</xdr:col>
      <xdr:colOff>101600</xdr:colOff>
      <xdr:row>77</xdr:row>
      <xdr:rowOff>91726</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191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108253</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47111" y="12967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36916</xdr:rowOff>
    </xdr:from>
    <xdr:to>
      <xdr:col>85</xdr:col>
      <xdr:colOff>127000</xdr:colOff>
      <xdr:row>95</xdr:row>
      <xdr:rowOff>58570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5481300" y="16324666"/>
          <a:ext cx="838200" cy="21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148359</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264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58570</xdr:rowOff>
    </xdr:from>
    <xdr:to>
      <xdr:col>81</xdr:col>
      <xdr:colOff>50800</xdr:colOff>
      <xdr:row>95</xdr:row>
      <xdr:rowOff>73640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592300" y="16346320"/>
          <a:ext cx="889000" cy="15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120821</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06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65046</xdr:rowOff>
    </xdr:from>
    <xdr:to>
      <xdr:col>76</xdr:col>
      <xdr:colOff>114300</xdr:colOff>
      <xdr:row>95</xdr:row>
      <xdr:rowOff>73640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3703300" y="16352796"/>
          <a:ext cx="889000" cy="8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116524</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061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65046</xdr:rowOff>
    </xdr:from>
    <xdr:to>
      <xdr:col>71</xdr:col>
      <xdr:colOff>177800</xdr:colOff>
      <xdr:row>95</xdr:row>
      <xdr:rowOff>88705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352796"/>
          <a:ext cx="889000" cy="2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114076</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40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25109</xdr:rowOff>
    </xdr:from>
    <xdr:to>
      <xdr:col>67</xdr:col>
      <xdr:colOff>101600</xdr:colOff>
      <xdr:row>94</xdr:row>
      <xdr:rowOff>126709</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141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92</xdr:row>
      <xdr:rowOff>143236</xdr:rowOff>
    </xdr:from>
    <xdr:ext cx="599010"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14795" y="15916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157566</xdr:rowOff>
    </xdr:from>
    <xdr:to>
      <xdr:col>85</xdr:col>
      <xdr:colOff>177800</xdr:colOff>
      <xdr:row>95</xdr:row>
      <xdr:rowOff>87716</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273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8993</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125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7770</xdr:rowOff>
    </xdr:from>
    <xdr:to>
      <xdr:col>81</xdr:col>
      <xdr:colOff>101600</xdr:colOff>
      <xdr:row>95</xdr:row>
      <xdr:rowOff>109370</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29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100497</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388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22840</xdr:rowOff>
    </xdr:from>
    <xdr:to>
      <xdr:col>76</xdr:col>
      <xdr:colOff>165100</xdr:colOff>
      <xdr:row>95</xdr:row>
      <xdr:rowOff>124440</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310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115567</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403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14246</xdr:rowOff>
    </xdr:from>
    <xdr:to>
      <xdr:col>72</xdr:col>
      <xdr:colOff>38100</xdr:colOff>
      <xdr:row>95</xdr:row>
      <xdr:rowOff>115846</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301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132373</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077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37905</xdr:rowOff>
    </xdr:from>
    <xdr:to>
      <xdr:col>67</xdr:col>
      <xdr:colOff>101600</xdr:colOff>
      <xdr:row>95</xdr:row>
      <xdr:rowOff>139505</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32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130632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418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18661</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7017" y="63623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総務費は、住民一人当たりの金額が前年度比</a:t>
          </a:r>
          <a:r>
            <a:rPr kumimoji="1" lang="en-US" altLang="ja-JP" sz="1300">
              <a:latin typeface="ＭＳ Ｐゴシック" panose="020B0600070205080204" pitchFamily="50" charset="-128"/>
              <a:ea typeface="ＭＳ Ｐゴシック" panose="020B0600070205080204" pitchFamily="50" charset="-128"/>
            </a:rPr>
            <a:t>39,227</a:t>
          </a:r>
          <a:r>
            <a:rPr kumimoji="1" lang="ja-JP" altLang="en-US" sz="1300">
              <a:latin typeface="ＭＳ Ｐゴシック" panose="020B0600070205080204" pitchFamily="50" charset="-128"/>
              <a:ea typeface="ＭＳ Ｐゴシック" panose="020B0600070205080204" pitchFamily="50" charset="-128"/>
            </a:rPr>
            <a:t>円増加したが、これは今後の橋梁や学校施設の大規模な維持修繕等を見据え、基金を再編し、公共施設等整備基金へ統合したことから、積立金が増加したためである。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福島県下郷町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財政調整基金残高は、前年度比</a:t>
          </a:r>
          <a:r>
            <a:rPr kumimoji="1" lang="en-US" altLang="ja-JP" sz="1400">
              <a:latin typeface="ＭＳ ゴシック" pitchFamily="49" charset="-128"/>
              <a:ea typeface="ＭＳ ゴシック" pitchFamily="49" charset="-128"/>
            </a:rPr>
            <a:t>0.97</a:t>
          </a:r>
          <a:r>
            <a:rPr kumimoji="1" lang="ja-JP" altLang="en-US" sz="1400">
              <a:latin typeface="ＭＳ ゴシック" pitchFamily="49" charset="-128"/>
              <a:ea typeface="ＭＳ ゴシック" pitchFamily="49" charset="-128"/>
            </a:rPr>
            <a:t>ポイント増加し、一定程度の水準を保つことができていることから、通常の行政経費のほか、災害時等の予測困難な行政需要にも柔軟に対応できる。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福島県下郷町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全ての会計において黒字の状況となっているが、介護保険特別会計においては、黒字幅が減少傾向にある。これは、施設介護サービス給付費が年々増加傾向にあるためであり、介護予防事業等の積極的な実施に努め、施設介護サービス給付費の抑制につなげていきたい。</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福島県下郷町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元利償還金の額は増加したものの、簡易水道事業における元利償還金に対する繰出基準額が減少したことに伴い公営企業債の元利償還金に対する繰入金が減少し、分子が減少した。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満期一括償還地方債を利用していない。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福島県下郷町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財政調整基金をはじめとする充当可能基金の残高が大きいことから、近年は将来負担比率は発生していない。</a:t>
          </a:r>
        </a:p>
        <a:p>
          <a:r>
            <a:rPr kumimoji="1" lang="ja-JP" altLang="en-US" sz="1400">
              <a:latin typeface="ＭＳ ゴシック" pitchFamily="49" charset="-128"/>
              <a:ea typeface="ＭＳ ゴシック" pitchFamily="49" charset="-128"/>
            </a:rPr>
            <a:t>今後も、適正な基金運用と地方債発行の抑制に努め、将来負担比率が悪化しないよう努める。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福島県下郷町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財政性調整基金が歳計剰余金処分等により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百万円増加するとともに、その他特定目的基金が公共施設等整備基金への積立等により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百万円増加したため、基金全体で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事務事業の見直し・統廃合などの歳出の効率化により行財政改革を推進し、災害や異常気象等の有事の際に対応できるだけの基金残高の確保に努める。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生活環境施設整備基金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地域における快適な生活環境施設の整備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ふるさと創生基金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自ら考え自ら行うふるさと地域づくり整備事業の推進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田沼文蔵自治振興基金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自治振興</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過疎対策基金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過疎地域持続的発展特別事業の円滑な事業推進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住民参加型の個性豊かな魅力あるまちづくり</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ふれあい福祉基金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高齢者等の在宅福祉の向上及び健康の保持に資する事業、高齢者等に係るボランティア活動の活発化に資する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事業その他の高齢者等の保健福祉の増進に関する事業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ふるさと水と土保全基金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活力ある町づくりと農業振興の推進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森林環境の保全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公庫・協同組合資金利子等補給基金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中小企業の経営安定化</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公共施設等の整備等</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公共施設等整備基金（取崩し額：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各基金の繰入を行うべき事業は今後も多数見込まれるため、財政状況を勘案しながら適宜積立を行う。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経常経費等の圧縮に伴う歳計剰余金処分等により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事務事業の見直し・統廃合などの歳出の効率化により行財政改革を推進し、災害や異常気象等の有事の際に対応できるだけの基金残高の確保に努める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FB1AC10-908E-424D-A927-9B26B8A912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4C202F2-4286-4F9E-AED8-91A80F80BF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72</xdr:row>
      <xdr:rowOff>0</xdr:rowOff>
    </xdr:from>
    <xdr:to>
      <xdr:col>75</xdr:col>
      <xdr:colOff>0</xdr:colOff>
      <xdr:row>74</xdr:row>
      <xdr:rowOff>0</xdr:rowOff>
    </xdr:to>
    <xdr:sp macro="" textlink="">
      <xdr:nvSpPr>
        <xdr:cNvPr id="4" name="正方形/長方形 3">
          <a:extLst>
            <a:ext uri="{FF2B5EF4-FFF2-40B4-BE49-F238E27FC236}">
              <a16:creationId xmlns:a16="http://schemas.microsoft.com/office/drawing/2014/main" id="{9A50031E-5906-446F-906E-6CA3E7283AA9}"/>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5" name="正方形/長方形 4">
          <a:extLst>
            <a:ext uri="{FF2B5EF4-FFF2-40B4-BE49-F238E27FC236}">
              <a16:creationId xmlns:a16="http://schemas.microsoft.com/office/drawing/2014/main" id="{49E37231-9E72-434A-98E4-F0D8922730D9}"/>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6" name="正方形/長方形 5">
          <a:extLst>
            <a:ext uri="{FF2B5EF4-FFF2-40B4-BE49-F238E27FC236}">
              <a16:creationId xmlns:a16="http://schemas.microsoft.com/office/drawing/2014/main" id="{E2C9C82A-98A5-4F1C-8CDE-6FF837CBC079}"/>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7" name="正方形/長方形 6">
          <a:extLst>
            <a:ext uri="{FF2B5EF4-FFF2-40B4-BE49-F238E27FC236}">
              <a16:creationId xmlns:a16="http://schemas.microsoft.com/office/drawing/2014/main" id="{37BB3AEC-83FB-4DB2-8A1D-4EF653475E58}"/>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8" name="正方形/長方形 7">
          <a:extLst>
            <a:ext uri="{FF2B5EF4-FFF2-40B4-BE49-F238E27FC236}">
              <a16:creationId xmlns:a16="http://schemas.microsoft.com/office/drawing/2014/main" id="{DD3856EC-82BB-4D57-B952-4135F6815E4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9" name="正方形/長方形 8">
          <a:extLst>
            <a:ext uri="{FF2B5EF4-FFF2-40B4-BE49-F238E27FC236}">
              <a16:creationId xmlns:a16="http://schemas.microsoft.com/office/drawing/2014/main" id="{ED85E069-9AFE-4EB1-BAC6-9C0AC9572627}"/>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0" name="正方形/長方形 9">
          <a:extLst>
            <a:ext uri="{FF2B5EF4-FFF2-40B4-BE49-F238E27FC236}">
              <a16:creationId xmlns:a16="http://schemas.microsoft.com/office/drawing/2014/main" id="{B83FA7BE-BFAD-4570-8AE3-807093BA720D}"/>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1" name="正方形/長方形 10">
          <a:extLst>
            <a:ext uri="{FF2B5EF4-FFF2-40B4-BE49-F238E27FC236}">
              <a16:creationId xmlns:a16="http://schemas.microsoft.com/office/drawing/2014/main" id="{ADCC1577-FA68-42EA-83F6-A16C15A7E1E2}"/>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2" name="正方形/長方形 11">
          <a:extLst>
            <a:ext uri="{FF2B5EF4-FFF2-40B4-BE49-F238E27FC236}">
              <a16:creationId xmlns:a16="http://schemas.microsoft.com/office/drawing/2014/main" id="{70574558-1B9E-4035-8E53-54D5169A9448}"/>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福島県下郷町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3" name="正方形/長方形 12">
          <a:extLst>
            <a:ext uri="{FF2B5EF4-FFF2-40B4-BE49-F238E27FC236}">
              <a16:creationId xmlns:a16="http://schemas.microsoft.com/office/drawing/2014/main" id="{0CE405D4-D55B-4D59-AF69-2E84A8C6C3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4" name="正方形/長方形 13">
          <a:extLst>
            <a:ext uri="{FF2B5EF4-FFF2-40B4-BE49-F238E27FC236}">
              <a16:creationId xmlns:a16="http://schemas.microsoft.com/office/drawing/2014/main" id="{3B6D4504-97EB-4C16-8648-56E3FCBC6DCF}"/>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5" name="正方形/長方形 14">
          <a:extLst>
            <a:ext uri="{FF2B5EF4-FFF2-40B4-BE49-F238E27FC236}">
              <a16:creationId xmlns:a16="http://schemas.microsoft.com/office/drawing/2014/main" id="{DB201E2B-F2C9-44AA-B142-7C26B56B43BE}"/>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6" name="正方形/長方形 15">
          <a:extLst>
            <a:ext uri="{FF2B5EF4-FFF2-40B4-BE49-F238E27FC236}">
              <a16:creationId xmlns:a16="http://schemas.microsoft.com/office/drawing/2014/main" id="{697820AB-9486-48E2-999E-6A1B9A92DD0E}"/>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7" name="正方形/長方形 16">
          <a:extLst>
            <a:ext uri="{FF2B5EF4-FFF2-40B4-BE49-F238E27FC236}">
              <a16:creationId xmlns:a16="http://schemas.microsoft.com/office/drawing/2014/main" id="{6B0B8AC3-52DC-4963-9515-A41319808C7F}"/>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8" name="正方形/長方形 17">
          <a:extLst>
            <a:ext uri="{FF2B5EF4-FFF2-40B4-BE49-F238E27FC236}">
              <a16:creationId xmlns:a16="http://schemas.microsoft.com/office/drawing/2014/main" id="{B504904E-F63D-4D7E-BA91-E983D433B405}"/>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4,792
4,779
317.04
5,351,354
4,785,790
557,930
3,340,767
3,620,509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9" name="正方形/長方形 18">
          <a:extLst>
            <a:ext uri="{FF2B5EF4-FFF2-40B4-BE49-F238E27FC236}">
              <a16:creationId xmlns:a16="http://schemas.microsoft.com/office/drawing/2014/main" id="{03009A53-4F3C-4533-80AE-DCF934F74321}"/>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0" name="正方形/長方形 19">
          <a:extLst>
            <a:ext uri="{FF2B5EF4-FFF2-40B4-BE49-F238E27FC236}">
              <a16:creationId xmlns:a16="http://schemas.microsoft.com/office/drawing/2014/main" id="{65EB368C-A9DE-4694-9D7E-971D0E0ABC38}"/>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1" name="正方形/長方形 20">
          <a:extLst>
            <a:ext uri="{FF2B5EF4-FFF2-40B4-BE49-F238E27FC236}">
              <a16:creationId xmlns:a16="http://schemas.microsoft.com/office/drawing/2014/main" id="{AA5C2124-7CC1-42ED-A222-383C0F0247A5}"/>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2" name="正方形/長方形 21">
          <a:extLst>
            <a:ext uri="{FF2B5EF4-FFF2-40B4-BE49-F238E27FC236}">
              <a16:creationId xmlns:a16="http://schemas.microsoft.com/office/drawing/2014/main" id="{DAB5A792-BFC1-4BDE-B7F0-F337849C063D}"/>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3" name="正方形/長方形 22">
          <a:extLst>
            <a:ext uri="{FF2B5EF4-FFF2-40B4-BE49-F238E27FC236}">
              <a16:creationId xmlns:a16="http://schemas.microsoft.com/office/drawing/2014/main" id="{8F707270-391F-4C5C-A8A2-B96E2AE4FFE3}"/>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4" name="正方形/長方形 23">
          <a:extLst>
            <a:ext uri="{FF2B5EF4-FFF2-40B4-BE49-F238E27FC236}">
              <a16:creationId xmlns:a16="http://schemas.microsoft.com/office/drawing/2014/main" id="{52F09219-8CDF-4E8F-9058-702356EAA56E}"/>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5" name="角丸四角形 24">
          <a:extLst>
            <a:ext uri="{FF2B5EF4-FFF2-40B4-BE49-F238E27FC236}">
              <a16:creationId xmlns:a16="http://schemas.microsoft.com/office/drawing/2014/main" id="{436D3CC9-80E8-4420-83FE-3A956596612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6" name="正方形/長方形 25">
          <a:extLst>
            <a:ext uri="{FF2B5EF4-FFF2-40B4-BE49-F238E27FC236}">
              <a16:creationId xmlns:a16="http://schemas.microsoft.com/office/drawing/2014/main" id="{11B33B71-6391-4ED9-8F67-BECD3CE200D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7" name="正方形/長方形 26">
          <a:extLst>
            <a:ext uri="{FF2B5EF4-FFF2-40B4-BE49-F238E27FC236}">
              <a16:creationId xmlns:a16="http://schemas.microsoft.com/office/drawing/2014/main" id="{0961E5C4-64C2-4E5D-A23F-58305B10C812}"/>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8" name="正方形/長方形 27">
          <a:extLst>
            <a:ext uri="{FF2B5EF4-FFF2-40B4-BE49-F238E27FC236}">
              <a16:creationId xmlns:a16="http://schemas.microsoft.com/office/drawing/2014/main" id="{699E1D51-8CBC-4973-9244-0A16A02827B8}"/>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9" name="直線コネクタ 28">
          <a:extLst>
            <a:ext uri="{FF2B5EF4-FFF2-40B4-BE49-F238E27FC236}">
              <a16:creationId xmlns:a16="http://schemas.microsoft.com/office/drawing/2014/main" id="{88DC21C1-53B5-4246-BF26-1A299F23492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0" name="楕円 29">
          <a:extLst>
            <a:ext uri="{FF2B5EF4-FFF2-40B4-BE49-F238E27FC236}">
              <a16:creationId xmlns:a16="http://schemas.microsoft.com/office/drawing/2014/main" id="{AA8EAF2D-B672-420D-858C-9F458A326B72}"/>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1" name="フローチャート: 判断 30">
          <a:extLst>
            <a:ext uri="{FF2B5EF4-FFF2-40B4-BE49-F238E27FC236}">
              <a16:creationId xmlns:a16="http://schemas.microsoft.com/office/drawing/2014/main" id="{28807D81-5EA2-4B6F-AC8F-0EF3121941AD}"/>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2" name="直線コネクタ 31">
          <a:extLst>
            <a:ext uri="{FF2B5EF4-FFF2-40B4-BE49-F238E27FC236}">
              <a16:creationId xmlns:a16="http://schemas.microsoft.com/office/drawing/2014/main" id="{58CD9F8A-0960-4AB2-9E8D-848E69D662ED}"/>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3" name="直線コネクタ 32">
          <a:extLst>
            <a:ext uri="{FF2B5EF4-FFF2-40B4-BE49-F238E27FC236}">
              <a16:creationId xmlns:a16="http://schemas.microsoft.com/office/drawing/2014/main" id="{B7B21B16-141F-4ACF-8D26-BEA08BC55EF1}"/>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4" name="直線コネクタ 33">
          <a:extLst>
            <a:ext uri="{FF2B5EF4-FFF2-40B4-BE49-F238E27FC236}">
              <a16:creationId xmlns:a16="http://schemas.microsoft.com/office/drawing/2014/main" id="{5A13462E-D725-44E9-A4B4-AEE0DD9E73BA}"/>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5" name="直線コネクタ 34">
          <a:extLst>
            <a:ext uri="{FF2B5EF4-FFF2-40B4-BE49-F238E27FC236}">
              <a16:creationId xmlns:a16="http://schemas.microsoft.com/office/drawing/2014/main" id="{28B5D2E9-FB61-46D6-BC93-0339308E70ED}"/>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6" name="テキスト ボックス 35">
          <a:extLst>
            <a:ext uri="{FF2B5EF4-FFF2-40B4-BE49-F238E27FC236}">
              <a16:creationId xmlns:a16="http://schemas.microsoft.com/office/drawing/2014/main" id="{B13B7248-5F00-4BB9-B391-3A3AE1B3B046}"/>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7" name="テキスト ボックス 36">
          <a:extLst>
            <a:ext uri="{FF2B5EF4-FFF2-40B4-BE49-F238E27FC236}">
              <a16:creationId xmlns:a16="http://schemas.microsoft.com/office/drawing/2014/main" id="{AF2E126B-5EA1-4D52-9864-C083D08CD721}"/>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8" name="テキスト ボックス 37">
          <a:extLst>
            <a:ext uri="{FF2B5EF4-FFF2-40B4-BE49-F238E27FC236}">
              <a16:creationId xmlns:a16="http://schemas.microsoft.com/office/drawing/2014/main" id="{91EDFF80-C732-4443-9E43-A706375B118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9" name="テキスト ボックス 38">
          <a:extLst>
            <a:ext uri="{FF2B5EF4-FFF2-40B4-BE49-F238E27FC236}">
              <a16:creationId xmlns:a16="http://schemas.microsoft.com/office/drawing/2014/main" id="{8966A95D-E373-4D7B-9161-8C14ABC648A3}"/>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0" name="テキスト ボックス 39">
          <a:extLst>
            <a:ext uri="{FF2B5EF4-FFF2-40B4-BE49-F238E27FC236}">
              <a16:creationId xmlns:a16="http://schemas.microsoft.com/office/drawing/2014/main" id="{9F20E6DD-B28F-489A-8DF1-8A5B212702EB}"/>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1" name="正方形/長方形 40">
          <a:extLst>
            <a:ext uri="{FF2B5EF4-FFF2-40B4-BE49-F238E27FC236}">
              <a16:creationId xmlns:a16="http://schemas.microsoft.com/office/drawing/2014/main" id="{682BE0D6-1F26-49BE-BC67-E052052D33F5}"/>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2" name="正方形/長方形 41">
          <a:extLst>
            <a:ext uri="{FF2B5EF4-FFF2-40B4-BE49-F238E27FC236}">
              <a16:creationId xmlns:a16="http://schemas.microsoft.com/office/drawing/2014/main" id="{2F7F8AD2-4696-42F3-B025-6B5E11BA2814}"/>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43" name="正方形/長方形 42">
          <a:extLst>
            <a:ext uri="{FF2B5EF4-FFF2-40B4-BE49-F238E27FC236}">
              <a16:creationId xmlns:a16="http://schemas.microsoft.com/office/drawing/2014/main" id="{8A759800-C987-447F-834F-E545C12744E6}"/>
            </a:ext>
          </a:extLst>
        </xdr:cNvPr>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4" name="正方形/長方形 43">
          <a:extLst>
            <a:ext uri="{FF2B5EF4-FFF2-40B4-BE49-F238E27FC236}">
              <a16:creationId xmlns:a16="http://schemas.microsoft.com/office/drawing/2014/main" id="{06CFFCFE-D346-48E6-A06B-2AF7062AD216}"/>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5" name="正方形/長方形 44">
          <a:extLst>
            <a:ext uri="{FF2B5EF4-FFF2-40B4-BE49-F238E27FC236}">
              <a16:creationId xmlns:a16="http://schemas.microsoft.com/office/drawing/2014/main" id="{F6001030-6D4A-45DB-91A2-37D17B2CB416}"/>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6" name="正方形/長方形 45">
          <a:extLst>
            <a:ext uri="{FF2B5EF4-FFF2-40B4-BE49-F238E27FC236}">
              <a16:creationId xmlns:a16="http://schemas.microsoft.com/office/drawing/2014/main" id="{9926895B-CB62-4460-8B20-F2A1BC19BB38}"/>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7" name="正方形/長方形 46">
          <a:extLst>
            <a:ext uri="{FF2B5EF4-FFF2-40B4-BE49-F238E27FC236}">
              <a16:creationId xmlns:a16="http://schemas.microsoft.com/office/drawing/2014/main" id="{0F2AB992-1F86-4164-9B83-9B0F601C825F}"/>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8" name="正方形/長方形 47">
          <a:extLst>
            <a:ext uri="{FF2B5EF4-FFF2-40B4-BE49-F238E27FC236}">
              <a16:creationId xmlns:a16="http://schemas.microsoft.com/office/drawing/2014/main" id="{9DF34E58-44B2-492A-B9DC-6B0B9ED66932}"/>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9" name="正方形/長方形 48">
          <a:extLst>
            <a:ext uri="{FF2B5EF4-FFF2-40B4-BE49-F238E27FC236}">
              <a16:creationId xmlns:a16="http://schemas.microsoft.com/office/drawing/2014/main" id="{8E6E1D75-A44C-4ACB-B74C-FA109C2396FB}"/>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0" name="正方形/長方形 49">
          <a:extLst>
            <a:ext uri="{FF2B5EF4-FFF2-40B4-BE49-F238E27FC236}">
              <a16:creationId xmlns:a16="http://schemas.microsoft.com/office/drawing/2014/main" id="{0C0E65CA-5405-4392-BB1F-87AF8410B6BB}"/>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1" name="正方形/長方形 50">
          <a:extLst>
            <a:ext uri="{FF2B5EF4-FFF2-40B4-BE49-F238E27FC236}">
              <a16:creationId xmlns:a16="http://schemas.microsoft.com/office/drawing/2014/main" id="{2782D883-7E88-4CD4-9DAE-269B45F39D01}"/>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2" name="正方形/長方形 51">
          <a:extLst>
            <a:ext uri="{FF2B5EF4-FFF2-40B4-BE49-F238E27FC236}">
              <a16:creationId xmlns:a16="http://schemas.microsoft.com/office/drawing/2014/main" id="{74BFC8BD-817D-45C5-92C9-7BB3E4956BD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3" name="テキスト ボックス 52">
          <a:extLst>
            <a:ext uri="{FF2B5EF4-FFF2-40B4-BE49-F238E27FC236}">
              <a16:creationId xmlns:a16="http://schemas.microsoft.com/office/drawing/2014/main" id="{60C5AA1A-C8B2-4596-88CF-53D06BEF0AB9}"/>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85725</xdr:colOff>
      <xdr:row>36</xdr:row>
      <xdr:rowOff>168275</xdr:rowOff>
    </xdr:to>
    <xdr:sp macro="" textlink="">
      <xdr:nvSpPr>
        <xdr:cNvPr id="54" name="正方形/長方形 53">
          <a:extLst>
            <a:ext uri="{FF2B5EF4-FFF2-40B4-BE49-F238E27FC236}">
              <a16:creationId xmlns:a16="http://schemas.microsoft.com/office/drawing/2014/main" id="{9CBE38CF-2904-45E5-8E3A-ADE4C7B9ACA9}"/>
            </a:ext>
          </a:extLst>
        </xdr:cNvPr>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57</xdr:col>
      <xdr:colOff>149225</xdr:colOff>
      <xdr:row>20</xdr:row>
      <xdr:rowOff>149225</xdr:rowOff>
    </xdr:from>
    <xdr:to>
      <xdr:col>80</xdr:col>
      <xdr:colOff>9525</xdr:colOff>
      <xdr:row>22</xdr:row>
      <xdr:rowOff>28575</xdr:rowOff>
    </xdr:to>
    <xdr:sp macro="" textlink="">
      <xdr:nvSpPr>
        <xdr:cNvPr id="55" name="正方形/長方形 54">
          <a:extLst>
            <a:ext uri="{FF2B5EF4-FFF2-40B4-BE49-F238E27FC236}">
              <a16:creationId xmlns:a16="http://schemas.microsoft.com/office/drawing/2014/main" id="{FC4DDAFA-50BC-41C9-A39D-52C7BC952563}"/>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56" name="正方形/長方形 55">
          <a:extLst>
            <a:ext uri="{FF2B5EF4-FFF2-40B4-BE49-F238E27FC236}">
              <a16:creationId xmlns:a16="http://schemas.microsoft.com/office/drawing/2014/main" id="{9AF349B6-E21A-4780-8436-4611FF1F77A5}"/>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57" name="正方形/長方形 56">
          <a:extLst>
            <a:ext uri="{FF2B5EF4-FFF2-40B4-BE49-F238E27FC236}">
              <a16:creationId xmlns:a16="http://schemas.microsoft.com/office/drawing/2014/main" id="{CCF5F738-2372-4EC1-8F72-560A9BC282CC}"/>
            </a:ext>
          </a:extLst>
        </xdr:cNvPr>
        <xdr:cNvSpPr/>
      </xdr:nvSpPr>
      <xdr:spPr>
        <a:xfrm>
          <a:off x="13860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[ 93.1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58" name="正方形/長方形 57">
          <a:extLst>
            <a:ext uri="{FF2B5EF4-FFF2-40B4-BE49-F238E27FC236}">
              <a16:creationId xmlns:a16="http://schemas.microsoft.com/office/drawing/2014/main" id="{41B67712-1FCE-4A67-8A47-6DF70786F71B}"/>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59" name="正方形/長方形 58">
          <a:extLst>
            <a:ext uri="{FF2B5EF4-FFF2-40B4-BE49-F238E27FC236}">
              <a16:creationId xmlns:a16="http://schemas.microsoft.com/office/drawing/2014/main" id="{592C2AB5-7647-4F36-BFD9-C63E61CF4E0A}"/>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60" name="正方形/長方形 59">
          <a:extLst>
            <a:ext uri="{FF2B5EF4-FFF2-40B4-BE49-F238E27FC236}">
              <a16:creationId xmlns:a16="http://schemas.microsoft.com/office/drawing/2014/main" id="{7F57AAAA-B9BC-4886-B5BF-423E2FEE542D}"/>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61" name="正方形/長方形 60">
          <a:extLst>
            <a:ext uri="{FF2B5EF4-FFF2-40B4-BE49-F238E27FC236}">
              <a16:creationId xmlns:a16="http://schemas.microsoft.com/office/drawing/2014/main" id="{51F973DB-1334-4A77-887A-DBBAA70C7991}"/>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62" name="正方形/長方形 61">
          <a:extLst>
            <a:ext uri="{FF2B5EF4-FFF2-40B4-BE49-F238E27FC236}">
              <a16:creationId xmlns:a16="http://schemas.microsoft.com/office/drawing/2014/main" id="{3732BFA2-AB7C-4104-8C4C-90817B020099}"/>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63" name="正方形/長方形 62">
          <a:extLst>
            <a:ext uri="{FF2B5EF4-FFF2-40B4-BE49-F238E27FC236}">
              <a16:creationId xmlns:a16="http://schemas.microsoft.com/office/drawing/2014/main" id="{369BB1DB-E09D-4789-B9B5-BA7BB07401F1}"/>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64" name="正方形/長方形 63">
          <a:extLst>
            <a:ext uri="{FF2B5EF4-FFF2-40B4-BE49-F238E27FC236}">
              <a16:creationId xmlns:a16="http://schemas.microsoft.com/office/drawing/2014/main" id="{5C0C3FE0-46D6-4583-8829-5689CD85E95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65" name="正方形/長方形 64">
          <a:extLst>
            <a:ext uri="{FF2B5EF4-FFF2-40B4-BE49-F238E27FC236}">
              <a16:creationId xmlns:a16="http://schemas.microsoft.com/office/drawing/2014/main" id="{58D220E0-4F4B-4D7E-87A0-65AF28E1BE2F}"/>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66" name="正方形/長方形 65">
          <a:extLst>
            <a:ext uri="{FF2B5EF4-FFF2-40B4-BE49-F238E27FC236}">
              <a16:creationId xmlns:a16="http://schemas.microsoft.com/office/drawing/2014/main" id="{7BDD7188-D87F-495A-96FF-AD1F0741C37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67" name="テキスト ボックス 66">
          <a:extLst>
            <a:ext uri="{FF2B5EF4-FFF2-40B4-BE49-F238E27FC236}">
              <a16:creationId xmlns:a16="http://schemas.microsoft.com/office/drawing/2014/main" id="{581D0620-E77A-4611-A8B3-34A2922B12E2}"/>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年度の本町の債務償還比率は</a:t>
          </a:r>
          <a:r>
            <a:rPr kumimoji="1" lang="en-US" altLang="ja-JP" sz="1100">
              <a:solidFill>
                <a:schemeClr val="dk1"/>
              </a:solidFill>
              <a:effectLst/>
              <a:latin typeface="+mn-lt"/>
              <a:ea typeface="+mn-ea"/>
              <a:cs typeface="+mn-cs"/>
            </a:rPr>
            <a:t>93.1</a:t>
          </a:r>
          <a:r>
            <a:rPr kumimoji="1" lang="ja-JP" altLang="ja-JP" sz="1100">
              <a:solidFill>
                <a:schemeClr val="dk1"/>
              </a:solidFill>
              <a:effectLst/>
              <a:latin typeface="+mn-lt"/>
              <a:ea typeface="+mn-ea"/>
              <a:cs typeface="+mn-cs"/>
            </a:rPr>
            <a:t>％であり、類似団体平均値を下回っている。直近の５年間においても類似団体平均値を上回ったことはなく、類似団体と比較しても健全な状態にあると言える。今後も、事務事業の見直し、統廃合など歳出の合理化等行財政改革を推進し、健全な財政運営に努めて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68" name="テキスト ボックス 67">
          <a:extLst>
            <a:ext uri="{FF2B5EF4-FFF2-40B4-BE49-F238E27FC236}">
              <a16:creationId xmlns:a16="http://schemas.microsoft.com/office/drawing/2014/main" id="{FBF63D43-A875-4829-9D3D-B66788D020BF}"/>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69" name="直線コネクタ 68">
          <a:extLst>
            <a:ext uri="{FF2B5EF4-FFF2-40B4-BE49-F238E27FC236}">
              <a16:creationId xmlns:a16="http://schemas.microsoft.com/office/drawing/2014/main" id="{4EF9F3F8-FD4A-45F0-B755-12B9F9B0AB2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70" name="テキスト ボックス 69">
          <a:extLst>
            <a:ext uri="{FF2B5EF4-FFF2-40B4-BE49-F238E27FC236}">
              <a16:creationId xmlns:a16="http://schemas.microsoft.com/office/drawing/2014/main" id="{B746A547-1F42-455C-83E2-29E6327A2841}"/>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71" name="直線コネクタ 70">
          <a:extLst>
            <a:ext uri="{FF2B5EF4-FFF2-40B4-BE49-F238E27FC236}">
              <a16:creationId xmlns:a16="http://schemas.microsoft.com/office/drawing/2014/main" id="{75CCF7F5-5ACE-4236-A62A-A6082CC4ED45}"/>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72" name="テキスト ボックス 71">
          <a:extLst>
            <a:ext uri="{FF2B5EF4-FFF2-40B4-BE49-F238E27FC236}">
              <a16:creationId xmlns:a16="http://schemas.microsoft.com/office/drawing/2014/main" id="{0B5887CE-E8FB-4F9E-BD75-72D7FE0E15EC}"/>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73" name="直線コネクタ 72">
          <a:extLst>
            <a:ext uri="{FF2B5EF4-FFF2-40B4-BE49-F238E27FC236}">
              <a16:creationId xmlns:a16="http://schemas.microsoft.com/office/drawing/2014/main" id="{EE76B434-188F-4C2E-ADC1-22F088FEF008}"/>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74" name="テキスト ボックス 73">
          <a:extLst>
            <a:ext uri="{FF2B5EF4-FFF2-40B4-BE49-F238E27FC236}">
              <a16:creationId xmlns:a16="http://schemas.microsoft.com/office/drawing/2014/main" id="{A0515C92-3403-4895-B5A1-FE561589A13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75" name="直線コネクタ 74">
          <a:extLst>
            <a:ext uri="{FF2B5EF4-FFF2-40B4-BE49-F238E27FC236}">
              <a16:creationId xmlns:a16="http://schemas.microsoft.com/office/drawing/2014/main" id="{E40F2FC6-40B4-42F6-84FE-FE1BF570DE59}"/>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76" name="テキスト ボックス 75">
          <a:extLst>
            <a:ext uri="{FF2B5EF4-FFF2-40B4-BE49-F238E27FC236}">
              <a16:creationId xmlns:a16="http://schemas.microsoft.com/office/drawing/2014/main" id="{71CFFEDA-2992-4FFD-9E52-579E0602E1C6}"/>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77" name="直線コネクタ 76">
          <a:extLst>
            <a:ext uri="{FF2B5EF4-FFF2-40B4-BE49-F238E27FC236}">
              <a16:creationId xmlns:a16="http://schemas.microsoft.com/office/drawing/2014/main" id="{D6B8ECBC-7215-4DF9-BB3E-8BA1FC5D840A}"/>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78" name="テキスト ボックス 77">
          <a:extLst>
            <a:ext uri="{FF2B5EF4-FFF2-40B4-BE49-F238E27FC236}">
              <a16:creationId xmlns:a16="http://schemas.microsoft.com/office/drawing/2014/main" id="{CFC857BF-8517-4A7C-B82A-A5BC4CAF74AA}"/>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79" name="直線コネクタ 78">
          <a:extLst>
            <a:ext uri="{FF2B5EF4-FFF2-40B4-BE49-F238E27FC236}">
              <a16:creationId xmlns:a16="http://schemas.microsoft.com/office/drawing/2014/main" id="{5371E4CE-BB05-4E72-B7ED-58EFB75C8728}"/>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80" name="テキスト ボックス 79">
          <a:extLst>
            <a:ext uri="{FF2B5EF4-FFF2-40B4-BE49-F238E27FC236}">
              <a16:creationId xmlns:a16="http://schemas.microsoft.com/office/drawing/2014/main" id="{C4220895-F8A3-440B-B222-D245113C34F3}"/>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81" name="直線コネクタ 80">
          <a:extLst>
            <a:ext uri="{FF2B5EF4-FFF2-40B4-BE49-F238E27FC236}">
              <a16:creationId xmlns:a16="http://schemas.microsoft.com/office/drawing/2014/main" id="{4ECC59AB-8EDC-45E1-8198-56B0F81740B2}"/>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82" name="テキスト ボックス 81">
          <a:extLst>
            <a:ext uri="{FF2B5EF4-FFF2-40B4-BE49-F238E27FC236}">
              <a16:creationId xmlns:a16="http://schemas.microsoft.com/office/drawing/2014/main" id="{8EAD61D2-178E-4DDC-AA2D-98062889FAE5}"/>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83" name="直線コネクタ 82">
          <a:extLst>
            <a:ext uri="{FF2B5EF4-FFF2-40B4-BE49-F238E27FC236}">
              <a16:creationId xmlns:a16="http://schemas.microsoft.com/office/drawing/2014/main" id="{2B82FCF2-4525-494A-B668-265D62130BA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84" name="債務償還比率グラフ枠">
          <a:extLst>
            <a:ext uri="{FF2B5EF4-FFF2-40B4-BE49-F238E27FC236}">
              <a16:creationId xmlns:a16="http://schemas.microsoft.com/office/drawing/2014/main" id="{FC3662BF-5251-4FB5-92EE-CD9696F5BEB1}"/>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85" name="直線コネクタ 84">
          <a:extLst>
            <a:ext uri="{FF2B5EF4-FFF2-40B4-BE49-F238E27FC236}">
              <a16:creationId xmlns:a16="http://schemas.microsoft.com/office/drawing/2014/main" id="{E385DA52-433E-4BBA-A3E6-392AB19759CD}"/>
            </a:ext>
          </a:extLst>
        </xdr:cNvPr>
        <xdr:cNvCxnSpPr/>
      </xdr:nvCxnSpPr>
      <xdr:spPr>
        <a:xfrm flipV="1">
          <a:off x="14793595" y="5261428"/>
          <a:ext cx="1269" cy="1349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86" name="債務償還比率最小値テキスト">
          <a:extLst>
            <a:ext uri="{FF2B5EF4-FFF2-40B4-BE49-F238E27FC236}">
              <a16:creationId xmlns:a16="http://schemas.microsoft.com/office/drawing/2014/main" id="{781A223E-38E4-4993-8808-5383A4BCDCA8}"/>
            </a:ext>
          </a:extLst>
        </xdr:cNvPr>
        <xdr:cNvSpPr txBox="1"/>
      </xdr:nvSpPr>
      <xdr:spPr>
        <a:xfrm>
          <a:off x="14846300" y="661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87" name="直線コネクタ 86">
          <a:extLst>
            <a:ext uri="{FF2B5EF4-FFF2-40B4-BE49-F238E27FC236}">
              <a16:creationId xmlns:a16="http://schemas.microsoft.com/office/drawing/2014/main" id="{B072877C-286D-4060-90FB-EB9131DBF629}"/>
            </a:ext>
          </a:extLst>
        </xdr:cNvPr>
        <xdr:cNvCxnSpPr/>
      </xdr:nvCxnSpPr>
      <xdr:spPr>
        <a:xfrm>
          <a:off x="14706600" y="661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88" name="債務償還比率最大値テキスト">
          <a:extLst>
            <a:ext uri="{FF2B5EF4-FFF2-40B4-BE49-F238E27FC236}">
              <a16:creationId xmlns:a16="http://schemas.microsoft.com/office/drawing/2014/main" id="{A3FF363B-9F03-4544-B2FB-73D1CEDDDFA9}"/>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89" name="直線コネクタ 88">
          <a:extLst>
            <a:ext uri="{FF2B5EF4-FFF2-40B4-BE49-F238E27FC236}">
              <a16:creationId xmlns:a16="http://schemas.microsoft.com/office/drawing/2014/main" id="{932B04BA-D05B-48FF-BA55-88E723B500D2}"/>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65231</xdr:rowOff>
    </xdr:from>
    <xdr:ext cx="469744" cy="259045"/>
    <xdr:sp macro="" textlink="">
      <xdr:nvSpPr>
        <xdr:cNvPr id="90" name="債務償還比率平均値テキスト">
          <a:extLst>
            <a:ext uri="{FF2B5EF4-FFF2-40B4-BE49-F238E27FC236}">
              <a16:creationId xmlns:a16="http://schemas.microsoft.com/office/drawing/2014/main" id="{94128C6B-FB67-4CEF-92C5-375C05F15D2A}"/>
            </a:ext>
          </a:extLst>
        </xdr:cNvPr>
        <xdr:cNvSpPr txBox="1"/>
      </xdr:nvSpPr>
      <xdr:spPr>
        <a:xfrm>
          <a:off x="14846300" y="5637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91" name="フローチャート: 判断 90">
          <a:extLst>
            <a:ext uri="{FF2B5EF4-FFF2-40B4-BE49-F238E27FC236}">
              <a16:creationId xmlns:a16="http://schemas.microsoft.com/office/drawing/2014/main" id="{F31D9227-5B65-4E2E-B274-6DCDA4AEFA41}"/>
            </a:ext>
          </a:extLst>
        </xdr:cNvPr>
        <xdr:cNvSpPr/>
      </xdr:nvSpPr>
      <xdr:spPr>
        <a:xfrm>
          <a:off x="14744700" y="5658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92" name="フローチャート: 判断 91">
          <a:extLst>
            <a:ext uri="{FF2B5EF4-FFF2-40B4-BE49-F238E27FC236}">
              <a16:creationId xmlns:a16="http://schemas.microsoft.com/office/drawing/2014/main" id="{0C4ECBAC-CD4C-4035-923A-ABE26EE2984A}"/>
            </a:ext>
          </a:extLst>
        </xdr:cNvPr>
        <xdr:cNvSpPr/>
      </xdr:nvSpPr>
      <xdr:spPr>
        <a:xfrm>
          <a:off x="14033500" y="569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93" name="フローチャート: 判断 92">
          <a:extLst>
            <a:ext uri="{FF2B5EF4-FFF2-40B4-BE49-F238E27FC236}">
              <a16:creationId xmlns:a16="http://schemas.microsoft.com/office/drawing/2014/main" id="{20EB56FD-5E8E-498C-B424-B57D6C5E2BF0}"/>
            </a:ext>
          </a:extLst>
        </xdr:cNvPr>
        <xdr:cNvSpPr/>
      </xdr:nvSpPr>
      <xdr:spPr>
        <a:xfrm>
          <a:off x="13271500" y="572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94" name="フローチャート: 判断 93">
          <a:extLst>
            <a:ext uri="{FF2B5EF4-FFF2-40B4-BE49-F238E27FC236}">
              <a16:creationId xmlns:a16="http://schemas.microsoft.com/office/drawing/2014/main" id="{63C3FF22-6811-473F-9FBF-D73D3A171BDC}"/>
            </a:ext>
          </a:extLst>
        </xdr:cNvPr>
        <xdr:cNvSpPr/>
      </xdr:nvSpPr>
      <xdr:spPr>
        <a:xfrm>
          <a:off x="12509500" y="570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95" name="フローチャート: 判断 94">
          <a:extLst>
            <a:ext uri="{FF2B5EF4-FFF2-40B4-BE49-F238E27FC236}">
              <a16:creationId xmlns:a16="http://schemas.microsoft.com/office/drawing/2014/main" id="{B2ED9EC0-284E-481A-B42F-58EB12219586}"/>
            </a:ext>
          </a:extLst>
        </xdr:cNvPr>
        <xdr:cNvSpPr/>
      </xdr:nvSpPr>
      <xdr:spPr>
        <a:xfrm>
          <a:off x="117475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96" name="テキスト ボックス 95">
          <a:extLst>
            <a:ext uri="{FF2B5EF4-FFF2-40B4-BE49-F238E27FC236}">
              <a16:creationId xmlns:a16="http://schemas.microsoft.com/office/drawing/2014/main" id="{417E95B5-3ED2-4A08-87DF-2D2CAB6D7B82}"/>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97" name="テキスト ボックス 96">
          <a:extLst>
            <a:ext uri="{FF2B5EF4-FFF2-40B4-BE49-F238E27FC236}">
              <a16:creationId xmlns:a16="http://schemas.microsoft.com/office/drawing/2014/main" id="{5ADDA0E0-3B65-43F1-AE7E-07D53B0ECDE4}"/>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98" name="テキスト ボックス 97">
          <a:extLst>
            <a:ext uri="{FF2B5EF4-FFF2-40B4-BE49-F238E27FC236}">
              <a16:creationId xmlns:a16="http://schemas.microsoft.com/office/drawing/2014/main" id="{0B79605D-94CC-425B-B552-A539DF98E0C2}"/>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99" name="テキスト ボックス 98">
          <a:extLst>
            <a:ext uri="{FF2B5EF4-FFF2-40B4-BE49-F238E27FC236}">
              <a16:creationId xmlns:a16="http://schemas.microsoft.com/office/drawing/2014/main" id="{A70F979C-FBCB-4637-A2F7-ABBE0C34DDE5}"/>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00" name="テキスト ボックス 99">
          <a:extLst>
            <a:ext uri="{FF2B5EF4-FFF2-40B4-BE49-F238E27FC236}">
              <a16:creationId xmlns:a16="http://schemas.microsoft.com/office/drawing/2014/main" id="{6EE12F76-0811-48F1-B6A1-D45D819CE37A}"/>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124977</xdr:rowOff>
    </xdr:from>
    <xdr:to>
      <xdr:col>76</xdr:col>
      <xdr:colOff>73025</xdr:colOff>
      <xdr:row>27</xdr:row>
      <xdr:rowOff>55127</xdr:rowOff>
    </xdr:to>
    <xdr:sp macro="" textlink="">
      <xdr:nvSpPr>
        <xdr:cNvPr id="101" name="楕円 100">
          <a:extLst>
            <a:ext uri="{FF2B5EF4-FFF2-40B4-BE49-F238E27FC236}">
              <a16:creationId xmlns:a16="http://schemas.microsoft.com/office/drawing/2014/main" id="{7B106EA3-3E79-4798-AEDB-8C6A31A7EDFF}"/>
            </a:ext>
          </a:extLst>
        </xdr:cNvPr>
        <xdr:cNvSpPr/>
      </xdr:nvSpPr>
      <xdr:spPr>
        <a:xfrm>
          <a:off x="14744700" y="5354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25</xdr:row>
      <xdr:rowOff>147854</xdr:rowOff>
    </xdr:from>
    <xdr:ext cx="405111" cy="259045"/>
    <xdr:sp macro="" textlink="">
      <xdr:nvSpPr>
        <xdr:cNvPr id="102" name="債務償還比率該当値テキスト">
          <a:extLst>
            <a:ext uri="{FF2B5EF4-FFF2-40B4-BE49-F238E27FC236}">
              <a16:creationId xmlns:a16="http://schemas.microsoft.com/office/drawing/2014/main" id="{468C3C1D-C3D8-460F-B75F-BF077DF9BCB3}"/>
            </a:ext>
          </a:extLst>
        </xdr:cNvPr>
        <xdr:cNvSpPr txBox="1"/>
      </xdr:nvSpPr>
      <xdr:spPr>
        <a:xfrm>
          <a:off x="14846300" y="5205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163376</xdr:rowOff>
    </xdr:from>
    <xdr:to>
      <xdr:col>72</xdr:col>
      <xdr:colOff>123825</xdr:colOff>
      <xdr:row>27</xdr:row>
      <xdr:rowOff>93526</xdr:rowOff>
    </xdr:to>
    <xdr:sp macro="" textlink="">
      <xdr:nvSpPr>
        <xdr:cNvPr id="103" name="楕円 102">
          <a:extLst>
            <a:ext uri="{FF2B5EF4-FFF2-40B4-BE49-F238E27FC236}">
              <a16:creationId xmlns:a16="http://schemas.microsoft.com/office/drawing/2014/main" id="{E12AEC20-9FF4-4975-A2FD-C2798588C3A0}"/>
            </a:ext>
          </a:extLst>
        </xdr:cNvPr>
        <xdr:cNvSpPr/>
      </xdr:nvSpPr>
      <xdr:spPr>
        <a:xfrm>
          <a:off x="14033500" y="5392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4327</xdr:rowOff>
    </xdr:from>
    <xdr:to>
      <xdr:col>76</xdr:col>
      <xdr:colOff>22225</xdr:colOff>
      <xdr:row>27</xdr:row>
      <xdr:rowOff>42726</xdr:rowOff>
    </xdr:to>
    <xdr:cxnSp macro="">
      <xdr:nvCxnSpPr>
        <xdr:cNvPr id="104" name="直線コネクタ 103">
          <a:extLst>
            <a:ext uri="{FF2B5EF4-FFF2-40B4-BE49-F238E27FC236}">
              <a16:creationId xmlns:a16="http://schemas.microsoft.com/office/drawing/2014/main" id="{B5D72885-16BD-40E9-B713-A98FB8D0E7DD}"/>
            </a:ext>
          </a:extLst>
        </xdr:cNvPr>
        <xdr:cNvCxnSpPr/>
      </xdr:nvCxnSpPr>
      <xdr:spPr>
        <a:xfrm flipV="1">
          <a:off x="14084300" y="5405002"/>
          <a:ext cx="711200" cy="38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19839</xdr:rowOff>
    </xdr:from>
    <xdr:to>
      <xdr:col>68</xdr:col>
      <xdr:colOff>123825</xdr:colOff>
      <xdr:row>27</xdr:row>
      <xdr:rowOff>121439</xdr:rowOff>
    </xdr:to>
    <xdr:sp macro="" textlink="">
      <xdr:nvSpPr>
        <xdr:cNvPr id="105" name="楕円 104">
          <a:extLst>
            <a:ext uri="{FF2B5EF4-FFF2-40B4-BE49-F238E27FC236}">
              <a16:creationId xmlns:a16="http://schemas.microsoft.com/office/drawing/2014/main" id="{2C715784-A857-4C39-B3D7-057CF2EE2A42}"/>
            </a:ext>
          </a:extLst>
        </xdr:cNvPr>
        <xdr:cNvSpPr/>
      </xdr:nvSpPr>
      <xdr:spPr>
        <a:xfrm>
          <a:off x="13271500" y="542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42726</xdr:rowOff>
    </xdr:from>
    <xdr:to>
      <xdr:col>72</xdr:col>
      <xdr:colOff>73025</xdr:colOff>
      <xdr:row>27</xdr:row>
      <xdr:rowOff>70639</xdr:rowOff>
    </xdr:to>
    <xdr:cxnSp macro="">
      <xdr:nvCxnSpPr>
        <xdr:cNvPr id="106" name="直線コネクタ 105">
          <a:extLst>
            <a:ext uri="{FF2B5EF4-FFF2-40B4-BE49-F238E27FC236}">
              <a16:creationId xmlns:a16="http://schemas.microsoft.com/office/drawing/2014/main" id="{DD04BFC3-858C-41B3-B0D4-BE88E3FD5483}"/>
            </a:ext>
          </a:extLst>
        </xdr:cNvPr>
        <xdr:cNvCxnSpPr/>
      </xdr:nvCxnSpPr>
      <xdr:spPr>
        <a:xfrm flipV="1">
          <a:off x="13322300" y="5443401"/>
          <a:ext cx="762000" cy="27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55463</xdr:rowOff>
    </xdr:from>
    <xdr:to>
      <xdr:col>64</xdr:col>
      <xdr:colOff>123825</xdr:colOff>
      <xdr:row>27</xdr:row>
      <xdr:rowOff>157063</xdr:rowOff>
    </xdr:to>
    <xdr:sp macro="" textlink="">
      <xdr:nvSpPr>
        <xdr:cNvPr id="107" name="楕円 106">
          <a:extLst>
            <a:ext uri="{FF2B5EF4-FFF2-40B4-BE49-F238E27FC236}">
              <a16:creationId xmlns:a16="http://schemas.microsoft.com/office/drawing/2014/main" id="{92F16FF1-364E-4185-BD72-99C99A15D2FC}"/>
            </a:ext>
          </a:extLst>
        </xdr:cNvPr>
        <xdr:cNvSpPr/>
      </xdr:nvSpPr>
      <xdr:spPr>
        <a:xfrm>
          <a:off x="12509500" y="5456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70639</xdr:rowOff>
    </xdr:from>
    <xdr:to>
      <xdr:col>68</xdr:col>
      <xdr:colOff>73025</xdr:colOff>
      <xdr:row>27</xdr:row>
      <xdr:rowOff>106263</xdr:rowOff>
    </xdr:to>
    <xdr:cxnSp macro="">
      <xdr:nvCxnSpPr>
        <xdr:cNvPr id="108" name="直線コネクタ 107">
          <a:extLst>
            <a:ext uri="{FF2B5EF4-FFF2-40B4-BE49-F238E27FC236}">
              <a16:creationId xmlns:a16="http://schemas.microsoft.com/office/drawing/2014/main" id="{DDC12380-7C41-42D7-9316-436F9009BDF2}"/>
            </a:ext>
          </a:extLst>
        </xdr:cNvPr>
        <xdr:cNvCxnSpPr/>
      </xdr:nvCxnSpPr>
      <xdr:spPr>
        <a:xfrm flipV="1">
          <a:off x="12560300" y="5471314"/>
          <a:ext cx="762000" cy="35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45321</xdr:rowOff>
    </xdr:from>
    <xdr:to>
      <xdr:col>60</xdr:col>
      <xdr:colOff>123825</xdr:colOff>
      <xdr:row>28</xdr:row>
      <xdr:rowOff>146921</xdr:rowOff>
    </xdr:to>
    <xdr:sp macro="" textlink="">
      <xdr:nvSpPr>
        <xdr:cNvPr id="109" name="楕円 108">
          <a:extLst>
            <a:ext uri="{FF2B5EF4-FFF2-40B4-BE49-F238E27FC236}">
              <a16:creationId xmlns:a16="http://schemas.microsoft.com/office/drawing/2014/main" id="{01D46584-3C21-4DD7-A027-29A0BFE73052}"/>
            </a:ext>
          </a:extLst>
        </xdr:cNvPr>
        <xdr:cNvSpPr/>
      </xdr:nvSpPr>
      <xdr:spPr>
        <a:xfrm>
          <a:off x="11747500" y="5617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106263</xdr:rowOff>
    </xdr:from>
    <xdr:to>
      <xdr:col>64</xdr:col>
      <xdr:colOff>73025</xdr:colOff>
      <xdr:row>28</xdr:row>
      <xdr:rowOff>96121</xdr:rowOff>
    </xdr:to>
    <xdr:cxnSp macro="">
      <xdr:nvCxnSpPr>
        <xdr:cNvPr id="110" name="直線コネクタ 109">
          <a:extLst>
            <a:ext uri="{FF2B5EF4-FFF2-40B4-BE49-F238E27FC236}">
              <a16:creationId xmlns:a16="http://schemas.microsoft.com/office/drawing/2014/main" id="{A835560B-AD25-4760-9962-85DDF1D64BDB}"/>
            </a:ext>
          </a:extLst>
        </xdr:cNvPr>
        <xdr:cNvCxnSpPr/>
      </xdr:nvCxnSpPr>
      <xdr:spPr>
        <a:xfrm flipV="1">
          <a:off x="11798300" y="5506938"/>
          <a:ext cx="762000" cy="161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46172</xdr:rowOff>
    </xdr:from>
    <xdr:ext cx="469744" cy="259045"/>
    <xdr:sp macro="" textlink="">
      <xdr:nvSpPr>
        <xdr:cNvPr id="111" name="n_1aveValue債務償還比率">
          <a:extLst>
            <a:ext uri="{FF2B5EF4-FFF2-40B4-BE49-F238E27FC236}">
              <a16:creationId xmlns:a16="http://schemas.microsoft.com/office/drawing/2014/main" id="{E3B145C7-C054-4839-BFC7-04AEA464A39B}"/>
            </a:ext>
          </a:extLst>
        </xdr:cNvPr>
        <xdr:cNvSpPr txBox="1"/>
      </xdr:nvSpPr>
      <xdr:spPr>
        <a:xfrm>
          <a:off x="13836727" y="578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73777</xdr:rowOff>
    </xdr:from>
    <xdr:ext cx="469744" cy="259045"/>
    <xdr:sp macro="" textlink="">
      <xdr:nvSpPr>
        <xdr:cNvPr id="112" name="n_2aveValue債務償還比率">
          <a:extLst>
            <a:ext uri="{FF2B5EF4-FFF2-40B4-BE49-F238E27FC236}">
              <a16:creationId xmlns:a16="http://schemas.microsoft.com/office/drawing/2014/main" id="{49F761B6-6D12-4BEF-A3B0-09E8820E9A41}"/>
            </a:ext>
          </a:extLst>
        </xdr:cNvPr>
        <xdr:cNvSpPr txBox="1"/>
      </xdr:nvSpPr>
      <xdr:spPr>
        <a:xfrm>
          <a:off x="13087427" y="581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58972</xdr:rowOff>
    </xdr:from>
    <xdr:ext cx="469744" cy="259045"/>
    <xdr:sp macro="" textlink="">
      <xdr:nvSpPr>
        <xdr:cNvPr id="113" name="n_3aveValue債務償還比率">
          <a:extLst>
            <a:ext uri="{FF2B5EF4-FFF2-40B4-BE49-F238E27FC236}">
              <a16:creationId xmlns:a16="http://schemas.microsoft.com/office/drawing/2014/main" id="{0952F577-F99B-48CF-9466-6430539262AF}"/>
            </a:ext>
          </a:extLst>
        </xdr:cNvPr>
        <xdr:cNvSpPr txBox="1"/>
      </xdr:nvSpPr>
      <xdr:spPr>
        <a:xfrm>
          <a:off x="12325427" y="5802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8581</xdr:rowOff>
    </xdr:from>
    <xdr:ext cx="469744" cy="259045"/>
    <xdr:sp macro="" textlink="">
      <xdr:nvSpPr>
        <xdr:cNvPr id="114" name="n_4aveValue債務償還比率">
          <a:extLst>
            <a:ext uri="{FF2B5EF4-FFF2-40B4-BE49-F238E27FC236}">
              <a16:creationId xmlns:a16="http://schemas.microsoft.com/office/drawing/2014/main" id="{76F3F72D-BB10-4C77-B997-465FD26DF9C3}"/>
            </a:ext>
          </a:extLst>
        </xdr:cNvPr>
        <xdr:cNvSpPr txBox="1"/>
      </xdr:nvSpPr>
      <xdr:spPr>
        <a:xfrm>
          <a:off x="11563427" y="5923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110053</xdr:rowOff>
    </xdr:from>
    <xdr:ext cx="469744" cy="259045"/>
    <xdr:sp macro="" textlink="">
      <xdr:nvSpPr>
        <xdr:cNvPr id="115" name="n_1mainValue債務償還比率">
          <a:extLst>
            <a:ext uri="{FF2B5EF4-FFF2-40B4-BE49-F238E27FC236}">
              <a16:creationId xmlns:a16="http://schemas.microsoft.com/office/drawing/2014/main" id="{4FB28A28-B6F0-4D9B-9D55-962AA7A980C7}"/>
            </a:ext>
          </a:extLst>
        </xdr:cNvPr>
        <xdr:cNvSpPr txBox="1"/>
      </xdr:nvSpPr>
      <xdr:spPr>
        <a:xfrm>
          <a:off x="13836727" y="5167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137966</xdr:rowOff>
    </xdr:from>
    <xdr:ext cx="469744" cy="259045"/>
    <xdr:sp macro="" textlink="">
      <xdr:nvSpPr>
        <xdr:cNvPr id="116" name="n_2mainValue債務償還比率">
          <a:extLst>
            <a:ext uri="{FF2B5EF4-FFF2-40B4-BE49-F238E27FC236}">
              <a16:creationId xmlns:a16="http://schemas.microsoft.com/office/drawing/2014/main" id="{E3EACA0A-EAA4-4A9C-85F0-9D736A0A8EA3}"/>
            </a:ext>
          </a:extLst>
        </xdr:cNvPr>
        <xdr:cNvSpPr txBox="1"/>
      </xdr:nvSpPr>
      <xdr:spPr>
        <a:xfrm>
          <a:off x="13087427" y="519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2140</xdr:rowOff>
    </xdr:from>
    <xdr:ext cx="469744" cy="259045"/>
    <xdr:sp macro="" textlink="">
      <xdr:nvSpPr>
        <xdr:cNvPr id="117" name="n_3mainValue債務償還比率">
          <a:extLst>
            <a:ext uri="{FF2B5EF4-FFF2-40B4-BE49-F238E27FC236}">
              <a16:creationId xmlns:a16="http://schemas.microsoft.com/office/drawing/2014/main" id="{881EACF1-BAA8-48BD-BDBA-CA71B897F815}"/>
            </a:ext>
          </a:extLst>
        </xdr:cNvPr>
        <xdr:cNvSpPr txBox="1"/>
      </xdr:nvSpPr>
      <xdr:spPr>
        <a:xfrm>
          <a:off x="12325427" y="5231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163448</xdr:rowOff>
    </xdr:from>
    <xdr:ext cx="469744" cy="259045"/>
    <xdr:sp macro="" textlink="">
      <xdr:nvSpPr>
        <xdr:cNvPr id="118" name="n_4mainValue債務償還比率">
          <a:extLst>
            <a:ext uri="{FF2B5EF4-FFF2-40B4-BE49-F238E27FC236}">
              <a16:creationId xmlns:a16="http://schemas.microsoft.com/office/drawing/2014/main" id="{4775F7C7-76F6-4565-B07D-54E31794F733}"/>
            </a:ext>
          </a:extLst>
        </xdr:cNvPr>
        <xdr:cNvSpPr txBox="1"/>
      </xdr:nvSpPr>
      <xdr:spPr>
        <a:xfrm>
          <a:off x="11563427" y="539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19" name="正方形/長方形 118">
          <a:extLst>
            <a:ext uri="{FF2B5EF4-FFF2-40B4-BE49-F238E27FC236}">
              <a16:creationId xmlns:a16="http://schemas.microsoft.com/office/drawing/2014/main" id="{33B66B0F-3947-4FD6-B391-8FA7E8D59AB9}"/>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20" name="正方形/長方形 119">
          <a:extLst>
            <a:ext uri="{FF2B5EF4-FFF2-40B4-BE49-F238E27FC236}">
              <a16:creationId xmlns:a16="http://schemas.microsoft.com/office/drawing/2014/main" id="{56D20462-C944-4D62-BEAD-89CF3210C478}"/>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twoCellAnchor>
    <xdr:from>
      <xdr:col>1</xdr:col>
      <xdr:colOff>85725</xdr:colOff>
      <xdr:row>44</xdr:row>
      <xdr:rowOff>19050</xdr:rowOff>
    </xdr:from>
    <xdr:to>
      <xdr:col>36</xdr:col>
      <xdr:colOff>149225</xdr:colOff>
      <xdr:row>60</xdr:row>
      <xdr:rowOff>133350</xdr:rowOff>
    </xdr:to>
    <xdr:sp macro="" textlink="">
      <xdr:nvSpPr>
        <xdr:cNvPr id="121" name="正方形/長方形 120">
          <a:extLst>
            <a:ext uri="{FF2B5EF4-FFF2-40B4-BE49-F238E27FC236}">
              <a16:creationId xmlns:a16="http://schemas.microsoft.com/office/drawing/2014/main" id="{9F799DA7-CFB6-4EB0-981B-EC250D877F0C}"/>
            </a:ext>
          </a:extLst>
        </xdr:cNvPr>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5</xdr:col>
      <xdr:colOff>22225</xdr:colOff>
      <xdr:row>44</xdr:row>
      <xdr:rowOff>146050</xdr:rowOff>
    </xdr:from>
    <xdr:to>
      <xdr:col>36</xdr:col>
      <xdr:colOff>22225</xdr:colOff>
      <xdr:row>58</xdr:row>
      <xdr:rowOff>31750</xdr:rowOff>
    </xdr:to>
    <xdr:sp macro="" textlink="">
      <xdr:nvSpPr>
        <xdr:cNvPr id="122" name="正方形/長方形 121">
          <a:extLst>
            <a:ext uri="{FF2B5EF4-FFF2-40B4-BE49-F238E27FC236}">
              <a16:creationId xmlns:a16="http://schemas.microsoft.com/office/drawing/2014/main" id="{1D2BFCF3-168C-42D0-8D2C-F35ABB062FD0}"/>
            </a:ext>
          </a:extLst>
        </xdr:cNvPr>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oneCellAnchor>
    <xdr:from>
      <xdr:col>3</xdr:col>
      <xdr:colOff>47625</xdr:colOff>
      <xdr:row>65</xdr:row>
      <xdr:rowOff>28575</xdr:rowOff>
    </xdr:from>
    <xdr:ext cx="370358" cy="242374"/>
    <xdr:sp macro="" textlink="">
      <xdr:nvSpPr>
        <xdr:cNvPr id="123" name="テキスト ボックス 122">
          <a:extLst>
            <a:ext uri="{FF2B5EF4-FFF2-40B4-BE49-F238E27FC236}">
              <a16:creationId xmlns:a16="http://schemas.microsoft.com/office/drawing/2014/main" id="{5ADDF054-2770-419B-973F-817D86F8B457}"/>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24" name="テキスト ボックス 123">
          <a:extLst>
            <a:ext uri="{FF2B5EF4-FFF2-40B4-BE49-F238E27FC236}">
              <a16:creationId xmlns:a16="http://schemas.microsoft.com/office/drawing/2014/main" id="{3CA25252-53FF-45BC-9A14-C9F0FE1EDBCB}"/>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ACE9E5C-D730-4E22-A085-5E2C48CA9E3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8672637-E0EC-4E7F-A148-8F5C14BBF15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D5412D0-49B0-4B83-9123-40D5953A3CA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CC391C4-0ED4-43CC-BE21-8DBA78AFCF3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福島県下郷町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551B9FE-37AC-4FEE-ABCC-6205C955DE4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D1EC3B7-CBFA-472C-AD60-D40E8A7B866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1E6A047-3C67-4CAB-9FF4-DDD22ADB581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2A38FE8-E811-45AD-BA43-9A4B4679B54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E2D631C-4BA8-4D35-8E36-3A40BC1A49B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6A784FE-9532-4108-85B2-9B98FBAAA4F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4,792
4,779
317.04
5,351,354
4,785,790
557,930
3,340,767
3,620,509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7651C05-57C1-46AA-9A30-1E83459CC82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1D4CCEE-0A5F-4CF4-B98A-69BF338CC45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BF809BF-0D40-4528-BFE8-27BCE631838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A5C92BE-599D-479C-9B75-D84BEB9A3E0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CCD55BA-6727-4142-BA82-3C2A3F6B5EB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54D77DD-64E7-4B9F-AC5C-AA5368C3BB7D}"/>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a16="http://schemas.microsoft.com/office/drawing/2014/main" id="{AA2CB60A-B212-498C-A629-70B0BD2D69B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a16="http://schemas.microsoft.com/office/drawing/2014/main" id="{8476E680-CB31-434A-915C-88E31C5F160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20" name="テキスト ボックス 19">
          <a:extLst>
            <a:ext uri="{FF2B5EF4-FFF2-40B4-BE49-F238E27FC236}">
              <a16:creationId xmlns:a16="http://schemas.microsoft.com/office/drawing/2014/main" id="{72204A78-2663-45D0-B056-65B82048419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a:extLst>
            <a:ext uri="{FF2B5EF4-FFF2-40B4-BE49-F238E27FC236}">
              <a16:creationId xmlns:a16="http://schemas.microsoft.com/office/drawing/2014/main" id="{58F770F4-CFB3-495B-899D-24C43E47279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2" name="正方形/長方形 21">
          <a:extLst>
            <a:ext uri="{FF2B5EF4-FFF2-40B4-BE49-F238E27FC236}">
              <a16:creationId xmlns:a16="http://schemas.microsoft.com/office/drawing/2014/main" id="{15A23204-0BCD-4585-897D-E6FBE90E1A23}"/>
            </a:ext>
          </a:extLst>
        </xdr:cNvPr>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3" name="正方形/長方形 22">
          <a:extLst>
            <a:ext uri="{FF2B5EF4-FFF2-40B4-BE49-F238E27FC236}">
              <a16:creationId xmlns:a16="http://schemas.microsoft.com/office/drawing/2014/main" id="{8CB7FD02-F2FA-4098-A6C4-956BEF74960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4" name="正方形/長方形 23">
          <a:extLst>
            <a:ext uri="{FF2B5EF4-FFF2-40B4-BE49-F238E27FC236}">
              <a16:creationId xmlns:a16="http://schemas.microsoft.com/office/drawing/2014/main" id="{478DC018-0774-469A-8DEC-D3282030D5C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5" name="テキスト ボックス 24">
          <a:extLst>
            <a:ext uri="{FF2B5EF4-FFF2-40B4-BE49-F238E27FC236}">
              <a16:creationId xmlns:a16="http://schemas.microsoft.com/office/drawing/2014/main" id="{7E85A73E-CD23-4487-9E48-35D00FAF2F2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A8FA2B5-580C-482F-895E-452E4369B8C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EFC7CC5-E081-4232-9C64-DC96ADD71FA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4A4759F-71B6-496A-AAE2-125FCFC0E32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1164922-79DE-4E35-A0FA-0D5EED87D1A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福島県下郷町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C1CB545-CC14-4EEA-9F6C-752D1FF9876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8C8BFDD-762A-4009-93D2-ED3E0EC15AD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2B6BD7D-6832-41E0-8438-A411DE36474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5FB0CBA-4742-4C01-84DA-C8CE29019D7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C032545-5347-48AC-8D25-0BF9FCF98D2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AF2DC45-9F24-48E1-BCA4-91184C1C6FB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4,792
4,779
317.04
5,351,354
4,785,790
557,930
3,340,767
3,620,509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C484616-A8C3-4C30-8AF6-38ECE8198D1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600D4EF-A89F-463E-B4A4-9946C1B39BD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4BE0CED-0B20-48F5-B80B-90781B4FA38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B3F07BC-6F4F-490C-B830-81D7F32F135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A3E2712-3B0D-46C0-BAF4-9E00A4CB412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D19DCAD-D787-444A-90CC-B91B5F2F73F4}"/>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a16="http://schemas.microsoft.com/office/drawing/2014/main" id="{B6A1CD87-B2B7-421B-8043-220D9F45F6C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a16="http://schemas.microsoft.com/office/drawing/2014/main" id="{5ADC953C-6764-47E0-87EB-3CDE532DE01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20" name="テキスト ボックス 19">
          <a:extLst>
            <a:ext uri="{FF2B5EF4-FFF2-40B4-BE49-F238E27FC236}">
              <a16:creationId xmlns:a16="http://schemas.microsoft.com/office/drawing/2014/main" id="{FA887BC8-7800-4106-AEF0-454A14CD16D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a:extLst>
            <a:ext uri="{FF2B5EF4-FFF2-40B4-BE49-F238E27FC236}">
              <a16:creationId xmlns:a16="http://schemas.microsoft.com/office/drawing/2014/main" id="{E548CAC6-7CEB-4784-B752-1B98FA7AC6E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2" name="正方形/長方形 21">
          <a:extLst>
            <a:ext uri="{FF2B5EF4-FFF2-40B4-BE49-F238E27FC236}">
              <a16:creationId xmlns:a16="http://schemas.microsoft.com/office/drawing/2014/main" id="{D901909C-3A56-44F6-B9FB-7D0472FE8B2E}"/>
            </a:ext>
          </a:extLst>
        </xdr:cNvPr>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3" name="正方形/長方形 22">
          <a:extLst>
            <a:ext uri="{FF2B5EF4-FFF2-40B4-BE49-F238E27FC236}">
              <a16:creationId xmlns:a16="http://schemas.microsoft.com/office/drawing/2014/main" id="{581A6CA2-8F4A-4D43-B171-FFE15B4CB58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4" name="正方形/長方形 23">
          <a:extLst>
            <a:ext uri="{FF2B5EF4-FFF2-40B4-BE49-F238E27FC236}">
              <a16:creationId xmlns:a16="http://schemas.microsoft.com/office/drawing/2014/main" id="{85FEA5D8-0A41-4C6F-BDAB-DE066F9F1B6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5" name="テキスト ボックス 24">
          <a:extLst>
            <a:ext uri="{FF2B5EF4-FFF2-40B4-BE49-F238E27FC236}">
              <a16:creationId xmlns:a16="http://schemas.microsoft.com/office/drawing/2014/main" id="{2322A790-89CA-4EBA-BEFF-02B51B2A5E4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55" zoomScaleNormal="55"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04" t="s">
        <v>77</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78</v>
      </c>
      <c r="C2" s="164"/>
      <c r="D2" s="165"/>
    </row>
    <row r="3" spans="1:119" ht="18.75" customHeight="1" thickBot="1" x14ac:dyDescent="0.25">
      <c r="A3" s="163"/>
      <c r="B3" s="605" t="s">
        <v>79</v>
      </c>
      <c r="C3" s="606"/>
      <c r="D3" s="606"/>
      <c r="E3" s="607"/>
      <c r="F3" s="607"/>
      <c r="G3" s="607"/>
      <c r="H3" s="607"/>
      <c r="I3" s="607"/>
      <c r="J3" s="607"/>
      <c r="K3" s="607"/>
      <c r="L3" s="607" t="s">
        <v>80</v>
      </c>
      <c r="M3" s="607"/>
      <c r="N3" s="607"/>
      <c r="O3" s="607"/>
      <c r="P3" s="607"/>
      <c r="Q3" s="607"/>
      <c r="R3" s="610"/>
      <c r="S3" s="610"/>
      <c r="T3" s="610"/>
      <c r="U3" s="610"/>
      <c r="V3" s="611"/>
      <c r="W3" s="501" t="s">
        <v>81</v>
      </c>
      <c r="X3" s="502"/>
      <c r="Y3" s="502"/>
      <c r="Z3" s="502"/>
      <c r="AA3" s="502"/>
      <c r="AB3" s="606"/>
      <c r="AC3" s="610" t="s">
        <v>82</v>
      </c>
      <c r="AD3" s="502"/>
      <c r="AE3" s="502"/>
      <c r="AF3" s="502"/>
      <c r="AG3" s="502"/>
      <c r="AH3" s="502"/>
      <c r="AI3" s="502"/>
      <c r="AJ3" s="502"/>
      <c r="AK3" s="502"/>
      <c r="AL3" s="572"/>
      <c r="AM3" s="501" t="s">
        <v>83</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84</v>
      </c>
      <c r="BO3" s="502"/>
      <c r="BP3" s="502"/>
      <c r="BQ3" s="502"/>
      <c r="BR3" s="502"/>
      <c r="BS3" s="502"/>
      <c r="BT3" s="502"/>
      <c r="BU3" s="572"/>
      <c r="BV3" s="501" t="s">
        <v>85</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86</v>
      </c>
      <c r="CU3" s="502"/>
      <c r="CV3" s="502"/>
      <c r="CW3" s="502"/>
      <c r="CX3" s="502"/>
      <c r="CY3" s="502"/>
      <c r="CZ3" s="502"/>
      <c r="DA3" s="572"/>
      <c r="DB3" s="501" t="s">
        <v>87</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88</v>
      </c>
      <c r="AZ4" s="459"/>
      <c r="BA4" s="459"/>
      <c r="BB4" s="459"/>
      <c r="BC4" s="459"/>
      <c r="BD4" s="459"/>
      <c r="BE4" s="459"/>
      <c r="BF4" s="459"/>
      <c r="BG4" s="459"/>
      <c r="BH4" s="459"/>
      <c r="BI4" s="459"/>
      <c r="BJ4" s="459"/>
      <c r="BK4" s="459"/>
      <c r="BL4" s="459"/>
      <c r="BM4" s="460"/>
      <c r="BN4" s="461">
        <v>5351354</v>
      </c>
      <c r="BO4" s="462"/>
      <c r="BP4" s="462"/>
      <c r="BQ4" s="462"/>
      <c r="BR4" s="462"/>
      <c r="BS4" s="462"/>
      <c r="BT4" s="462"/>
      <c r="BU4" s="463"/>
      <c r="BV4" s="461">
        <v>5181207</v>
      </c>
      <c r="BW4" s="462"/>
      <c r="BX4" s="462"/>
      <c r="BY4" s="462"/>
      <c r="BZ4" s="462"/>
      <c r="CA4" s="462"/>
      <c r="CB4" s="462"/>
      <c r="CC4" s="463"/>
      <c r="CD4" s="598" t="s">
        <v>89</v>
      </c>
      <c r="CE4" s="599"/>
      <c r="CF4" s="599"/>
      <c r="CG4" s="599"/>
      <c r="CH4" s="599"/>
      <c r="CI4" s="599"/>
      <c r="CJ4" s="599"/>
      <c r="CK4" s="599"/>
      <c r="CL4" s="599"/>
      <c r="CM4" s="599"/>
      <c r="CN4" s="599"/>
      <c r="CO4" s="599"/>
      <c r="CP4" s="599"/>
      <c r="CQ4" s="599"/>
      <c r="CR4" s="599"/>
      <c r="CS4" s="600"/>
      <c r="CT4" s="601">
        <v>16.7</v>
      </c>
      <c r="CU4" s="602"/>
      <c r="CV4" s="602"/>
      <c r="CW4" s="602"/>
      <c r="CX4" s="602"/>
      <c r="CY4" s="602"/>
      <c r="CZ4" s="602"/>
      <c r="DA4" s="603"/>
      <c r="DB4" s="601">
        <v>13.5</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90</v>
      </c>
      <c r="AN5" s="389"/>
      <c r="AO5" s="389"/>
      <c r="AP5" s="389"/>
      <c r="AQ5" s="389"/>
      <c r="AR5" s="389"/>
      <c r="AS5" s="389"/>
      <c r="AT5" s="390"/>
      <c r="AU5" s="490" t="s">
        <v>91</v>
      </c>
      <c r="AV5" s="491"/>
      <c r="AW5" s="491"/>
      <c r="AX5" s="491"/>
      <c r="AY5" s="446" t="s">
        <v>92</v>
      </c>
      <c r="AZ5" s="447"/>
      <c r="BA5" s="447"/>
      <c r="BB5" s="447"/>
      <c r="BC5" s="447"/>
      <c r="BD5" s="447"/>
      <c r="BE5" s="447"/>
      <c r="BF5" s="447"/>
      <c r="BG5" s="447"/>
      <c r="BH5" s="447"/>
      <c r="BI5" s="447"/>
      <c r="BJ5" s="447"/>
      <c r="BK5" s="447"/>
      <c r="BL5" s="447"/>
      <c r="BM5" s="448"/>
      <c r="BN5" s="432">
        <v>4785790</v>
      </c>
      <c r="BO5" s="433"/>
      <c r="BP5" s="433"/>
      <c r="BQ5" s="433"/>
      <c r="BR5" s="433"/>
      <c r="BS5" s="433"/>
      <c r="BT5" s="433"/>
      <c r="BU5" s="434"/>
      <c r="BV5" s="432">
        <v>4715588</v>
      </c>
      <c r="BW5" s="433"/>
      <c r="BX5" s="433"/>
      <c r="BY5" s="433"/>
      <c r="BZ5" s="433"/>
      <c r="CA5" s="433"/>
      <c r="CB5" s="433"/>
      <c r="CC5" s="434"/>
      <c r="CD5" s="472" t="s">
        <v>93</v>
      </c>
      <c r="CE5" s="392"/>
      <c r="CF5" s="392"/>
      <c r="CG5" s="392"/>
      <c r="CH5" s="392"/>
      <c r="CI5" s="392"/>
      <c r="CJ5" s="392"/>
      <c r="CK5" s="392"/>
      <c r="CL5" s="392"/>
      <c r="CM5" s="392"/>
      <c r="CN5" s="392"/>
      <c r="CO5" s="392"/>
      <c r="CP5" s="392"/>
      <c r="CQ5" s="392"/>
      <c r="CR5" s="392"/>
      <c r="CS5" s="473"/>
      <c r="CT5" s="429">
        <v>84.6</v>
      </c>
      <c r="CU5" s="430"/>
      <c r="CV5" s="430"/>
      <c r="CW5" s="430"/>
      <c r="CX5" s="430"/>
      <c r="CY5" s="430"/>
      <c r="CZ5" s="430"/>
      <c r="DA5" s="431"/>
      <c r="DB5" s="429">
        <v>82.6</v>
      </c>
      <c r="DC5" s="430"/>
      <c r="DD5" s="430"/>
      <c r="DE5" s="430"/>
      <c r="DF5" s="430"/>
      <c r="DG5" s="430"/>
      <c r="DH5" s="430"/>
      <c r="DI5" s="431"/>
    </row>
    <row r="6" spans="1:119" ht="18.75" customHeight="1" x14ac:dyDescent="0.2">
      <c r="A6" s="163"/>
      <c r="B6" s="578" t="s">
        <v>94</v>
      </c>
      <c r="C6" s="419"/>
      <c r="D6" s="419"/>
      <c r="E6" s="579"/>
      <c r="F6" s="579"/>
      <c r="G6" s="579"/>
      <c r="H6" s="579"/>
      <c r="I6" s="579"/>
      <c r="J6" s="579"/>
      <c r="K6" s="579"/>
      <c r="L6" s="579" t="s">
        <v>95</v>
      </c>
      <c r="M6" s="579"/>
      <c r="N6" s="579"/>
      <c r="O6" s="579"/>
      <c r="P6" s="579"/>
      <c r="Q6" s="579"/>
      <c r="R6" s="417"/>
      <c r="S6" s="417"/>
      <c r="T6" s="417"/>
      <c r="U6" s="417"/>
      <c r="V6" s="585"/>
      <c r="W6" s="522" t="s">
        <v>96</v>
      </c>
      <c r="X6" s="418"/>
      <c r="Y6" s="418"/>
      <c r="Z6" s="418"/>
      <c r="AA6" s="418"/>
      <c r="AB6" s="419"/>
      <c r="AC6" s="590" t="s">
        <v>97</v>
      </c>
      <c r="AD6" s="591"/>
      <c r="AE6" s="591"/>
      <c r="AF6" s="591"/>
      <c r="AG6" s="591"/>
      <c r="AH6" s="591"/>
      <c r="AI6" s="591"/>
      <c r="AJ6" s="591"/>
      <c r="AK6" s="591"/>
      <c r="AL6" s="592"/>
      <c r="AM6" s="489" t="s">
        <v>98</v>
      </c>
      <c r="AN6" s="389"/>
      <c r="AO6" s="389"/>
      <c r="AP6" s="389"/>
      <c r="AQ6" s="389"/>
      <c r="AR6" s="389"/>
      <c r="AS6" s="389"/>
      <c r="AT6" s="390"/>
      <c r="AU6" s="490" t="s">
        <v>91</v>
      </c>
      <c r="AV6" s="491"/>
      <c r="AW6" s="491"/>
      <c r="AX6" s="491"/>
      <c r="AY6" s="446" t="s">
        <v>99</v>
      </c>
      <c r="AZ6" s="447"/>
      <c r="BA6" s="447"/>
      <c r="BB6" s="447"/>
      <c r="BC6" s="447"/>
      <c r="BD6" s="447"/>
      <c r="BE6" s="447"/>
      <c r="BF6" s="447"/>
      <c r="BG6" s="447"/>
      <c r="BH6" s="447"/>
      <c r="BI6" s="447"/>
      <c r="BJ6" s="447"/>
      <c r="BK6" s="447"/>
      <c r="BL6" s="447"/>
      <c r="BM6" s="448"/>
      <c r="BN6" s="432">
        <v>565564</v>
      </c>
      <c r="BO6" s="433"/>
      <c r="BP6" s="433"/>
      <c r="BQ6" s="433"/>
      <c r="BR6" s="433"/>
      <c r="BS6" s="433"/>
      <c r="BT6" s="433"/>
      <c r="BU6" s="434"/>
      <c r="BV6" s="432">
        <v>465619</v>
      </c>
      <c r="BW6" s="433"/>
      <c r="BX6" s="433"/>
      <c r="BY6" s="433"/>
      <c r="BZ6" s="433"/>
      <c r="CA6" s="433"/>
      <c r="CB6" s="433"/>
      <c r="CC6" s="434"/>
      <c r="CD6" s="472" t="s">
        <v>100</v>
      </c>
      <c r="CE6" s="392"/>
      <c r="CF6" s="392"/>
      <c r="CG6" s="392"/>
      <c r="CH6" s="392"/>
      <c r="CI6" s="392"/>
      <c r="CJ6" s="392"/>
      <c r="CK6" s="392"/>
      <c r="CL6" s="392"/>
      <c r="CM6" s="392"/>
      <c r="CN6" s="392"/>
      <c r="CO6" s="392"/>
      <c r="CP6" s="392"/>
      <c r="CQ6" s="392"/>
      <c r="CR6" s="392"/>
      <c r="CS6" s="473"/>
      <c r="CT6" s="575">
        <v>84.8</v>
      </c>
      <c r="CU6" s="576"/>
      <c r="CV6" s="576"/>
      <c r="CW6" s="576"/>
      <c r="CX6" s="576"/>
      <c r="CY6" s="576"/>
      <c r="CZ6" s="576"/>
      <c r="DA6" s="577"/>
      <c r="DB6" s="575">
        <v>82.7</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101</v>
      </c>
      <c r="AN7" s="389"/>
      <c r="AO7" s="389"/>
      <c r="AP7" s="389"/>
      <c r="AQ7" s="389"/>
      <c r="AR7" s="389"/>
      <c r="AS7" s="389"/>
      <c r="AT7" s="390"/>
      <c r="AU7" s="490" t="s">
        <v>91</v>
      </c>
      <c r="AV7" s="491"/>
      <c r="AW7" s="491"/>
      <c r="AX7" s="491"/>
      <c r="AY7" s="446" t="s">
        <v>102</v>
      </c>
      <c r="AZ7" s="447"/>
      <c r="BA7" s="447"/>
      <c r="BB7" s="447"/>
      <c r="BC7" s="447"/>
      <c r="BD7" s="447"/>
      <c r="BE7" s="447"/>
      <c r="BF7" s="447"/>
      <c r="BG7" s="447"/>
      <c r="BH7" s="447"/>
      <c r="BI7" s="447"/>
      <c r="BJ7" s="447"/>
      <c r="BK7" s="447"/>
      <c r="BL7" s="447"/>
      <c r="BM7" s="448"/>
      <c r="BN7" s="432">
        <v>7634</v>
      </c>
      <c r="BO7" s="433"/>
      <c r="BP7" s="433"/>
      <c r="BQ7" s="433"/>
      <c r="BR7" s="433"/>
      <c r="BS7" s="433"/>
      <c r="BT7" s="433"/>
      <c r="BU7" s="434"/>
      <c r="BV7" s="432">
        <v>21400</v>
      </c>
      <c r="BW7" s="433"/>
      <c r="BX7" s="433"/>
      <c r="BY7" s="433"/>
      <c r="BZ7" s="433"/>
      <c r="CA7" s="433"/>
      <c r="CB7" s="433"/>
      <c r="CC7" s="434"/>
      <c r="CD7" s="472" t="s">
        <v>103</v>
      </c>
      <c r="CE7" s="392"/>
      <c r="CF7" s="392"/>
      <c r="CG7" s="392"/>
      <c r="CH7" s="392"/>
      <c r="CI7" s="392"/>
      <c r="CJ7" s="392"/>
      <c r="CK7" s="392"/>
      <c r="CL7" s="392"/>
      <c r="CM7" s="392"/>
      <c r="CN7" s="392"/>
      <c r="CO7" s="392"/>
      <c r="CP7" s="392"/>
      <c r="CQ7" s="392"/>
      <c r="CR7" s="392"/>
      <c r="CS7" s="473"/>
      <c r="CT7" s="432">
        <v>3340767</v>
      </c>
      <c r="CU7" s="433"/>
      <c r="CV7" s="433"/>
      <c r="CW7" s="433"/>
      <c r="CX7" s="433"/>
      <c r="CY7" s="433"/>
      <c r="CZ7" s="433"/>
      <c r="DA7" s="434"/>
      <c r="DB7" s="432">
        <v>3287980</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104</v>
      </c>
      <c r="AN8" s="389"/>
      <c r="AO8" s="389"/>
      <c r="AP8" s="389"/>
      <c r="AQ8" s="389"/>
      <c r="AR8" s="389"/>
      <c r="AS8" s="389"/>
      <c r="AT8" s="390"/>
      <c r="AU8" s="490" t="s">
        <v>91</v>
      </c>
      <c r="AV8" s="491"/>
      <c r="AW8" s="491"/>
      <c r="AX8" s="491"/>
      <c r="AY8" s="446" t="s">
        <v>105</v>
      </c>
      <c r="AZ8" s="447"/>
      <c r="BA8" s="447"/>
      <c r="BB8" s="447"/>
      <c r="BC8" s="447"/>
      <c r="BD8" s="447"/>
      <c r="BE8" s="447"/>
      <c r="BF8" s="447"/>
      <c r="BG8" s="447"/>
      <c r="BH8" s="447"/>
      <c r="BI8" s="447"/>
      <c r="BJ8" s="447"/>
      <c r="BK8" s="447"/>
      <c r="BL8" s="447"/>
      <c r="BM8" s="448"/>
      <c r="BN8" s="432">
        <v>557930</v>
      </c>
      <c r="BO8" s="433"/>
      <c r="BP8" s="433"/>
      <c r="BQ8" s="433"/>
      <c r="BR8" s="433"/>
      <c r="BS8" s="433"/>
      <c r="BT8" s="433"/>
      <c r="BU8" s="434"/>
      <c r="BV8" s="432">
        <v>444219</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0.32</v>
      </c>
      <c r="CU8" s="536"/>
      <c r="CV8" s="536"/>
      <c r="CW8" s="536"/>
      <c r="CX8" s="536"/>
      <c r="CY8" s="536"/>
      <c r="CZ8" s="536"/>
      <c r="DA8" s="537"/>
      <c r="DB8" s="535">
        <v>0.33</v>
      </c>
      <c r="DC8" s="536"/>
      <c r="DD8" s="536"/>
      <c r="DE8" s="536"/>
      <c r="DF8" s="536"/>
      <c r="DG8" s="536"/>
      <c r="DH8" s="536"/>
      <c r="DI8" s="537"/>
    </row>
    <row r="9" spans="1:119" ht="18.75" customHeight="1" thickBot="1" x14ac:dyDescent="0.25">
      <c r="A9" s="163"/>
      <c r="B9" s="564" t="s">
        <v>107</v>
      </c>
      <c r="C9" s="565"/>
      <c r="D9" s="565"/>
      <c r="E9" s="565"/>
      <c r="F9" s="565"/>
      <c r="G9" s="565"/>
      <c r="H9" s="565"/>
      <c r="I9" s="565"/>
      <c r="J9" s="565"/>
      <c r="K9" s="483"/>
      <c r="L9" s="566" t="s">
        <v>108</v>
      </c>
      <c r="M9" s="567"/>
      <c r="N9" s="567"/>
      <c r="O9" s="567"/>
      <c r="P9" s="567"/>
      <c r="Q9" s="568"/>
      <c r="R9" s="569">
        <v>5264</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91</v>
      </c>
      <c r="AV9" s="491"/>
      <c r="AW9" s="491"/>
      <c r="AX9" s="491"/>
      <c r="AY9" s="446" t="s">
        <v>111</v>
      </c>
      <c r="AZ9" s="447"/>
      <c r="BA9" s="447"/>
      <c r="BB9" s="447"/>
      <c r="BC9" s="447"/>
      <c r="BD9" s="447"/>
      <c r="BE9" s="447"/>
      <c r="BF9" s="447"/>
      <c r="BG9" s="447"/>
      <c r="BH9" s="447"/>
      <c r="BI9" s="447"/>
      <c r="BJ9" s="447"/>
      <c r="BK9" s="447"/>
      <c r="BL9" s="447"/>
      <c r="BM9" s="448"/>
      <c r="BN9" s="432">
        <v>113711</v>
      </c>
      <c r="BO9" s="433"/>
      <c r="BP9" s="433"/>
      <c r="BQ9" s="433"/>
      <c r="BR9" s="433"/>
      <c r="BS9" s="433"/>
      <c r="BT9" s="433"/>
      <c r="BU9" s="434"/>
      <c r="BV9" s="432">
        <v>81456</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9.6999999999999993</v>
      </c>
      <c r="CU9" s="430"/>
      <c r="CV9" s="430"/>
      <c r="CW9" s="430"/>
      <c r="CX9" s="430"/>
      <c r="CY9" s="430"/>
      <c r="CZ9" s="430"/>
      <c r="DA9" s="431"/>
      <c r="DB9" s="429">
        <v>10.4</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5800</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115</v>
      </c>
      <c r="AV10" s="491"/>
      <c r="AW10" s="491"/>
      <c r="AX10" s="491"/>
      <c r="AY10" s="446" t="s">
        <v>116</v>
      </c>
      <c r="AZ10" s="447"/>
      <c r="BA10" s="447"/>
      <c r="BB10" s="447"/>
      <c r="BC10" s="447"/>
      <c r="BD10" s="447"/>
      <c r="BE10" s="447"/>
      <c r="BF10" s="447"/>
      <c r="BG10" s="447"/>
      <c r="BH10" s="447"/>
      <c r="BI10" s="447"/>
      <c r="BJ10" s="447"/>
      <c r="BK10" s="447"/>
      <c r="BL10" s="447"/>
      <c r="BM10" s="448"/>
      <c r="BN10" s="432">
        <v>18544</v>
      </c>
      <c r="BO10" s="433"/>
      <c r="BP10" s="433"/>
      <c r="BQ10" s="433"/>
      <c r="BR10" s="433"/>
      <c r="BS10" s="433"/>
      <c r="BT10" s="433"/>
      <c r="BU10" s="434"/>
      <c r="BV10" s="432">
        <v>55</v>
      </c>
      <c r="BW10" s="433"/>
      <c r="BX10" s="433"/>
      <c r="BY10" s="433"/>
      <c r="BZ10" s="433"/>
      <c r="CA10" s="433"/>
      <c r="CB10" s="433"/>
      <c r="CC10" s="434"/>
      <c r="CD10" s="166" t="s">
        <v>117</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118</v>
      </c>
      <c r="M11" s="394"/>
      <c r="N11" s="394"/>
      <c r="O11" s="394"/>
      <c r="P11" s="394"/>
      <c r="Q11" s="395"/>
      <c r="R11" s="561" t="s">
        <v>119</v>
      </c>
      <c r="S11" s="562"/>
      <c r="T11" s="562"/>
      <c r="U11" s="562"/>
      <c r="V11" s="563"/>
      <c r="W11" s="573"/>
      <c r="X11" s="383"/>
      <c r="Y11" s="383"/>
      <c r="Z11" s="383"/>
      <c r="AA11" s="383"/>
      <c r="AB11" s="383"/>
      <c r="AC11" s="383"/>
      <c r="AD11" s="383"/>
      <c r="AE11" s="383"/>
      <c r="AF11" s="383"/>
      <c r="AG11" s="383"/>
      <c r="AH11" s="383"/>
      <c r="AI11" s="383"/>
      <c r="AJ11" s="383"/>
      <c r="AK11" s="383"/>
      <c r="AL11" s="574"/>
      <c r="AM11" s="489" t="s">
        <v>120</v>
      </c>
      <c r="AN11" s="389"/>
      <c r="AO11" s="389"/>
      <c r="AP11" s="389"/>
      <c r="AQ11" s="389"/>
      <c r="AR11" s="389"/>
      <c r="AS11" s="389"/>
      <c r="AT11" s="390"/>
      <c r="AU11" s="490" t="s">
        <v>115</v>
      </c>
      <c r="AV11" s="491"/>
      <c r="AW11" s="491"/>
      <c r="AX11" s="491"/>
      <c r="AY11" s="446" t="s">
        <v>121</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122</v>
      </c>
      <c r="CE11" s="392"/>
      <c r="CF11" s="392"/>
      <c r="CG11" s="392"/>
      <c r="CH11" s="392"/>
      <c r="CI11" s="392"/>
      <c r="CJ11" s="392"/>
      <c r="CK11" s="392"/>
      <c r="CL11" s="392"/>
      <c r="CM11" s="392"/>
      <c r="CN11" s="392"/>
      <c r="CO11" s="392"/>
      <c r="CP11" s="392"/>
      <c r="CQ11" s="392"/>
      <c r="CR11" s="392"/>
      <c r="CS11" s="473"/>
      <c r="CT11" s="535" t="s">
        <v>123</v>
      </c>
      <c r="CU11" s="536"/>
      <c r="CV11" s="536"/>
      <c r="CW11" s="536"/>
      <c r="CX11" s="536"/>
      <c r="CY11" s="536"/>
      <c r="CZ11" s="536"/>
      <c r="DA11" s="537"/>
      <c r="DB11" s="535" t="s">
        <v>123</v>
      </c>
      <c r="DC11" s="536"/>
      <c r="DD11" s="536"/>
      <c r="DE11" s="536"/>
      <c r="DF11" s="536"/>
      <c r="DG11" s="536"/>
      <c r="DH11" s="536"/>
      <c r="DI11" s="537"/>
    </row>
    <row r="12" spans="1:119" ht="18.75" customHeight="1" x14ac:dyDescent="0.2">
      <c r="A12" s="163"/>
      <c r="B12" s="538" t="s">
        <v>124</v>
      </c>
      <c r="C12" s="539"/>
      <c r="D12" s="539"/>
      <c r="E12" s="539"/>
      <c r="F12" s="539"/>
      <c r="G12" s="539"/>
      <c r="H12" s="539"/>
      <c r="I12" s="539"/>
      <c r="J12" s="539"/>
      <c r="K12" s="540"/>
      <c r="L12" s="547" t="s">
        <v>125</v>
      </c>
      <c r="M12" s="548"/>
      <c r="N12" s="548"/>
      <c r="O12" s="548"/>
      <c r="P12" s="548"/>
      <c r="Q12" s="549"/>
      <c r="R12" s="550">
        <v>4792</v>
      </c>
      <c r="S12" s="551"/>
      <c r="T12" s="551"/>
      <c r="U12" s="551"/>
      <c r="V12" s="552"/>
      <c r="W12" s="553" t="s">
        <v>1</v>
      </c>
      <c r="X12" s="491"/>
      <c r="Y12" s="491"/>
      <c r="Z12" s="491"/>
      <c r="AA12" s="491"/>
      <c r="AB12" s="554"/>
      <c r="AC12" s="555" t="s">
        <v>126</v>
      </c>
      <c r="AD12" s="556"/>
      <c r="AE12" s="556"/>
      <c r="AF12" s="556"/>
      <c r="AG12" s="557"/>
      <c r="AH12" s="555" t="s">
        <v>127</v>
      </c>
      <c r="AI12" s="556"/>
      <c r="AJ12" s="556"/>
      <c r="AK12" s="556"/>
      <c r="AL12" s="558"/>
      <c r="AM12" s="489" t="s">
        <v>128</v>
      </c>
      <c r="AN12" s="389"/>
      <c r="AO12" s="389"/>
      <c r="AP12" s="389"/>
      <c r="AQ12" s="389"/>
      <c r="AR12" s="389"/>
      <c r="AS12" s="389"/>
      <c r="AT12" s="390"/>
      <c r="AU12" s="490" t="s">
        <v>91</v>
      </c>
      <c r="AV12" s="491"/>
      <c r="AW12" s="491"/>
      <c r="AX12" s="491"/>
      <c r="AY12" s="446" t="s">
        <v>129</v>
      </c>
      <c r="AZ12" s="447"/>
      <c r="BA12" s="447"/>
      <c r="BB12" s="447"/>
      <c r="BC12" s="447"/>
      <c r="BD12" s="447"/>
      <c r="BE12" s="447"/>
      <c r="BF12" s="447"/>
      <c r="BG12" s="447"/>
      <c r="BH12" s="447"/>
      <c r="BI12" s="447"/>
      <c r="BJ12" s="447"/>
      <c r="BK12" s="447"/>
      <c r="BL12" s="447"/>
      <c r="BM12" s="448"/>
      <c r="BN12" s="432">
        <v>181000</v>
      </c>
      <c r="BO12" s="433"/>
      <c r="BP12" s="433"/>
      <c r="BQ12" s="433"/>
      <c r="BR12" s="433"/>
      <c r="BS12" s="433"/>
      <c r="BT12" s="433"/>
      <c r="BU12" s="434"/>
      <c r="BV12" s="432">
        <v>169000</v>
      </c>
      <c r="BW12" s="433"/>
      <c r="BX12" s="433"/>
      <c r="BY12" s="433"/>
      <c r="BZ12" s="433"/>
      <c r="CA12" s="433"/>
      <c r="CB12" s="433"/>
      <c r="CC12" s="434"/>
      <c r="CD12" s="472" t="s">
        <v>130</v>
      </c>
      <c r="CE12" s="392"/>
      <c r="CF12" s="392"/>
      <c r="CG12" s="392"/>
      <c r="CH12" s="392"/>
      <c r="CI12" s="392"/>
      <c r="CJ12" s="392"/>
      <c r="CK12" s="392"/>
      <c r="CL12" s="392"/>
      <c r="CM12" s="392"/>
      <c r="CN12" s="392"/>
      <c r="CO12" s="392"/>
      <c r="CP12" s="392"/>
      <c r="CQ12" s="392"/>
      <c r="CR12" s="392"/>
      <c r="CS12" s="473"/>
      <c r="CT12" s="535" t="s">
        <v>123</v>
      </c>
      <c r="CU12" s="536"/>
      <c r="CV12" s="536"/>
      <c r="CW12" s="536"/>
      <c r="CX12" s="536"/>
      <c r="CY12" s="536"/>
      <c r="CZ12" s="536"/>
      <c r="DA12" s="537"/>
      <c r="DB12" s="535" t="s">
        <v>123</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131</v>
      </c>
      <c r="N13" s="517"/>
      <c r="O13" s="517"/>
      <c r="P13" s="517"/>
      <c r="Q13" s="518"/>
      <c r="R13" s="519">
        <v>4779</v>
      </c>
      <c r="S13" s="520"/>
      <c r="T13" s="520"/>
      <c r="U13" s="520"/>
      <c r="V13" s="521"/>
      <c r="W13" s="522" t="s">
        <v>132</v>
      </c>
      <c r="X13" s="418"/>
      <c r="Y13" s="418"/>
      <c r="Z13" s="418"/>
      <c r="AA13" s="418"/>
      <c r="AB13" s="419"/>
      <c r="AC13" s="385">
        <v>368</v>
      </c>
      <c r="AD13" s="386"/>
      <c r="AE13" s="386"/>
      <c r="AF13" s="386"/>
      <c r="AG13" s="387"/>
      <c r="AH13" s="385">
        <v>619</v>
      </c>
      <c r="AI13" s="386"/>
      <c r="AJ13" s="386"/>
      <c r="AK13" s="386"/>
      <c r="AL13" s="445"/>
      <c r="AM13" s="489" t="s">
        <v>133</v>
      </c>
      <c r="AN13" s="389"/>
      <c r="AO13" s="389"/>
      <c r="AP13" s="389"/>
      <c r="AQ13" s="389"/>
      <c r="AR13" s="389"/>
      <c r="AS13" s="389"/>
      <c r="AT13" s="390"/>
      <c r="AU13" s="490" t="s">
        <v>115</v>
      </c>
      <c r="AV13" s="491"/>
      <c r="AW13" s="491"/>
      <c r="AX13" s="491"/>
      <c r="AY13" s="446" t="s">
        <v>134</v>
      </c>
      <c r="AZ13" s="447"/>
      <c r="BA13" s="447"/>
      <c r="BB13" s="447"/>
      <c r="BC13" s="447"/>
      <c r="BD13" s="447"/>
      <c r="BE13" s="447"/>
      <c r="BF13" s="447"/>
      <c r="BG13" s="447"/>
      <c r="BH13" s="447"/>
      <c r="BI13" s="447"/>
      <c r="BJ13" s="447"/>
      <c r="BK13" s="447"/>
      <c r="BL13" s="447"/>
      <c r="BM13" s="448"/>
      <c r="BN13" s="432">
        <v>-48745</v>
      </c>
      <c r="BO13" s="433"/>
      <c r="BP13" s="433"/>
      <c r="BQ13" s="433"/>
      <c r="BR13" s="433"/>
      <c r="BS13" s="433"/>
      <c r="BT13" s="433"/>
      <c r="BU13" s="434"/>
      <c r="BV13" s="432">
        <v>-87489</v>
      </c>
      <c r="BW13" s="433"/>
      <c r="BX13" s="433"/>
      <c r="BY13" s="433"/>
      <c r="BZ13" s="433"/>
      <c r="CA13" s="433"/>
      <c r="CB13" s="433"/>
      <c r="CC13" s="434"/>
      <c r="CD13" s="472" t="s">
        <v>135</v>
      </c>
      <c r="CE13" s="392"/>
      <c r="CF13" s="392"/>
      <c r="CG13" s="392"/>
      <c r="CH13" s="392"/>
      <c r="CI13" s="392"/>
      <c r="CJ13" s="392"/>
      <c r="CK13" s="392"/>
      <c r="CL13" s="392"/>
      <c r="CM13" s="392"/>
      <c r="CN13" s="392"/>
      <c r="CO13" s="392"/>
      <c r="CP13" s="392"/>
      <c r="CQ13" s="392"/>
      <c r="CR13" s="392"/>
      <c r="CS13" s="473"/>
      <c r="CT13" s="429">
        <v>5.9</v>
      </c>
      <c r="CU13" s="430"/>
      <c r="CV13" s="430"/>
      <c r="CW13" s="430"/>
      <c r="CX13" s="430"/>
      <c r="CY13" s="430"/>
      <c r="CZ13" s="430"/>
      <c r="DA13" s="431"/>
      <c r="DB13" s="429">
        <v>6.1</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136</v>
      </c>
      <c r="M14" s="559"/>
      <c r="N14" s="559"/>
      <c r="O14" s="559"/>
      <c r="P14" s="559"/>
      <c r="Q14" s="560"/>
      <c r="R14" s="519">
        <v>4986</v>
      </c>
      <c r="S14" s="520"/>
      <c r="T14" s="520"/>
      <c r="U14" s="520"/>
      <c r="V14" s="521"/>
      <c r="W14" s="523"/>
      <c r="X14" s="421"/>
      <c r="Y14" s="421"/>
      <c r="Z14" s="421"/>
      <c r="AA14" s="421"/>
      <c r="AB14" s="422"/>
      <c r="AC14" s="512">
        <v>13.9</v>
      </c>
      <c r="AD14" s="513"/>
      <c r="AE14" s="513"/>
      <c r="AF14" s="513"/>
      <c r="AG14" s="514"/>
      <c r="AH14" s="512">
        <v>20.3</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137</v>
      </c>
      <c r="CE14" s="470"/>
      <c r="CF14" s="470"/>
      <c r="CG14" s="470"/>
      <c r="CH14" s="470"/>
      <c r="CI14" s="470"/>
      <c r="CJ14" s="470"/>
      <c r="CK14" s="470"/>
      <c r="CL14" s="470"/>
      <c r="CM14" s="470"/>
      <c r="CN14" s="470"/>
      <c r="CO14" s="470"/>
      <c r="CP14" s="470"/>
      <c r="CQ14" s="470"/>
      <c r="CR14" s="470"/>
      <c r="CS14" s="471"/>
      <c r="CT14" s="529" t="s">
        <v>123</v>
      </c>
      <c r="CU14" s="530"/>
      <c r="CV14" s="530"/>
      <c r="CW14" s="530"/>
      <c r="CX14" s="530"/>
      <c r="CY14" s="530"/>
      <c r="CZ14" s="530"/>
      <c r="DA14" s="531"/>
      <c r="DB14" s="529" t="s">
        <v>123</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131</v>
      </c>
      <c r="N15" s="517"/>
      <c r="O15" s="517"/>
      <c r="P15" s="517"/>
      <c r="Q15" s="518"/>
      <c r="R15" s="519">
        <v>4962</v>
      </c>
      <c r="S15" s="520"/>
      <c r="T15" s="520"/>
      <c r="U15" s="520"/>
      <c r="V15" s="521"/>
      <c r="W15" s="522" t="s">
        <v>138</v>
      </c>
      <c r="X15" s="418"/>
      <c r="Y15" s="418"/>
      <c r="Z15" s="418"/>
      <c r="AA15" s="418"/>
      <c r="AB15" s="419"/>
      <c r="AC15" s="385">
        <v>779</v>
      </c>
      <c r="AD15" s="386"/>
      <c r="AE15" s="386"/>
      <c r="AF15" s="386"/>
      <c r="AG15" s="387"/>
      <c r="AH15" s="385">
        <v>791</v>
      </c>
      <c r="AI15" s="386"/>
      <c r="AJ15" s="386"/>
      <c r="AK15" s="386"/>
      <c r="AL15" s="445"/>
      <c r="AM15" s="489"/>
      <c r="AN15" s="389"/>
      <c r="AO15" s="389"/>
      <c r="AP15" s="389"/>
      <c r="AQ15" s="389"/>
      <c r="AR15" s="389"/>
      <c r="AS15" s="389"/>
      <c r="AT15" s="390"/>
      <c r="AU15" s="490"/>
      <c r="AV15" s="491"/>
      <c r="AW15" s="491"/>
      <c r="AX15" s="491"/>
      <c r="AY15" s="458" t="s">
        <v>139</v>
      </c>
      <c r="AZ15" s="459"/>
      <c r="BA15" s="459"/>
      <c r="BB15" s="459"/>
      <c r="BC15" s="459"/>
      <c r="BD15" s="459"/>
      <c r="BE15" s="459"/>
      <c r="BF15" s="459"/>
      <c r="BG15" s="459"/>
      <c r="BH15" s="459"/>
      <c r="BI15" s="459"/>
      <c r="BJ15" s="459"/>
      <c r="BK15" s="459"/>
      <c r="BL15" s="459"/>
      <c r="BM15" s="460"/>
      <c r="BN15" s="461">
        <v>975005</v>
      </c>
      <c r="BO15" s="462"/>
      <c r="BP15" s="462"/>
      <c r="BQ15" s="462"/>
      <c r="BR15" s="462"/>
      <c r="BS15" s="462"/>
      <c r="BT15" s="462"/>
      <c r="BU15" s="463"/>
      <c r="BV15" s="461">
        <v>974522</v>
      </c>
      <c r="BW15" s="462"/>
      <c r="BX15" s="462"/>
      <c r="BY15" s="462"/>
      <c r="BZ15" s="462"/>
      <c r="CA15" s="462"/>
      <c r="CB15" s="462"/>
      <c r="CC15" s="463"/>
      <c r="CD15" s="532" t="s">
        <v>140</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141</v>
      </c>
      <c r="M16" s="507"/>
      <c r="N16" s="507"/>
      <c r="O16" s="507"/>
      <c r="P16" s="507"/>
      <c r="Q16" s="508"/>
      <c r="R16" s="509" t="s">
        <v>142</v>
      </c>
      <c r="S16" s="510"/>
      <c r="T16" s="510"/>
      <c r="U16" s="510"/>
      <c r="V16" s="511"/>
      <c r="W16" s="523"/>
      <c r="X16" s="421"/>
      <c r="Y16" s="421"/>
      <c r="Z16" s="421"/>
      <c r="AA16" s="421"/>
      <c r="AB16" s="422"/>
      <c r="AC16" s="512">
        <v>29.4</v>
      </c>
      <c r="AD16" s="513"/>
      <c r="AE16" s="513"/>
      <c r="AF16" s="513"/>
      <c r="AG16" s="514"/>
      <c r="AH16" s="512">
        <v>26</v>
      </c>
      <c r="AI16" s="513"/>
      <c r="AJ16" s="513"/>
      <c r="AK16" s="513"/>
      <c r="AL16" s="515"/>
      <c r="AM16" s="489"/>
      <c r="AN16" s="389"/>
      <c r="AO16" s="389"/>
      <c r="AP16" s="389"/>
      <c r="AQ16" s="389"/>
      <c r="AR16" s="389"/>
      <c r="AS16" s="389"/>
      <c r="AT16" s="390"/>
      <c r="AU16" s="490"/>
      <c r="AV16" s="491"/>
      <c r="AW16" s="491"/>
      <c r="AX16" s="491"/>
      <c r="AY16" s="446" t="s">
        <v>143</v>
      </c>
      <c r="AZ16" s="447"/>
      <c r="BA16" s="447"/>
      <c r="BB16" s="447"/>
      <c r="BC16" s="447"/>
      <c r="BD16" s="447"/>
      <c r="BE16" s="447"/>
      <c r="BF16" s="447"/>
      <c r="BG16" s="447"/>
      <c r="BH16" s="447"/>
      <c r="BI16" s="447"/>
      <c r="BJ16" s="447"/>
      <c r="BK16" s="447"/>
      <c r="BL16" s="447"/>
      <c r="BM16" s="448"/>
      <c r="BN16" s="432">
        <v>3081544</v>
      </c>
      <c r="BO16" s="433"/>
      <c r="BP16" s="433"/>
      <c r="BQ16" s="433"/>
      <c r="BR16" s="433"/>
      <c r="BS16" s="433"/>
      <c r="BT16" s="433"/>
      <c r="BU16" s="434"/>
      <c r="BV16" s="432">
        <v>3016634</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144</v>
      </c>
      <c r="N17" s="526"/>
      <c r="O17" s="526"/>
      <c r="P17" s="526"/>
      <c r="Q17" s="527"/>
      <c r="R17" s="509" t="s">
        <v>145</v>
      </c>
      <c r="S17" s="510"/>
      <c r="T17" s="510"/>
      <c r="U17" s="510"/>
      <c r="V17" s="511"/>
      <c r="W17" s="522" t="s">
        <v>146</v>
      </c>
      <c r="X17" s="418"/>
      <c r="Y17" s="418"/>
      <c r="Z17" s="418"/>
      <c r="AA17" s="418"/>
      <c r="AB17" s="419"/>
      <c r="AC17" s="385">
        <v>1506</v>
      </c>
      <c r="AD17" s="386"/>
      <c r="AE17" s="386"/>
      <c r="AF17" s="386"/>
      <c r="AG17" s="387"/>
      <c r="AH17" s="385">
        <v>1632</v>
      </c>
      <c r="AI17" s="386"/>
      <c r="AJ17" s="386"/>
      <c r="AK17" s="386"/>
      <c r="AL17" s="445"/>
      <c r="AM17" s="489"/>
      <c r="AN17" s="389"/>
      <c r="AO17" s="389"/>
      <c r="AP17" s="389"/>
      <c r="AQ17" s="389"/>
      <c r="AR17" s="389"/>
      <c r="AS17" s="389"/>
      <c r="AT17" s="390"/>
      <c r="AU17" s="490"/>
      <c r="AV17" s="491"/>
      <c r="AW17" s="491"/>
      <c r="AX17" s="491"/>
      <c r="AY17" s="446" t="s">
        <v>147</v>
      </c>
      <c r="AZ17" s="447"/>
      <c r="BA17" s="447"/>
      <c r="BB17" s="447"/>
      <c r="BC17" s="447"/>
      <c r="BD17" s="447"/>
      <c r="BE17" s="447"/>
      <c r="BF17" s="447"/>
      <c r="BG17" s="447"/>
      <c r="BH17" s="447"/>
      <c r="BI17" s="447"/>
      <c r="BJ17" s="447"/>
      <c r="BK17" s="447"/>
      <c r="BL17" s="447"/>
      <c r="BM17" s="448"/>
      <c r="BN17" s="432">
        <v>1225932</v>
      </c>
      <c r="BO17" s="433"/>
      <c r="BP17" s="433"/>
      <c r="BQ17" s="433"/>
      <c r="BR17" s="433"/>
      <c r="BS17" s="433"/>
      <c r="BT17" s="433"/>
      <c r="BU17" s="434"/>
      <c r="BV17" s="432">
        <v>1227502</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148</v>
      </c>
      <c r="C18" s="483"/>
      <c r="D18" s="483"/>
      <c r="E18" s="484"/>
      <c r="F18" s="484"/>
      <c r="G18" s="484"/>
      <c r="H18" s="484"/>
      <c r="I18" s="484"/>
      <c r="J18" s="484"/>
      <c r="K18" s="484"/>
      <c r="L18" s="485">
        <v>317.04000000000002</v>
      </c>
      <c r="M18" s="485"/>
      <c r="N18" s="485"/>
      <c r="O18" s="485"/>
      <c r="P18" s="485"/>
      <c r="Q18" s="485"/>
      <c r="R18" s="486"/>
      <c r="S18" s="486"/>
      <c r="T18" s="486"/>
      <c r="U18" s="486"/>
      <c r="V18" s="487"/>
      <c r="W18" s="503"/>
      <c r="X18" s="504"/>
      <c r="Y18" s="504"/>
      <c r="Z18" s="504"/>
      <c r="AA18" s="504"/>
      <c r="AB18" s="528"/>
      <c r="AC18" s="402">
        <v>56.8</v>
      </c>
      <c r="AD18" s="403"/>
      <c r="AE18" s="403"/>
      <c r="AF18" s="403"/>
      <c r="AG18" s="488"/>
      <c r="AH18" s="402">
        <v>53.6</v>
      </c>
      <c r="AI18" s="403"/>
      <c r="AJ18" s="403"/>
      <c r="AK18" s="403"/>
      <c r="AL18" s="404"/>
      <c r="AM18" s="489"/>
      <c r="AN18" s="389"/>
      <c r="AO18" s="389"/>
      <c r="AP18" s="389"/>
      <c r="AQ18" s="389"/>
      <c r="AR18" s="389"/>
      <c r="AS18" s="389"/>
      <c r="AT18" s="390"/>
      <c r="AU18" s="490"/>
      <c r="AV18" s="491"/>
      <c r="AW18" s="491"/>
      <c r="AX18" s="491"/>
      <c r="AY18" s="446" t="s">
        <v>149</v>
      </c>
      <c r="AZ18" s="447"/>
      <c r="BA18" s="447"/>
      <c r="BB18" s="447"/>
      <c r="BC18" s="447"/>
      <c r="BD18" s="447"/>
      <c r="BE18" s="447"/>
      <c r="BF18" s="447"/>
      <c r="BG18" s="447"/>
      <c r="BH18" s="447"/>
      <c r="BI18" s="447"/>
      <c r="BJ18" s="447"/>
      <c r="BK18" s="447"/>
      <c r="BL18" s="447"/>
      <c r="BM18" s="448"/>
      <c r="BN18" s="432">
        <v>2839307</v>
      </c>
      <c r="BO18" s="433"/>
      <c r="BP18" s="433"/>
      <c r="BQ18" s="433"/>
      <c r="BR18" s="433"/>
      <c r="BS18" s="433"/>
      <c r="BT18" s="433"/>
      <c r="BU18" s="434"/>
      <c r="BV18" s="432">
        <v>2734298</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150</v>
      </c>
      <c r="C19" s="483"/>
      <c r="D19" s="483"/>
      <c r="E19" s="484"/>
      <c r="F19" s="484"/>
      <c r="G19" s="484"/>
      <c r="H19" s="484"/>
      <c r="I19" s="484"/>
      <c r="J19" s="484"/>
      <c r="K19" s="484"/>
      <c r="L19" s="492">
        <v>17</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151</v>
      </c>
      <c r="AZ19" s="447"/>
      <c r="BA19" s="447"/>
      <c r="BB19" s="447"/>
      <c r="BC19" s="447"/>
      <c r="BD19" s="447"/>
      <c r="BE19" s="447"/>
      <c r="BF19" s="447"/>
      <c r="BG19" s="447"/>
      <c r="BH19" s="447"/>
      <c r="BI19" s="447"/>
      <c r="BJ19" s="447"/>
      <c r="BK19" s="447"/>
      <c r="BL19" s="447"/>
      <c r="BM19" s="448"/>
      <c r="BN19" s="432">
        <v>4242787</v>
      </c>
      <c r="BO19" s="433"/>
      <c r="BP19" s="433"/>
      <c r="BQ19" s="433"/>
      <c r="BR19" s="433"/>
      <c r="BS19" s="433"/>
      <c r="BT19" s="433"/>
      <c r="BU19" s="434"/>
      <c r="BV19" s="432">
        <v>4008216</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152</v>
      </c>
      <c r="C20" s="483"/>
      <c r="D20" s="483"/>
      <c r="E20" s="484"/>
      <c r="F20" s="484"/>
      <c r="G20" s="484"/>
      <c r="H20" s="484"/>
      <c r="I20" s="484"/>
      <c r="J20" s="484"/>
      <c r="K20" s="484"/>
      <c r="L20" s="492">
        <v>1953</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153</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154</v>
      </c>
      <c r="C22" s="409"/>
      <c r="D22" s="410"/>
      <c r="E22" s="417" t="s">
        <v>1</v>
      </c>
      <c r="F22" s="418"/>
      <c r="G22" s="418"/>
      <c r="H22" s="418"/>
      <c r="I22" s="418"/>
      <c r="J22" s="418"/>
      <c r="K22" s="419"/>
      <c r="L22" s="417" t="s">
        <v>155</v>
      </c>
      <c r="M22" s="418"/>
      <c r="N22" s="418"/>
      <c r="O22" s="418"/>
      <c r="P22" s="419"/>
      <c r="Q22" s="423" t="s">
        <v>156</v>
      </c>
      <c r="R22" s="424"/>
      <c r="S22" s="424"/>
      <c r="T22" s="424"/>
      <c r="U22" s="424"/>
      <c r="V22" s="425"/>
      <c r="W22" s="474" t="s">
        <v>157</v>
      </c>
      <c r="X22" s="409"/>
      <c r="Y22" s="410"/>
      <c r="Z22" s="417" t="s">
        <v>1</v>
      </c>
      <c r="AA22" s="418"/>
      <c r="AB22" s="418"/>
      <c r="AC22" s="418"/>
      <c r="AD22" s="418"/>
      <c r="AE22" s="418"/>
      <c r="AF22" s="418"/>
      <c r="AG22" s="419"/>
      <c r="AH22" s="435" t="s">
        <v>158</v>
      </c>
      <c r="AI22" s="418"/>
      <c r="AJ22" s="418"/>
      <c r="AK22" s="418"/>
      <c r="AL22" s="419"/>
      <c r="AM22" s="435" t="s">
        <v>159</v>
      </c>
      <c r="AN22" s="436"/>
      <c r="AO22" s="436"/>
      <c r="AP22" s="436"/>
      <c r="AQ22" s="436"/>
      <c r="AR22" s="437"/>
      <c r="AS22" s="423" t="s">
        <v>156</v>
      </c>
      <c r="AT22" s="424"/>
      <c r="AU22" s="424"/>
      <c r="AV22" s="424"/>
      <c r="AW22" s="424"/>
      <c r="AX22" s="441"/>
      <c r="AY22" s="458" t="s">
        <v>160</v>
      </c>
      <c r="AZ22" s="459"/>
      <c r="BA22" s="459"/>
      <c r="BB22" s="459"/>
      <c r="BC22" s="459"/>
      <c r="BD22" s="459"/>
      <c r="BE22" s="459"/>
      <c r="BF22" s="459"/>
      <c r="BG22" s="459"/>
      <c r="BH22" s="459"/>
      <c r="BI22" s="459"/>
      <c r="BJ22" s="459"/>
      <c r="BK22" s="459"/>
      <c r="BL22" s="459"/>
      <c r="BM22" s="460"/>
      <c r="BN22" s="461">
        <v>3620509</v>
      </c>
      <c r="BO22" s="462"/>
      <c r="BP22" s="462"/>
      <c r="BQ22" s="462"/>
      <c r="BR22" s="462"/>
      <c r="BS22" s="462"/>
      <c r="BT22" s="462"/>
      <c r="BU22" s="463"/>
      <c r="BV22" s="461">
        <v>3730503</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161</v>
      </c>
      <c r="AZ23" s="447"/>
      <c r="BA23" s="447"/>
      <c r="BB23" s="447"/>
      <c r="BC23" s="447"/>
      <c r="BD23" s="447"/>
      <c r="BE23" s="447"/>
      <c r="BF23" s="447"/>
      <c r="BG23" s="447"/>
      <c r="BH23" s="447"/>
      <c r="BI23" s="447"/>
      <c r="BJ23" s="447"/>
      <c r="BK23" s="447"/>
      <c r="BL23" s="447"/>
      <c r="BM23" s="448"/>
      <c r="BN23" s="432">
        <v>3374062</v>
      </c>
      <c r="BO23" s="433"/>
      <c r="BP23" s="433"/>
      <c r="BQ23" s="433"/>
      <c r="BR23" s="433"/>
      <c r="BS23" s="433"/>
      <c r="BT23" s="433"/>
      <c r="BU23" s="434"/>
      <c r="BV23" s="432">
        <v>3461530</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162</v>
      </c>
      <c r="F24" s="389"/>
      <c r="G24" s="389"/>
      <c r="H24" s="389"/>
      <c r="I24" s="389"/>
      <c r="J24" s="389"/>
      <c r="K24" s="390"/>
      <c r="L24" s="385">
        <v>1</v>
      </c>
      <c r="M24" s="386"/>
      <c r="N24" s="386"/>
      <c r="O24" s="386"/>
      <c r="P24" s="387"/>
      <c r="Q24" s="385">
        <v>7570</v>
      </c>
      <c r="R24" s="386"/>
      <c r="S24" s="386"/>
      <c r="T24" s="386"/>
      <c r="U24" s="386"/>
      <c r="V24" s="387"/>
      <c r="W24" s="475"/>
      <c r="X24" s="412"/>
      <c r="Y24" s="413"/>
      <c r="Z24" s="388" t="s">
        <v>163</v>
      </c>
      <c r="AA24" s="389"/>
      <c r="AB24" s="389"/>
      <c r="AC24" s="389"/>
      <c r="AD24" s="389"/>
      <c r="AE24" s="389"/>
      <c r="AF24" s="389"/>
      <c r="AG24" s="390"/>
      <c r="AH24" s="385">
        <v>86</v>
      </c>
      <c r="AI24" s="386"/>
      <c r="AJ24" s="386"/>
      <c r="AK24" s="386"/>
      <c r="AL24" s="387"/>
      <c r="AM24" s="385">
        <v>264880</v>
      </c>
      <c r="AN24" s="386"/>
      <c r="AO24" s="386"/>
      <c r="AP24" s="386"/>
      <c r="AQ24" s="386"/>
      <c r="AR24" s="387"/>
      <c r="AS24" s="385">
        <v>3080</v>
      </c>
      <c r="AT24" s="386"/>
      <c r="AU24" s="386"/>
      <c r="AV24" s="386"/>
      <c r="AW24" s="386"/>
      <c r="AX24" s="445"/>
      <c r="AY24" s="405" t="s">
        <v>164</v>
      </c>
      <c r="AZ24" s="406"/>
      <c r="BA24" s="406"/>
      <c r="BB24" s="406"/>
      <c r="BC24" s="406"/>
      <c r="BD24" s="406"/>
      <c r="BE24" s="406"/>
      <c r="BF24" s="406"/>
      <c r="BG24" s="406"/>
      <c r="BH24" s="406"/>
      <c r="BI24" s="406"/>
      <c r="BJ24" s="406"/>
      <c r="BK24" s="406"/>
      <c r="BL24" s="406"/>
      <c r="BM24" s="407"/>
      <c r="BN24" s="432">
        <v>2069681</v>
      </c>
      <c r="BO24" s="433"/>
      <c r="BP24" s="433"/>
      <c r="BQ24" s="433"/>
      <c r="BR24" s="433"/>
      <c r="BS24" s="433"/>
      <c r="BT24" s="433"/>
      <c r="BU24" s="434"/>
      <c r="BV24" s="432">
        <v>1993922</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165</v>
      </c>
      <c r="F25" s="389"/>
      <c r="G25" s="389"/>
      <c r="H25" s="389"/>
      <c r="I25" s="389"/>
      <c r="J25" s="389"/>
      <c r="K25" s="390"/>
      <c r="L25" s="385">
        <v>1</v>
      </c>
      <c r="M25" s="386"/>
      <c r="N25" s="386"/>
      <c r="O25" s="386"/>
      <c r="P25" s="387"/>
      <c r="Q25" s="385">
        <v>6030</v>
      </c>
      <c r="R25" s="386"/>
      <c r="S25" s="386"/>
      <c r="T25" s="386"/>
      <c r="U25" s="386"/>
      <c r="V25" s="387"/>
      <c r="W25" s="475"/>
      <c r="X25" s="412"/>
      <c r="Y25" s="413"/>
      <c r="Z25" s="388" t="s">
        <v>166</v>
      </c>
      <c r="AA25" s="389"/>
      <c r="AB25" s="389"/>
      <c r="AC25" s="389"/>
      <c r="AD25" s="389"/>
      <c r="AE25" s="389"/>
      <c r="AF25" s="389"/>
      <c r="AG25" s="390"/>
      <c r="AH25" s="385" t="s">
        <v>123</v>
      </c>
      <c r="AI25" s="386"/>
      <c r="AJ25" s="386"/>
      <c r="AK25" s="386"/>
      <c r="AL25" s="387"/>
      <c r="AM25" s="385" t="s">
        <v>123</v>
      </c>
      <c r="AN25" s="386"/>
      <c r="AO25" s="386"/>
      <c r="AP25" s="386"/>
      <c r="AQ25" s="386"/>
      <c r="AR25" s="387"/>
      <c r="AS25" s="385" t="s">
        <v>123</v>
      </c>
      <c r="AT25" s="386"/>
      <c r="AU25" s="386"/>
      <c r="AV25" s="386"/>
      <c r="AW25" s="386"/>
      <c r="AX25" s="445"/>
      <c r="AY25" s="458" t="s">
        <v>167</v>
      </c>
      <c r="AZ25" s="459"/>
      <c r="BA25" s="459"/>
      <c r="BB25" s="459"/>
      <c r="BC25" s="459"/>
      <c r="BD25" s="459"/>
      <c r="BE25" s="459"/>
      <c r="BF25" s="459"/>
      <c r="BG25" s="459"/>
      <c r="BH25" s="459"/>
      <c r="BI25" s="459"/>
      <c r="BJ25" s="459"/>
      <c r="BK25" s="459"/>
      <c r="BL25" s="459"/>
      <c r="BM25" s="460"/>
      <c r="BN25" s="461">
        <v>23017</v>
      </c>
      <c r="BO25" s="462"/>
      <c r="BP25" s="462"/>
      <c r="BQ25" s="462"/>
      <c r="BR25" s="462"/>
      <c r="BS25" s="462"/>
      <c r="BT25" s="462"/>
      <c r="BU25" s="463"/>
      <c r="BV25" s="461">
        <v>55990</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168</v>
      </c>
      <c r="F26" s="389"/>
      <c r="G26" s="389"/>
      <c r="H26" s="389"/>
      <c r="I26" s="389"/>
      <c r="J26" s="389"/>
      <c r="K26" s="390"/>
      <c r="L26" s="385">
        <v>1</v>
      </c>
      <c r="M26" s="386"/>
      <c r="N26" s="386"/>
      <c r="O26" s="386"/>
      <c r="P26" s="387"/>
      <c r="Q26" s="385">
        <v>5780</v>
      </c>
      <c r="R26" s="386"/>
      <c r="S26" s="386"/>
      <c r="T26" s="386"/>
      <c r="U26" s="386"/>
      <c r="V26" s="387"/>
      <c r="W26" s="475"/>
      <c r="X26" s="412"/>
      <c r="Y26" s="413"/>
      <c r="Z26" s="388" t="s">
        <v>169</v>
      </c>
      <c r="AA26" s="443"/>
      <c r="AB26" s="443"/>
      <c r="AC26" s="443"/>
      <c r="AD26" s="443"/>
      <c r="AE26" s="443"/>
      <c r="AF26" s="443"/>
      <c r="AG26" s="444"/>
      <c r="AH26" s="385" t="s">
        <v>123</v>
      </c>
      <c r="AI26" s="386"/>
      <c r="AJ26" s="386"/>
      <c r="AK26" s="386"/>
      <c r="AL26" s="387"/>
      <c r="AM26" s="385" t="s">
        <v>123</v>
      </c>
      <c r="AN26" s="386"/>
      <c r="AO26" s="386"/>
      <c r="AP26" s="386"/>
      <c r="AQ26" s="386"/>
      <c r="AR26" s="387"/>
      <c r="AS26" s="385" t="s">
        <v>123</v>
      </c>
      <c r="AT26" s="386"/>
      <c r="AU26" s="386"/>
      <c r="AV26" s="386"/>
      <c r="AW26" s="386"/>
      <c r="AX26" s="445"/>
      <c r="AY26" s="472" t="s">
        <v>170</v>
      </c>
      <c r="AZ26" s="392"/>
      <c r="BA26" s="392"/>
      <c r="BB26" s="392"/>
      <c r="BC26" s="392"/>
      <c r="BD26" s="392"/>
      <c r="BE26" s="392"/>
      <c r="BF26" s="392"/>
      <c r="BG26" s="392"/>
      <c r="BH26" s="392"/>
      <c r="BI26" s="392"/>
      <c r="BJ26" s="392"/>
      <c r="BK26" s="392"/>
      <c r="BL26" s="392"/>
      <c r="BM26" s="473"/>
      <c r="BN26" s="432" t="s">
        <v>123</v>
      </c>
      <c r="BO26" s="433"/>
      <c r="BP26" s="433"/>
      <c r="BQ26" s="433"/>
      <c r="BR26" s="433"/>
      <c r="BS26" s="433"/>
      <c r="BT26" s="433"/>
      <c r="BU26" s="434"/>
      <c r="BV26" s="432" t="s">
        <v>123</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171</v>
      </c>
      <c r="F27" s="389"/>
      <c r="G27" s="389"/>
      <c r="H27" s="389"/>
      <c r="I27" s="389"/>
      <c r="J27" s="389"/>
      <c r="K27" s="390"/>
      <c r="L27" s="385">
        <v>1</v>
      </c>
      <c r="M27" s="386"/>
      <c r="N27" s="386"/>
      <c r="O27" s="386"/>
      <c r="P27" s="387"/>
      <c r="Q27" s="385">
        <v>3020</v>
      </c>
      <c r="R27" s="386"/>
      <c r="S27" s="386"/>
      <c r="T27" s="386"/>
      <c r="U27" s="386"/>
      <c r="V27" s="387"/>
      <c r="W27" s="475"/>
      <c r="X27" s="412"/>
      <c r="Y27" s="413"/>
      <c r="Z27" s="388" t="s">
        <v>172</v>
      </c>
      <c r="AA27" s="389"/>
      <c r="AB27" s="389"/>
      <c r="AC27" s="389"/>
      <c r="AD27" s="389"/>
      <c r="AE27" s="389"/>
      <c r="AF27" s="389"/>
      <c r="AG27" s="390"/>
      <c r="AH27" s="385" t="s">
        <v>123</v>
      </c>
      <c r="AI27" s="386"/>
      <c r="AJ27" s="386"/>
      <c r="AK27" s="386"/>
      <c r="AL27" s="387"/>
      <c r="AM27" s="385" t="s">
        <v>123</v>
      </c>
      <c r="AN27" s="386"/>
      <c r="AO27" s="386"/>
      <c r="AP27" s="386"/>
      <c r="AQ27" s="386"/>
      <c r="AR27" s="387"/>
      <c r="AS27" s="385" t="s">
        <v>123</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t="s">
        <v>123</v>
      </c>
      <c r="BO27" s="467"/>
      <c r="BP27" s="467"/>
      <c r="BQ27" s="467"/>
      <c r="BR27" s="467"/>
      <c r="BS27" s="467"/>
      <c r="BT27" s="467"/>
      <c r="BU27" s="468"/>
      <c r="BV27" s="466">
        <v>49273</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174</v>
      </c>
      <c r="F28" s="389"/>
      <c r="G28" s="389"/>
      <c r="H28" s="389"/>
      <c r="I28" s="389"/>
      <c r="J28" s="389"/>
      <c r="K28" s="390"/>
      <c r="L28" s="385">
        <v>1</v>
      </c>
      <c r="M28" s="386"/>
      <c r="N28" s="386"/>
      <c r="O28" s="386"/>
      <c r="P28" s="387"/>
      <c r="Q28" s="385">
        <v>2330</v>
      </c>
      <c r="R28" s="386"/>
      <c r="S28" s="386"/>
      <c r="T28" s="386"/>
      <c r="U28" s="386"/>
      <c r="V28" s="387"/>
      <c r="W28" s="475"/>
      <c r="X28" s="412"/>
      <c r="Y28" s="413"/>
      <c r="Z28" s="388" t="s">
        <v>175</v>
      </c>
      <c r="AA28" s="389"/>
      <c r="AB28" s="389"/>
      <c r="AC28" s="389"/>
      <c r="AD28" s="389"/>
      <c r="AE28" s="389"/>
      <c r="AF28" s="389"/>
      <c r="AG28" s="390"/>
      <c r="AH28" s="385" t="s">
        <v>123</v>
      </c>
      <c r="AI28" s="386"/>
      <c r="AJ28" s="386"/>
      <c r="AK28" s="386"/>
      <c r="AL28" s="387"/>
      <c r="AM28" s="385" t="s">
        <v>123</v>
      </c>
      <c r="AN28" s="386"/>
      <c r="AO28" s="386"/>
      <c r="AP28" s="386"/>
      <c r="AQ28" s="386"/>
      <c r="AR28" s="387"/>
      <c r="AS28" s="385" t="s">
        <v>123</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1759492</v>
      </c>
      <c r="BO28" s="462"/>
      <c r="BP28" s="462"/>
      <c r="BQ28" s="462"/>
      <c r="BR28" s="462"/>
      <c r="BS28" s="462"/>
      <c r="BT28" s="462"/>
      <c r="BU28" s="463"/>
      <c r="BV28" s="461">
        <v>1699748</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177</v>
      </c>
      <c r="F29" s="389"/>
      <c r="G29" s="389"/>
      <c r="H29" s="389"/>
      <c r="I29" s="389"/>
      <c r="J29" s="389"/>
      <c r="K29" s="390"/>
      <c r="L29" s="385">
        <v>10</v>
      </c>
      <c r="M29" s="386"/>
      <c r="N29" s="386"/>
      <c r="O29" s="386"/>
      <c r="P29" s="387"/>
      <c r="Q29" s="385">
        <v>2110</v>
      </c>
      <c r="R29" s="386"/>
      <c r="S29" s="386"/>
      <c r="T29" s="386"/>
      <c r="U29" s="386"/>
      <c r="V29" s="387"/>
      <c r="W29" s="476"/>
      <c r="X29" s="477"/>
      <c r="Y29" s="478"/>
      <c r="Z29" s="388" t="s">
        <v>178</v>
      </c>
      <c r="AA29" s="389"/>
      <c r="AB29" s="389"/>
      <c r="AC29" s="389"/>
      <c r="AD29" s="389"/>
      <c r="AE29" s="389"/>
      <c r="AF29" s="389"/>
      <c r="AG29" s="390"/>
      <c r="AH29" s="385">
        <v>86</v>
      </c>
      <c r="AI29" s="386"/>
      <c r="AJ29" s="386"/>
      <c r="AK29" s="386"/>
      <c r="AL29" s="387"/>
      <c r="AM29" s="385">
        <v>264880</v>
      </c>
      <c r="AN29" s="386"/>
      <c r="AO29" s="386"/>
      <c r="AP29" s="386"/>
      <c r="AQ29" s="386"/>
      <c r="AR29" s="387"/>
      <c r="AS29" s="385">
        <v>3080</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t="s">
        <v>123</v>
      </c>
      <c r="BO29" s="433"/>
      <c r="BP29" s="433"/>
      <c r="BQ29" s="433"/>
      <c r="BR29" s="433"/>
      <c r="BS29" s="433"/>
      <c r="BT29" s="433"/>
      <c r="BU29" s="434"/>
      <c r="BV29" s="432" t="s">
        <v>123</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98.3</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1474411</v>
      </c>
      <c r="BO30" s="467"/>
      <c r="BP30" s="467"/>
      <c r="BQ30" s="467"/>
      <c r="BR30" s="467"/>
      <c r="BS30" s="467"/>
      <c r="BT30" s="467"/>
      <c r="BU30" s="468"/>
      <c r="BV30" s="466">
        <v>1394989</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187</v>
      </c>
      <c r="D33" s="384"/>
      <c r="E33" s="383" t="s">
        <v>188</v>
      </c>
      <c r="F33" s="383"/>
      <c r="G33" s="383"/>
      <c r="H33" s="383"/>
      <c r="I33" s="383"/>
      <c r="J33" s="383"/>
      <c r="K33" s="383"/>
      <c r="L33" s="383"/>
      <c r="M33" s="383"/>
      <c r="N33" s="383"/>
      <c r="O33" s="383"/>
      <c r="P33" s="383"/>
      <c r="Q33" s="383"/>
      <c r="R33" s="383"/>
      <c r="S33" s="383"/>
      <c r="T33" s="188"/>
      <c r="U33" s="384" t="s">
        <v>187</v>
      </c>
      <c r="V33" s="384"/>
      <c r="W33" s="383" t="s">
        <v>188</v>
      </c>
      <c r="X33" s="383"/>
      <c r="Y33" s="383"/>
      <c r="Z33" s="383"/>
      <c r="AA33" s="383"/>
      <c r="AB33" s="383"/>
      <c r="AC33" s="383"/>
      <c r="AD33" s="383"/>
      <c r="AE33" s="383"/>
      <c r="AF33" s="383"/>
      <c r="AG33" s="383"/>
      <c r="AH33" s="383"/>
      <c r="AI33" s="383"/>
      <c r="AJ33" s="383"/>
      <c r="AK33" s="383"/>
      <c r="AL33" s="188"/>
      <c r="AM33" s="384" t="s">
        <v>187</v>
      </c>
      <c r="AN33" s="384"/>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384" t="s">
        <v>189</v>
      </c>
      <c r="BX33" s="384"/>
      <c r="BY33" s="383" t="s">
        <v>191</v>
      </c>
      <c r="BZ33" s="383"/>
      <c r="CA33" s="383"/>
      <c r="CB33" s="383"/>
      <c r="CC33" s="383"/>
      <c r="CD33" s="383"/>
      <c r="CE33" s="383"/>
      <c r="CF33" s="383"/>
      <c r="CG33" s="383"/>
      <c r="CH33" s="383"/>
      <c r="CI33" s="383"/>
      <c r="CJ33" s="383"/>
      <c r="CK33" s="383"/>
      <c r="CL33" s="383"/>
      <c r="CM33" s="383"/>
      <c r="CN33" s="188"/>
      <c r="CO33" s="384" t="s">
        <v>187</v>
      </c>
      <c r="CP33" s="384"/>
      <c r="CQ33" s="383" t="s">
        <v>192</v>
      </c>
      <c r="CR33" s="383"/>
      <c r="CS33" s="383"/>
      <c r="CT33" s="383"/>
      <c r="CU33" s="383"/>
      <c r="CV33" s="383"/>
      <c r="CW33" s="383"/>
      <c r="CX33" s="383"/>
      <c r="CY33" s="383"/>
      <c r="CZ33" s="383"/>
      <c r="DA33" s="383"/>
      <c r="DB33" s="383"/>
      <c r="DC33" s="383"/>
      <c r="DD33" s="383"/>
      <c r="DE33" s="383"/>
      <c r="DF33" s="188"/>
      <c r="DG33" s="382" t="s">
        <v>193</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簡易水道事業会計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7</v>
      </c>
      <c r="BX34" s="380"/>
      <c r="BY34" s="381" t="str">
        <f>IF('各会計、関係団体の財政状況及び健全化判断比率'!B68="","",'各会計、関係団体の財政状況及び健全化判断比率'!B68)</f>
        <v>福島県後期高齢者医療広域連合　一般会計</v>
      </c>
      <c r="BZ34" s="381"/>
      <c r="CA34" s="381"/>
      <c r="CB34" s="381"/>
      <c r="CC34" s="381"/>
      <c r="CD34" s="381"/>
      <c r="CE34" s="381"/>
      <c r="CF34" s="381"/>
      <c r="CG34" s="381"/>
      <c r="CH34" s="381"/>
      <c r="CI34" s="381"/>
      <c r="CJ34" s="381"/>
      <c r="CK34" s="381"/>
      <c r="CL34" s="381"/>
      <c r="CM34" s="381"/>
      <c r="CN34" s="163"/>
      <c r="CO34" s="380">
        <f>IF(CQ34="","",MAX(C34:D43,U34:V43,AM34:AN43,BE34:BF43,BW34:BX43)+1)</f>
        <v>16</v>
      </c>
      <c r="CP34" s="380"/>
      <c r="CQ34" s="381" t="str">
        <f>IF('各会計、関係団体の財政状況及び健全化判断比率'!BS7="","",'各会計、関係団体の財政状況及び健全化判断比率'!BS7)</f>
        <v>下郷町観光公社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後期高齢者医療特別会計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農業集落排水事業会計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8</v>
      </c>
      <c r="BX35" s="380"/>
      <c r="BY35" s="381" t="str">
        <f>IF('各会計、関係団体の財政状況及び健全化判断比率'!B69="","",'各会計、関係団体の財政状況及び健全化判断比率'!B69)</f>
        <v>福島県後期高齢者医療広域連合後期高齢者医療特別会計</v>
      </c>
      <c r="BZ35" s="381"/>
      <c r="CA35" s="381"/>
      <c r="CB35" s="381"/>
      <c r="CC35" s="381"/>
      <c r="CD35" s="381"/>
      <c r="CE35" s="381"/>
      <c r="CF35" s="381"/>
      <c r="CG35" s="381"/>
      <c r="CH35" s="381"/>
      <c r="CI35" s="381"/>
      <c r="CJ35" s="381"/>
      <c r="CK35" s="381"/>
      <c r="CL35" s="381"/>
      <c r="CM35" s="381"/>
      <c r="CN35" s="163"/>
      <c r="CO35" s="380">
        <f t="shared" ref="CO35:CO43" si="3">IF(CQ35="","",CO34+1)</f>
        <v>17</v>
      </c>
      <c r="CP35" s="380"/>
      <c r="CQ35" s="381" t="str">
        <f>IF('各会計、関係団体の財政状況及び健全化判断比率'!BS8="","",'各会計、関係団体の財政状況及び健全化判断比率'!BS8)</f>
        <v>下郷町地域振興株式会社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介護保険特別会計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9</v>
      </c>
      <c r="BX36" s="380"/>
      <c r="BY36" s="381" t="str">
        <f>IF('各会計、関係団体の財政状況及び健全化判断比率'!B70="","",'各会計、関係団体の財政状況及び健全化判断比率'!B70)</f>
        <v>福島県市町村総合事務組合　一般会計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10</v>
      </c>
      <c r="BX37" s="380"/>
      <c r="BY37" s="381" t="str">
        <f>IF('各会計、関係団体の財政状況及び健全化判断比率'!B71="","",'各会計、関係団体の財政状況及び健全化判断比率'!B71)</f>
        <v>　　〃　　消防補償等特別会計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11</v>
      </c>
      <c r="BX38" s="380"/>
      <c r="BY38" s="381" t="str">
        <f>IF('各会計、関係団体の財政状況及び健全化判断比率'!B72="","",'各会計、関係団体の財政状況及び健全化判断比率'!B72)</f>
        <v>　　〃　　消防賞じゅつ金特別会計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12</v>
      </c>
      <c r="BX39" s="380"/>
      <c r="BY39" s="381" t="str">
        <f>IF('各会計、関係団体の財政状況及び健全化判断比率'!B73="","",'各会計、関係団体の財政状況及び健全化判断比率'!B73)</f>
        <v>　　〃　　非常勤職員公務災害補償特別会計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13</v>
      </c>
      <c r="BX40" s="380"/>
      <c r="BY40" s="381" t="str">
        <f>IF('各会計、関係団体の財政状況及び健全化判断比率'!B74="","",'各会計、関係団体の財政状況及び健全化判断比率'!B74)</f>
        <v>　　〃　　自治会館管理特別会計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14</v>
      </c>
      <c r="BX41" s="380"/>
      <c r="BY41" s="381" t="str">
        <f>IF('各会計、関係団体の財政状況及び健全化判断比率'!B75="","",'各会計、関係団体の財政状況及び健全化判断比率'!B75)</f>
        <v>南会津地方広域市町村圏組合　一般会計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15</v>
      </c>
      <c r="BX42" s="380"/>
      <c r="BY42" s="381" t="str">
        <f>IF('各会計、関係団体の財政状況及び健全化判断比率'!B76="","",'各会計、関係団体の財政状況及び健全化判断比率'!B76)</f>
        <v>南会津地方環境衛生組合　一般会計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vlYMnn8bnM7pFq05CvYT+EHiYHnEbx2k3k8/VpIH9z/OY7IoveaTG9Y58wV0bRv55LetHxOMXWVtKJSyKobQjA==" saltValue="P2IArB+U+lGs80UzXKC76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92" t="s">
        <v>206</v>
      </c>
      <c r="C3" s="693"/>
      <c r="D3" s="693"/>
      <c r="E3" s="693"/>
      <c r="F3" s="693"/>
      <c r="G3" s="693"/>
      <c r="H3" s="693"/>
      <c r="I3" s="693"/>
      <c r="J3" s="693"/>
      <c r="K3" s="693"/>
      <c r="L3" s="693"/>
      <c r="M3" s="693"/>
      <c r="N3" s="693"/>
      <c r="O3" s="693"/>
      <c r="P3" s="693"/>
      <c r="Q3" s="693"/>
      <c r="R3" s="693"/>
      <c r="S3" s="693"/>
      <c r="T3" s="693"/>
      <c r="U3" s="693"/>
      <c r="V3" s="693"/>
      <c r="W3" s="693"/>
      <c r="X3" s="693"/>
      <c r="Y3" s="693"/>
      <c r="Z3" s="693"/>
      <c r="AA3" s="693"/>
      <c r="AB3" s="693"/>
      <c r="AC3" s="693"/>
      <c r="AD3" s="693"/>
      <c r="AE3" s="693"/>
      <c r="AF3" s="693"/>
      <c r="AG3" s="693"/>
      <c r="AH3" s="693"/>
      <c r="AI3" s="693"/>
      <c r="AJ3" s="693"/>
      <c r="AK3" s="693"/>
      <c r="AL3" s="693"/>
      <c r="AM3" s="693"/>
      <c r="AN3" s="693"/>
      <c r="AO3" s="693"/>
      <c r="AP3" s="692" t="s">
        <v>207</v>
      </c>
      <c r="AQ3" s="693"/>
      <c r="AR3" s="693"/>
      <c r="AS3" s="693"/>
      <c r="AT3" s="693"/>
      <c r="AU3" s="693"/>
      <c r="AV3" s="693"/>
      <c r="AW3" s="693"/>
      <c r="AX3" s="693"/>
      <c r="AY3" s="693"/>
      <c r="AZ3" s="693"/>
      <c r="BA3" s="693"/>
      <c r="BB3" s="693"/>
      <c r="BC3" s="693"/>
      <c r="BD3" s="693"/>
      <c r="BE3" s="693"/>
      <c r="BF3" s="693"/>
      <c r="BG3" s="693"/>
      <c r="BH3" s="693"/>
      <c r="BI3" s="693"/>
      <c r="BJ3" s="693"/>
      <c r="BK3" s="693"/>
      <c r="BL3" s="693"/>
      <c r="BM3" s="693"/>
      <c r="BN3" s="693"/>
      <c r="BO3" s="693"/>
      <c r="BP3" s="693"/>
      <c r="BQ3" s="693"/>
      <c r="BR3" s="693"/>
      <c r="BS3" s="693"/>
      <c r="BT3" s="693"/>
      <c r="BU3" s="693"/>
      <c r="BV3" s="693"/>
      <c r="BW3" s="693"/>
      <c r="BX3" s="693"/>
      <c r="BY3" s="693"/>
      <c r="BZ3" s="693"/>
      <c r="CA3" s="693"/>
      <c r="CB3" s="694"/>
      <c r="CD3" s="692" t="s">
        <v>208</v>
      </c>
      <c r="CE3" s="693"/>
      <c r="CF3" s="693"/>
      <c r="CG3" s="693"/>
      <c r="CH3" s="693"/>
      <c r="CI3" s="693"/>
      <c r="CJ3" s="693"/>
      <c r="CK3" s="693"/>
      <c r="CL3" s="693"/>
      <c r="CM3" s="693"/>
      <c r="CN3" s="693"/>
      <c r="CO3" s="693"/>
      <c r="CP3" s="693"/>
      <c r="CQ3" s="693"/>
      <c r="CR3" s="693"/>
      <c r="CS3" s="693"/>
      <c r="CT3" s="693"/>
      <c r="CU3" s="693"/>
      <c r="CV3" s="693"/>
      <c r="CW3" s="693"/>
      <c r="CX3" s="693"/>
      <c r="CY3" s="693"/>
      <c r="CZ3" s="693"/>
      <c r="DA3" s="693"/>
      <c r="DB3" s="693"/>
      <c r="DC3" s="693"/>
      <c r="DD3" s="693"/>
      <c r="DE3" s="693"/>
      <c r="DF3" s="693"/>
      <c r="DG3" s="693"/>
      <c r="DH3" s="693"/>
      <c r="DI3" s="693"/>
      <c r="DJ3" s="693"/>
      <c r="DK3" s="693"/>
      <c r="DL3" s="693"/>
      <c r="DM3" s="693"/>
      <c r="DN3" s="693"/>
      <c r="DO3" s="693"/>
      <c r="DP3" s="693"/>
      <c r="DQ3" s="693"/>
      <c r="DR3" s="693"/>
      <c r="DS3" s="693"/>
      <c r="DT3" s="693"/>
      <c r="DU3" s="693"/>
      <c r="DV3" s="693"/>
      <c r="DW3" s="693"/>
      <c r="DX3" s="693"/>
      <c r="DY3" s="693"/>
      <c r="DZ3" s="693"/>
      <c r="EA3" s="693"/>
      <c r="EB3" s="693"/>
      <c r="EC3" s="694"/>
    </row>
    <row r="4" spans="2:143" ht="11.25" customHeight="1" x14ac:dyDescent="0.2">
      <c r="B4" s="692" t="s">
        <v>1</v>
      </c>
      <c r="C4" s="693"/>
      <c r="D4" s="693"/>
      <c r="E4" s="693"/>
      <c r="F4" s="693"/>
      <c r="G4" s="693"/>
      <c r="H4" s="693"/>
      <c r="I4" s="693"/>
      <c r="J4" s="693"/>
      <c r="K4" s="693"/>
      <c r="L4" s="693"/>
      <c r="M4" s="693"/>
      <c r="N4" s="693"/>
      <c r="O4" s="693"/>
      <c r="P4" s="693"/>
      <c r="Q4" s="694"/>
      <c r="R4" s="692" t="s">
        <v>209</v>
      </c>
      <c r="S4" s="693"/>
      <c r="T4" s="693"/>
      <c r="U4" s="693"/>
      <c r="V4" s="693"/>
      <c r="W4" s="693"/>
      <c r="X4" s="693"/>
      <c r="Y4" s="694"/>
      <c r="Z4" s="692" t="s">
        <v>210</v>
      </c>
      <c r="AA4" s="693"/>
      <c r="AB4" s="693"/>
      <c r="AC4" s="694"/>
      <c r="AD4" s="692" t="s">
        <v>211</v>
      </c>
      <c r="AE4" s="693"/>
      <c r="AF4" s="693"/>
      <c r="AG4" s="693"/>
      <c r="AH4" s="693"/>
      <c r="AI4" s="693"/>
      <c r="AJ4" s="693"/>
      <c r="AK4" s="694"/>
      <c r="AL4" s="692" t="s">
        <v>210</v>
      </c>
      <c r="AM4" s="693"/>
      <c r="AN4" s="693"/>
      <c r="AO4" s="694"/>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92" t="s">
        <v>215</v>
      </c>
      <c r="CE4" s="693"/>
      <c r="CF4" s="693"/>
      <c r="CG4" s="693"/>
      <c r="CH4" s="693"/>
      <c r="CI4" s="693"/>
      <c r="CJ4" s="693"/>
      <c r="CK4" s="693"/>
      <c r="CL4" s="693"/>
      <c r="CM4" s="693"/>
      <c r="CN4" s="693"/>
      <c r="CO4" s="693"/>
      <c r="CP4" s="693"/>
      <c r="CQ4" s="693"/>
      <c r="CR4" s="693"/>
      <c r="CS4" s="693"/>
      <c r="CT4" s="693"/>
      <c r="CU4" s="693"/>
      <c r="CV4" s="693"/>
      <c r="CW4" s="693"/>
      <c r="CX4" s="693"/>
      <c r="CY4" s="693"/>
      <c r="CZ4" s="693"/>
      <c r="DA4" s="693"/>
      <c r="DB4" s="693"/>
      <c r="DC4" s="693"/>
      <c r="DD4" s="693"/>
      <c r="DE4" s="693"/>
      <c r="DF4" s="693"/>
      <c r="DG4" s="693"/>
      <c r="DH4" s="693"/>
      <c r="DI4" s="693"/>
      <c r="DJ4" s="693"/>
      <c r="DK4" s="693"/>
      <c r="DL4" s="693"/>
      <c r="DM4" s="693"/>
      <c r="DN4" s="693"/>
      <c r="DO4" s="693"/>
      <c r="DP4" s="693"/>
      <c r="DQ4" s="693"/>
      <c r="DR4" s="693"/>
      <c r="DS4" s="693"/>
      <c r="DT4" s="693"/>
      <c r="DU4" s="693"/>
      <c r="DV4" s="693"/>
      <c r="DW4" s="693"/>
      <c r="DX4" s="693"/>
      <c r="DY4" s="693"/>
      <c r="DZ4" s="693"/>
      <c r="EA4" s="693"/>
      <c r="EB4" s="693"/>
      <c r="EC4" s="694"/>
    </row>
    <row r="5" spans="2:143" ht="11.25" customHeight="1" x14ac:dyDescent="0.2">
      <c r="B5" s="689" t="s">
        <v>216</v>
      </c>
      <c r="C5" s="690"/>
      <c r="D5" s="690"/>
      <c r="E5" s="690"/>
      <c r="F5" s="690"/>
      <c r="G5" s="690"/>
      <c r="H5" s="690"/>
      <c r="I5" s="690"/>
      <c r="J5" s="690"/>
      <c r="K5" s="690"/>
      <c r="L5" s="690"/>
      <c r="M5" s="690"/>
      <c r="N5" s="690"/>
      <c r="O5" s="690"/>
      <c r="P5" s="690"/>
      <c r="Q5" s="691"/>
      <c r="R5" s="686">
        <v>944366</v>
      </c>
      <c r="S5" s="687"/>
      <c r="T5" s="687"/>
      <c r="U5" s="687"/>
      <c r="V5" s="687"/>
      <c r="W5" s="687"/>
      <c r="X5" s="687"/>
      <c r="Y5" s="715"/>
      <c r="Z5" s="728">
        <v>17.600000000000001</v>
      </c>
      <c r="AA5" s="728"/>
      <c r="AB5" s="728"/>
      <c r="AC5" s="728"/>
      <c r="AD5" s="729">
        <v>944366</v>
      </c>
      <c r="AE5" s="729"/>
      <c r="AF5" s="729"/>
      <c r="AG5" s="729"/>
      <c r="AH5" s="729"/>
      <c r="AI5" s="729"/>
      <c r="AJ5" s="729"/>
      <c r="AK5" s="729"/>
      <c r="AL5" s="716">
        <v>28.2</v>
      </c>
      <c r="AM5" s="698"/>
      <c r="AN5" s="698"/>
      <c r="AO5" s="717"/>
      <c r="AP5" s="689" t="s">
        <v>217</v>
      </c>
      <c r="AQ5" s="690"/>
      <c r="AR5" s="690"/>
      <c r="AS5" s="690"/>
      <c r="AT5" s="690"/>
      <c r="AU5" s="690"/>
      <c r="AV5" s="690"/>
      <c r="AW5" s="690"/>
      <c r="AX5" s="690"/>
      <c r="AY5" s="690"/>
      <c r="AZ5" s="690"/>
      <c r="BA5" s="690"/>
      <c r="BB5" s="690"/>
      <c r="BC5" s="690"/>
      <c r="BD5" s="690"/>
      <c r="BE5" s="690"/>
      <c r="BF5" s="691"/>
      <c r="BG5" s="634">
        <v>940265</v>
      </c>
      <c r="BH5" s="635"/>
      <c r="BI5" s="635"/>
      <c r="BJ5" s="635"/>
      <c r="BK5" s="635"/>
      <c r="BL5" s="635"/>
      <c r="BM5" s="635"/>
      <c r="BN5" s="636"/>
      <c r="BO5" s="672">
        <v>99.6</v>
      </c>
      <c r="BP5" s="672"/>
      <c r="BQ5" s="672"/>
      <c r="BR5" s="672"/>
      <c r="BS5" s="673" t="s">
        <v>123</v>
      </c>
      <c r="BT5" s="673"/>
      <c r="BU5" s="673"/>
      <c r="BV5" s="673"/>
      <c r="BW5" s="673"/>
      <c r="BX5" s="673"/>
      <c r="BY5" s="673"/>
      <c r="BZ5" s="673"/>
      <c r="CA5" s="673"/>
      <c r="CB5" s="708"/>
      <c r="CD5" s="692" t="s">
        <v>212</v>
      </c>
      <c r="CE5" s="693"/>
      <c r="CF5" s="693"/>
      <c r="CG5" s="693"/>
      <c r="CH5" s="693"/>
      <c r="CI5" s="693"/>
      <c r="CJ5" s="693"/>
      <c r="CK5" s="693"/>
      <c r="CL5" s="693"/>
      <c r="CM5" s="693"/>
      <c r="CN5" s="693"/>
      <c r="CO5" s="693"/>
      <c r="CP5" s="693"/>
      <c r="CQ5" s="694"/>
      <c r="CR5" s="692" t="s">
        <v>218</v>
      </c>
      <c r="CS5" s="693"/>
      <c r="CT5" s="693"/>
      <c r="CU5" s="693"/>
      <c r="CV5" s="693"/>
      <c r="CW5" s="693"/>
      <c r="CX5" s="693"/>
      <c r="CY5" s="694"/>
      <c r="CZ5" s="692" t="s">
        <v>210</v>
      </c>
      <c r="DA5" s="693"/>
      <c r="DB5" s="693"/>
      <c r="DC5" s="694"/>
      <c r="DD5" s="692" t="s">
        <v>219</v>
      </c>
      <c r="DE5" s="693"/>
      <c r="DF5" s="693"/>
      <c r="DG5" s="693"/>
      <c r="DH5" s="693"/>
      <c r="DI5" s="693"/>
      <c r="DJ5" s="693"/>
      <c r="DK5" s="693"/>
      <c r="DL5" s="693"/>
      <c r="DM5" s="693"/>
      <c r="DN5" s="693"/>
      <c r="DO5" s="693"/>
      <c r="DP5" s="694"/>
      <c r="DQ5" s="692" t="s">
        <v>220</v>
      </c>
      <c r="DR5" s="693"/>
      <c r="DS5" s="693"/>
      <c r="DT5" s="693"/>
      <c r="DU5" s="693"/>
      <c r="DV5" s="693"/>
      <c r="DW5" s="693"/>
      <c r="DX5" s="693"/>
      <c r="DY5" s="693"/>
      <c r="DZ5" s="693"/>
      <c r="EA5" s="693"/>
      <c r="EB5" s="693"/>
      <c r="EC5" s="694"/>
    </row>
    <row r="6" spans="2:143" ht="11.25" customHeight="1" x14ac:dyDescent="0.2">
      <c r="B6" s="631" t="s">
        <v>221</v>
      </c>
      <c r="C6" s="632"/>
      <c r="D6" s="632"/>
      <c r="E6" s="632"/>
      <c r="F6" s="632"/>
      <c r="G6" s="632"/>
      <c r="H6" s="632"/>
      <c r="I6" s="632"/>
      <c r="J6" s="632"/>
      <c r="K6" s="632"/>
      <c r="L6" s="632"/>
      <c r="M6" s="632"/>
      <c r="N6" s="632"/>
      <c r="O6" s="632"/>
      <c r="P6" s="632"/>
      <c r="Q6" s="633"/>
      <c r="R6" s="634">
        <v>106736</v>
      </c>
      <c r="S6" s="635"/>
      <c r="T6" s="635"/>
      <c r="U6" s="635"/>
      <c r="V6" s="635"/>
      <c r="W6" s="635"/>
      <c r="X6" s="635"/>
      <c r="Y6" s="636"/>
      <c r="Z6" s="672">
        <v>2</v>
      </c>
      <c r="AA6" s="672"/>
      <c r="AB6" s="672"/>
      <c r="AC6" s="672"/>
      <c r="AD6" s="673">
        <v>106736</v>
      </c>
      <c r="AE6" s="673"/>
      <c r="AF6" s="673"/>
      <c r="AG6" s="673"/>
      <c r="AH6" s="673"/>
      <c r="AI6" s="673"/>
      <c r="AJ6" s="673"/>
      <c r="AK6" s="673"/>
      <c r="AL6" s="637">
        <v>3.2</v>
      </c>
      <c r="AM6" s="638"/>
      <c r="AN6" s="638"/>
      <c r="AO6" s="674"/>
      <c r="AP6" s="631" t="s">
        <v>222</v>
      </c>
      <c r="AQ6" s="632"/>
      <c r="AR6" s="632"/>
      <c r="AS6" s="632"/>
      <c r="AT6" s="632"/>
      <c r="AU6" s="632"/>
      <c r="AV6" s="632"/>
      <c r="AW6" s="632"/>
      <c r="AX6" s="632"/>
      <c r="AY6" s="632"/>
      <c r="AZ6" s="632"/>
      <c r="BA6" s="632"/>
      <c r="BB6" s="632"/>
      <c r="BC6" s="632"/>
      <c r="BD6" s="632"/>
      <c r="BE6" s="632"/>
      <c r="BF6" s="633"/>
      <c r="BG6" s="634">
        <v>940265</v>
      </c>
      <c r="BH6" s="635"/>
      <c r="BI6" s="635"/>
      <c r="BJ6" s="635"/>
      <c r="BK6" s="635"/>
      <c r="BL6" s="635"/>
      <c r="BM6" s="635"/>
      <c r="BN6" s="636"/>
      <c r="BO6" s="672">
        <v>99.6</v>
      </c>
      <c r="BP6" s="672"/>
      <c r="BQ6" s="672"/>
      <c r="BR6" s="672"/>
      <c r="BS6" s="673" t="s">
        <v>123</v>
      </c>
      <c r="BT6" s="673"/>
      <c r="BU6" s="673"/>
      <c r="BV6" s="673"/>
      <c r="BW6" s="673"/>
      <c r="BX6" s="673"/>
      <c r="BY6" s="673"/>
      <c r="BZ6" s="673"/>
      <c r="CA6" s="673"/>
      <c r="CB6" s="708"/>
      <c r="CD6" s="689" t="s">
        <v>223</v>
      </c>
      <c r="CE6" s="690"/>
      <c r="CF6" s="690"/>
      <c r="CG6" s="690"/>
      <c r="CH6" s="690"/>
      <c r="CI6" s="690"/>
      <c r="CJ6" s="690"/>
      <c r="CK6" s="690"/>
      <c r="CL6" s="690"/>
      <c r="CM6" s="690"/>
      <c r="CN6" s="690"/>
      <c r="CO6" s="690"/>
      <c r="CP6" s="690"/>
      <c r="CQ6" s="691"/>
      <c r="CR6" s="634">
        <v>75216</v>
      </c>
      <c r="CS6" s="635"/>
      <c r="CT6" s="635"/>
      <c r="CU6" s="635"/>
      <c r="CV6" s="635"/>
      <c r="CW6" s="635"/>
      <c r="CX6" s="635"/>
      <c r="CY6" s="636"/>
      <c r="CZ6" s="716">
        <v>1.6</v>
      </c>
      <c r="DA6" s="698"/>
      <c r="DB6" s="698"/>
      <c r="DC6" s="718"/>
      <c r="DD6" s="640" t="s">
        <v>123</v>
      </c>
      <c r="DE6" s="635"/>
      <c r="DF6" s="635"/>
      <c r="DG6" s="635"/>
      <c r="DH6" s="635"/>
      <c r="DI6" s="635"/>
      <c r="DJ6" s="635"/>
      <c r="DK6" s="635"/>
      <c r="DL6" s="635"/>
      <c r="DM6" s="635"/>
      <c r="DN6" s="635"/>
      <c r="DO6" s="635"/>
      <c r="DP6" s="636"/>
      <c r="DQ6" s="640">
        <v>75216</v>
      </c>
      <c r="DR6" s="635"/>
      <c r="DS6" s="635"/>
      <c r="DT6" s="635"/>
      <c r="DU6" s="635"/>
      <c r="DV6" s="635"/>
      <c r="DW6" s="635"/>
      <c r="DX6" s="635"/>
      <c r="DY6" s="635"/>
      <c r="DZ6" s="635"/>
      <c r="EA6" s="635"/>
      <c r="EB6" s="635"/>
      <c r="EC6" s="671"/>
    </row>
    <row r="7" spans="2:143" ht="11.25" customHeight="1" x14ac:dyDescent="0.2">
      <c r="B7" s="631" t="s">
        <v>224</v>
      </c>
      <c r="C7" s="632"/>
      <c r="D7" s="632"/>
      <c r="E7" s="632"/>
      <c r="F7" s="632"/>
      <c r="G7" s="632"/>
      <c r="H7" s="632"/>
      <c r="I7" s="632"/>
      <c r="J7" s="632"/>
      <c r="K7" s="632"/>
      <c r="L7" s="632"/>
      <c r="M7" s="632"/>
      <c r="N7" s="632"/>
      <c r="O7" s="632"/>
      <c r="P7" s="632"/>
      <c r="Q7" s="633"/>
      <c r="R7" s="634">
        <v>178</v>
      </c>
      <c r="S7" s="635"/>
      <c r="T7" s="635"/>
      <c r="U7" s="635"/>
      <c r="V7" s="635"/>
      <c r="W7" s="635"/>
      <c r="X7" s="635"/>
      <c r="Y7" s="636"/>
      <c r="Z7" s="672">
        <v>0</v>
      </c>
      <c r="AA7" s="672"/>
      <c r="AB7" s="672"/>
      <c r="AC7" s="672"/>
      <c r="AD7" s="673">
        <v>178</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191027</v>
      </c>
      <c r="BH7" s="635"/>
      <c r="BI7" s="635"/>
      <c r="BJ7" s="635"/>
      <c r="BK7" s="635"/>
      <c r="BL7" s="635"/>
      <c r="BM7" s="635"/>
      <c r="BN7" s="636"/>
      <c r="BO7" s="672">
        <v>20.2</v>
      </c>
      <c r="BP7" s="672"/>
      <c r="BQ7" s="672"/>
      <c r="BR7" s="672"/>
      <c r="BS7" s="673" t="s">
        <v>123</v>
      </c>
      <c r="BT7" s="673"/>
      <c r="BU7" s="673"/>
      <c r="BV7" s="673"/>
      <c r="BW7" s="673"/>
      <c r="BX7" s="673"/>
      <c r="BY7" s="673"/>
      <c r="BZ7" s="673"/>
      <c r="CA7" s="673"/>
      <c r="CB7" s="708"/>
      <c r="CD7" s="631" t="s">
        <v>226</v>
      </c>
      <c r="CE7" s="632"/>
      <c r="CF7" s="632"/>
      <c r="CG7" s="632"/>
      <c r="CH7" s="632"/>
      <c r="CI7" s="632"/>
      <c r="CJ7" s="632"/>
      <c r="CK7" s="632"/>
      <c r="CL7" s="632"/>
      <c r="CM7" s="632"/>
      <c r="CN7" s="632"/>
      <c r="CO7" s="632"/>
      <c r="CP7" s="632"/>
      <c r="CQ7" s="633"/>
      <c r="CR7" s="634">
        <v>867290</v>
      </c>
      <c r="CS7" s="635"/>
      <c r="CT7" s="635"/>
      <c r="CU7" s="635"/>
      <c r="CV7" s="635"/>
      <c r="CW7" s="635"/>
      <c r="CX7" s="635"/>
      <c r="CY7" s="636"/>
      <c r="CZ7" s="672">
        <v>18.100000000000001</v>
      </c>
      <c r="DA7" s="672"/>
      <c r="DB7" s="672"/>
      <c r="DC7" s="672"/>
      <c r="DD7" s="640">
        <v>60964</v>
      </c>
      <c r="DE7" s="635"/>
      <c r="DF7" s="635"/>
      <c r="DG7" s="635"/>
      <c r="DH7" s="635"/>
      <c r="DI7" s="635"/>
      <c r="DJ7" s="635"/>
      <c r="DK7" s="635"/>
      <c r="DL7" s="635"/>
      <c r="DM7" s="635"/>
      <c r="DN7" s="635"/>
      <c r="DO7" s="635"/>
      <c r="DP7" s="636"/>
      <c r="DQ7" s="640">
        <v>665094</v>
      </c>
      <c r="DR7" s="635"/>
      <c r="DS7" s="635"/>
      <c r="DT7" s="635"/>
      <c r="DU7" s="635"/>
      <c r="DV7" s="635"/>
      <c r="DW7" s="635"/>
      <c r="DX7" s="635"/>
      <c r="DY7" s="635"/>
      <c r="DZ7" s="635"/>
      <c r="EA7" s="635"/>
      <c r="EB7" s="635"/>
      <c r="EC7" s="671"/>
    </row>
    <row r="8" spans="2:143" ht="11.25" customHeight="1" x14ac:dyDescent="0.2">
      <c r="B8" s="631" t="s">
        <v>227</v>
      </c>
      <c r="C8" s="632"/>
      <c r="D8" s="632"/>
      <c r="E8" s="632"/>
      <c r="F8" s="632"/>
      <c r="G8" s="632"/>
      <c r="H8" s="632"/>
      <c r="I8" s="632"/>
      <c r="J8" s="632"/>
      <c r="K8" s="632"/>
      <c r="L8" s="632"/>
      <c r="M8" s="632"/>
      <c r="N8" s="632"/>
      <c r="O8" s="632"/>
      <c r="P8" s="632"/>
      <c r="Q8" s="633"/>
      <c r="R8" s="634">
        <v>2858</v>
      </c>
      <c r="S8" s="635"/>
      <c r="T8" s="635"/>
      <c r="U8" s="635"/>
      <c r="V8" s="635"/>
      <c r="W8" s="635"/>
      <c r="X8" s="635"/>
      <c r="Y8" s="636"/>
      <c r="Z8" s="672">
        <v>0.1</v>
      </c>
      <c r="AA8" s="672"/>
      <c r="AB8" s="672"/>
      <c r="AC8" s="672"/>
      <c r="AD8" s="673">
        <v>2858</v>
      </c>
      <c r="AE8" s="673"/>
      <c r="AF8" s="673"/>
      <c r="AG8" s="673"/>
      <c r="AH8" s="673"/>
      <c r="AI8" s="673"/>
      <c r="AJ8" s="673"/>
      <c r="AK8" s="673"/>
      <c r="AL8" s="637">
        <v>0.1</v>
      </c>
      <c r="AM8" s="638"/>
      <c r="AN8" s="638"/>
      <c r="AO8" s="674"/>
      <c r="AP8" s="631" t="s">
        <v>228</v>
      </c>
      <c r="AQ8" s="632"/>
      <c r="AR8" s="632"/>
      <c r="AS8" s="632"/>
      <c r="AT8" s="632"/>
      <c r="AU8" s="632"/>
      <c r="AV8" s="632"/>
      <c r="AW8" s="632"/>
      <c r="AX8" s="632"/>
      <c r="AY8" s="632"/>
      <c r="AZ8" s="632"/>
      <c r="BA8" s="632"/>
      <c r="BB8" s="632"/>
      <c r="BC8" s="632"/>
      <c r="BD8" s="632"/>
      <c r="BE8" s="632"/>
      <c r="BF8" s="633"/>
      <c r="BG8" s="634">
        <v>6990</v>
      </c>
      <c r="BH8" s="635"/>
      <c r="BI8" s="635"/>
      <c r="BJ8" s="635"/>
      <c r="BK8" s="635"/>
      <c r="BL8" s="635"/>
      <c r="BM8" s="635"/>
      <c r="BN8" s="636"/>
      <c r="BO8" s="672">
        <v>0.7</v>
      </c>
      <c r="BP8" s="672"/>
      <c r="BQ8" s="672"/>
      <c r="BR8" s="672"/>
      <c r="BS8" s="673" t="s">
        <v>123</v>
      </c>
      <c r="BT8" s="673"/>
      <c r="BU8" s="673"/>
      <c r="BV8" s="673"/>
      <c r="BW8" s="673"/>
      <c r="BX8" s="673"/>
      <c r="BY8" s="673"/>
      <c r="BZ8" s="673"/>
      <c r="CA8" s="673"/>
      <c r="CB8" s="708"/>
      <c r="CD8" s="631" t="s">
        <v>229</v>
      </c>
      <c r="CE8" s="632"/>
      <c r="CF8" s="632"/>
      <c r="CG8" s="632"/>
      <c r="CH8" s="632"/>
      <c r="CI8" s="632"/>
      <c r="CJ8" s="632"/>
      <c r="CK8" s="632"/>
      <c r="CL8" s="632"/>
      <c r="CM8" s="632"/>
      <c r="CN8" s="632"/>
      <c r="CO8" s="632"/>
      <c r="CP8" s="632"/>
      <c r="CQ8" s="633"/>
      <c r="CR8" s="634">
        <v>981509</v>
      </c>
      <c r="CS8" s="635"/>
      <c r="CT8" s="635"/>
      <c r="CU8" s="635"/>
      <c r="CV8" s="635"/>
      <c r="CW8" s="635"/>
      <c r="CX8" s="635"/>
      <c r="CY8" s="636"/>
      <c r="CZ8" s="672">
        <v>20.5</v>
      </c>
      <c r="DA8" s="672"/>
      <c r="DB8" s="672"/>
      <c r="DC8" s="672"/>
      <c r="DD8" s="640" t="s">
        <v>123</v>
      </c>
      <c r="DE8" s="635"/>
      <c r="DF8" s="635"/>
      <c r="DG8" s="635"/>
      <c r="DH8" s="635"/>
      <c r="DI8" s="635"/>
      <c r="DJ8" s="635"/>
      <c r="DK8" s="635"/>
      <c r="DL8" s="635"/>
      <c r="DM8" s="635"/>
      <c r="DN8" s="635"/>
      <c r="DO8" s="635"/>
      <c r="DP8" s="636"/>
      <c r="DQ8" s="640">
        <v>730285</v>
      </c>
      <c r="DR8" s="635"/>
      <c r="DS8" s="635"/>
      <c r="DT8" s="635"/>
      <c r="DU8" s="635"/>
      <c r="DV8" s="635"/>
      <c r="DW8" s="635"/>
      <c r="DX8" s="635"/>
      <c r="DY8" s="635"/>
      <c r="DZ8" s="635"/>
      <c r="EA8" s="635"/>
      <c r="EB8" s="635"/>
      <c r="EC8" s="671"/>
    </row>
    <row r="9" spans="2:143" ht="11.25" customHeight="1" x14ac:dyDescent="0.2">
      <c r="B9" s="631" t="s">
        <v>230</v>
      </c>
      <c r="C9" s="632"/>
      <c r="D9" s="632"/>
      <c r="E9" s="632"/>
      <c r="F9" s="632"/>
      <c r="G9" s="632"/>
      <c r="H9" s="632"/>
      <c r="I9" s="632"/>
      <c r="J9" s="632"/>
      <c r="K9" s="632"/>
      <c r="L9" s="632"/>
      <c r="M9" s="632"/>
      <c r="N9" s="632"/>
      <c r="O9" s="632"/>
      <c r="P9" s="632"/>
      <c r="Q9" s="633"/>
      <c r="R9" s="634">
        <v>3691</v>
      </c>
      <c r="S9" s="635"/>
      <c r="T9" s="635"/>
      <c r="U9" s="635"/>
      <c r="V9" s="635"/>
      <c r="W9" s="635"/>
      <c r="X9" s="635"/>
      <c r="Y9" s="636"/>
      <c r="Z9" s="672">
        <v>0.1</v>
      </c>
      <c r="AA9" s="672"/>
      <c r="AB9" s="672"/>
      <c r="AC9" s="672"/>
      <c r="AD9" s="673">
        <v>3691</v>
      </c>
      <c r="AE9" s="673"/>
      <c r="AF9" s="673"/>
      <c r="AG9" s="673"/>
      <c r="AH9" s="673"/>
      <c r="AI9" s="673"/>
      <c r="AJ9" s="673"/>
      <c r="AK9" s="673"/>
      <c r="AL9" s="637">
        <v>0.1</v>
      </c>
      <c r="AM9" s="638"/>
      <c r="AN9" s="638"/>
      <c r="AO9" s="674"/>
      <c r="AP9" s="631" t="s">
        <v>231</v>
      </c>
      <c r="AQ9" s="632"/>
      <c r="AR9" s="632"/>
      <c r="AS9" s="632"/>
      <c r="AT9" s="632"/>
      <c r="AU9" s="632"/>
      <c r="AV9" s="632"/>
      <c r="AW9" s="632"/>
      <c r="AX9" s="632"/>
      <c r="AY9" s="632"/>
      <c r="AZ9" s="632"/>
      <c r="BA9" s="632"/>
      <c r="BB9" s="632"/>
      <c r="BC9" s="632"/>
      <c r="BD9" s="632"/>
      <c r="BE9" s="632"/>
      <c r="BF9" s="633"/>
      <c r="BG9" s="634">
        <v>160865</v>
      </c>
      <c r="BH9" s="635"/>
      <c r="BI9" s="635"/>
      <c r="BJ9" s="635"/>
      <c r="BK9" s="635"/>
      <c r="BL9" s="635"/>
      <c r="BM9" s="635"/>
      <c r="BN9" s="636"/>
      <c r="BO9" s="672">
        <v>17</v>
      </c>
      <c r="BP9" s="672"/>
      <c r="BQ9" s="672"/>
      <c r="BR9" s="672"/>
      <c r="BS9" s="673" t="s">
        <v>123</v>
      </c>
      <c r="BT9" s="673"/>
      <c r="BU9" s="673"/>
      <c r="BV9" s="673"/>
      <c r="BW9" s="673"/>
      <c r="BX9" s="673"/>
      <c r="BY9" s="673"/>
      <c r="BZ9" s="673"/>
      <c r="CA9" s="673"/>
      <c r="CB9" s="708"/>
      <c r="CD9" s="631" t="s">
        <v>232</v>
      </c>
      <c r="CE9" s="632"/>
      <c r="CF9" s="632"/>
      <c r="CG9" s="632"/>
      <c r="CH9" s="632"/>
      <c r="CI9" s="632"/>
      <c r="CJ9" s="632"/>
      <c r="CK9" s="632"/>
      <c r="CL9" s="632"/>
      <c r="CM9" s="632"/>
      <c r="CN9" s="632"/>
      <c r="CO9" s="632"/>
      <c r="CP9" s="632"/>
      <c r="CQ9" s="633"/>
      <c r="CR9" s="634">
        <v>448914</v>
      </c>
      <c r="CS9" s="635"/>
      <c r="CT9" s="635"/>
      <c r="CU9" s="635"/>
      <c r="CV9" s="635"/>
      <c r="CW9" s="635"/>
      <c r="CX9" s="635"/>
      <c r="CY9" s="636"/>
      <c r="CZ9" s="672">
        <v>9.4</v>
      </c>
      <c r="DA9" s="672"/>
      <c r="DB9" s="672"/>
      <c r="DC9" s="672"/>
      <c r="DD9" s="640">
        <v>6545</v>
      </c>
      <c r="DE9" s="635"/>
      <c r="DF9" s="635"/>
      <c r="DG9" s="635"/>
      <c r="DH9" s="635"/>
      <c r="DI9" s="635"/>
      <c r="DJ9" s="635"/>
      <c r="DK9" s="635"/>
      <c r="DL9" s="635"/>
      <c r="DM9" s="635"/>
      <c r="DN9" s="635"/>
      <c r="DO9" s="635"/>
      <c r="DP9" s="636"/>
      <c r="DQ9" s="640">
        <v>419075</v>
      </c>
      <c r="DR9" s="635"/>
      <c r="DS9" s="635"/>
      <c r="DT9" s="635"/>
      <c r="DU9" s="635"/>
      <c r="DV9" s="635"/>
      <c r="DW9" s="635"/>
      <c r="DX9" s="635"/>
      <c r="DY9" s="635"/>
      <c r="DZ9" s="635"/>
      <c r="EA9" s="635"/>
      <c r="EB9" s="635"/>
      <c r="EC9" s="671"/>
    </row>
    <row r="10" spans="2:143" ht="11.25" customHeight="1" x14ac:dyDescent="0.2">
      <c r="B10" s="631" t="s">
        <v>233</v>
      </c>
      <c r="C10" s="632"/>
      <c r="D10" s="632"/>
      <c r="E10" s="632"/>
      <c r="F10" s="632"/>
      <c r="G10" s="632"/>
      <c r="H10" s="632"/>
      <c r="I10" s="632"/>
      <c r="J10" s="632"/>
      <c r="K10" s="632"/>
      <c r="L10" s="632"/>
      <c r="M10" s="632"/>
      <c r="N10" s="632"/>
      <c r="O10" s="632"/>
      <c r="P10" s="632"/>
      <c r="Q10" s="633"/>
      <c r="R10" s="634" t="s">
        <v>123</v>
      </c>
      <c r="S10" s="635"/>
      <c r="T10" s="635"/>
      <c r="U10" s="635"/>
      <c r="V10" s="635"/>
      <c r="W10" s="635"/>
      <c r="X10" s="635"/>
      <c r="Y10" s="636"/>
      <c r="Z10" s="672" t="s">
        <v>123</v>
      </c>
      <c r="AA10" s="672"/>
      <c r="AB10" s="672"/>
      <c r="AC10" s="672"/>
      <c r="AD10" s="673" t="s">
        <v>123</v>
      </c>
      <c r="AE10" s="673"/>
      <c r="AF10" s="673"/>
      <c r="AG10" s="673"/>
      <c r="AH10" s="673"/>
      <c r="AI10" s="673"/>
      <c r="AJ10" s="673"/>
      <c r="AK10" s="673"/>
      <c r="AL10" s="637" t="s">
        <v>123</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14293</v>
      </c>
      <c r="BH10" s="635"/>
      <c r="BI10" s="635"/>
      <c r="BJ10" s="635"/>
      <c r="BK10" s="635"/>
      <c r="BL10" s="635"/>
      <c r="BM10" s="635"/>
      <c r="BN10" s="636"/>
      <c r="BO10" s="672">
        <v>1.5</v>
      </c>
      <c r="BP10" s="672"/>
      <c r="BQ10" s="672"/>
      <c r="BR10" s="672"/>
      <c r="BS10" s="673" t="s">
        <v>123</v>
      </c>
      <c r="BT10" s="673"/>
      <c r="BU10" s="673"/>
      <c r="BV10" s="673"/>
      <c r="BW10" s="673"/>
      <c r="BX10" s="673"/>
      <c r="BY10" s="673"/>
      <c r="BZ10" s="673"/>
      <c r="CA10" s="673"/>
      <c r="CB10" s="708"/>
      <c r="CD10" s="631" t="s">
        <v>235</v>
      </c>
      <c r="CE10" s="632"/>
      <c r="CF10" s="632"/>
      <c r="CG10" s="632"/>
      <c r="CH10" s="632"/>
      <c r="CI10" s="632"/>
      <c r="CJ10" s="632"/>
      <c r="CK10" s="632"/>
      <c r="CL10" s="632"/>
      <c r="CM10" s="632"/>
      <c r="CN10" s="632"/>
      <c r="CO10" s="632"/>
      <c r="CP10" s="632"/>
      <c r="CQ10" s="633"/>
      <c r="CR10" s="634">
        <v>9383</v>
      </c>
      <c r="CS10" s="635"/>
      <c r="CT10" s="635"/>
      <c r="CU10" s="635"/>
      <c r="CV10" s="635"/>
      <c r="CW10" s="635"/>
      <c r="CX10" s="635"/>
      <c r="CY10" s="636"/>
      <c r="CZ10" s="672">
        <v>0.2</v>
      </c>
      <c r="DA10" s="672"/>
      <c r="DB10" s="672"/>
      <c r="DC10" s="672"/>
      <c r="DD10" s="640">
        <v>4510</v>
      </c>
      <c r="DE10" s="635"/>
      <c r="DF10" s="635"/>
      <c r="DG10" s="635"/>
      <c r="DH10" s="635"/>
      <c r="DI10" s="635"/>
      <c r="DJ10" s="635"/>
      <c r="DK10" s="635"/>
      <c r="DL10" s="635"/>
      <c r="DM10" s="635"/>
      <c r="DN10" s="635"/>
      <c r="DO10" s="635"/>
      <c r="DP10" s="636"/>
      <c r="DQ10" s="640">
        <v>9383</v>
      </c>
      <c r="DR10" s="635"/>
      <c r="DS10" s="635"/>
      <c r="DT10" s="635"/>
      <c r="DU10" s="635"/>
      <c r="DV10" s="635"/>
      <c r="DW10" s="635"/>
      <c r="DX10" s="635"/>
      <c r="DY10" s="635"/>
      <c r="DZ10" s="635"/>
      <c r="EA10" s="635"/>
      <c r="EB10" s="635"/>
      <c r="EC10" s="671"/>
    </row>
    <row r="11" spans="2:143" ht="11.25" customHeight="1" x14ac:dyDescent="0.2">
      <c r="B11" s="631" t="s">
        <v>236</v>
      </c>
      <c r="C11" s="632"/>
      <c r="D11" s="632"/>
      <c r="E11" s="632"/>
      <c r="F11" s="632"/>
      <c r="G11" s="632"/>
      <c r="H11" s="632"/>
      <c r="I11" s="632"/>
      <c r="J11" s="632"/>
      <c r="K11" s="632"/>
      <c r="L11" s="632"/>
      <c r="M11" s="632"/>
      <c r="N11" s="632"/>
      <c r="O11" s="632"/>
      <c r="P11" s="632"/>
      <c r="Q11" s="633"/>
      <c r="R11" s="634">
        <v>136753</v>
      </c>
      <c r="S11" s="635"/>
      <c r="T11" s="635"/>
      <c r="U11" s="635"/>
      <c r="V11" s="635"/>
      <c r="W11" s="635"/>
      <c r="X11" s="635"/>
      <c r="Y11" s="636"/>
      <c r="Z11" s="637">
        <v>2.6</v>
      </c>
      <c r="AA11" s="638"/>
      <c r="AB11" s="638"/>
      <c r="AC11" s="639"/>
      <c r="AD11" s="640">
        <v>136753</v>
      </c>
      <c r="AE11" s="635"/>
      <c r="AF11" s="635"/>
      <c r="AG11" s="635"/>
      <c r="AH11" s="635"/>
      <c r="AI11" s="635"/>
      <c r="AJ11" s="635"/>
      <c r="AK11" s="636"/>
      <c r="AL11" s="637">
        <v>4.0999999999999996</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8879</v>
      </c>
      <c r="BH11" s="635"/>
      <c r="BI11" s="635"/>
      <c r="BJ11" s="635"/>
      <c r="BK11" s="635"/>
      <c r="BL11" s="635"/>
      <c r="BM11" s="635"/>
      <c r="BN11" s="636"/>
      <c r="BO11" s="672">
        <v>0.9</v>
      </c>
      <c r="BP11" s="672"/>
      <c r="BQ11" s="672"/>
      <c r="BR11" s="672"/>
      <c r="BS11" s="673" t="s">
        <v>123</v>
      </c>
      <c r="BT11" s="673"/>
      <c r="BU11" s="673"/>
      <c r="BV11" s="673"/>
      <c r="BW11" s="673"/>
      <c r="BX11" s="673"/>
      <c r="BY11" s="673"/>
      <c r="BZ11" s="673"/>
      <c r="CA11" s="673"/>
      <c r="CB11" s="708"/>
      <c r="CD11" s="631" t="s">
        <v>238</v>
      </c>
      <c r="CE11" s="632"/>
      <c r="CF11" s="632"/>
      <c r="CG11" s="632"/>
      <c r="CH11" s="632"/>
      <c r="CI11" s="632"/>
      <c r="CJ11" s="632"/>
      <c r="CK11" s="632"/>
      <c r="CL11" s="632"/>
      <c r="CM11" s="632"/>
      <c r="CN11" s="632"/>
      <c r="CO11" s="632"/>
      <c r="CP11" s="632"/>
      <c r="CQ11" s="633"/>
      <c r="CR11" s="634">
        <v>400202</v>
      </c>
      <c r="CS11" s="635"/>
      <c r="CT11" s="635"/>
      <c r="CU11" s="635"/>
      <c r="CV11" s="635"/>
      <c r="CW11" s="635"/>
      <c r="CX11" s="635"/>
      <c r="CY11" s="636"/>
      <c r="CZ11" s="672">
        <v>8.4</v>
      </c>
      <c r="DA11" s="672"/>
      <c r="DB11" s="672"/>
      <c r="DC11" s="672"/>
      <c r="DD11" s="640">
        <v>119999</v>
      </c>
      <c r="DE11" s="635"/>
      <c r="DF11" s="635"/>
      <c r="DG11" s="635"/>
      <c r="DH11" s="635"/>
      <c r="DI11" s="635"/>
      <c r="DJ11" s="635"/>
      <c r="DK11" s="635"/>
      <c r="DL11" s="635"/>
      <c r="DM11" s="635"/>
      <c r="DN11" s="635"/>
      <c r="DO11" s="635"/>
      <c r="DP11" s="636"/>
      <c r="DQ11" s="640">
        <v>231967</v>
      </c>
      <c r="DR11" s="635"/>
      <c r="DS11" s="635"/>
      <c r="DT11" s="635"/>
      <c r="DU11" s="635"/>
      <c r="DV11" s="635"/>
      <c r="DW11" s="635"/>
      <c r="DX11" s="635"/>
      <c r="DY11" s="635"/>
      <c r="DZ11" s="635"/>
      <c r="EA11" s="635"/>
      <c r="EB11" s="635"/>
      <c r="EC11" s="671"/>
    </row>
    <row r="12" spans="2:143" ht="11.25" customHeight="1" x14ac:dyDescent="0.2">
      <c r="B12" s="631" t="s">
        <v>239</v>
      </c>
      <c r="C12" s="632"/>
      <c r="D12" s="632"/>
      <c r="E12" s="632"/>
      <c r="F12" s="632"/>
      <c r="G12" s="632"/>
      <c r="H12" s="632"/>
      <c r="I12" s="632"/>
      <c r="J12" s="632"/>
      <c r="K12" s="632"/>
      <c r="L12" s="632"/>
      <c r="M12" s="632"/>
      <c r="N12" s="632"/>
      <c r="O12" s="632"/>
      <c r="P12" s="632"/>
      <c r="Q12" s="633"/>
      <c r="R12" s="634" t="s">
        <v>123</v>
      </c>
      <c r="S12" s="635"/>
      <c r="T12" s="635"/>
      <c r="U12" s="635"/>
      <c r="V12" s="635"/>
      <c r="W12" s="635"/>
      <c r="X12" s="635"/>
      <c r="Y12" s="636"/>
      <c r="Z12" s="672" t="s">
        <v>123</v>
      </c>
      <c r="AA12" s="672"/>
      <c r="AB12" s="672"/>
      <c r="AC12" s="672"/>
      <c r="AD12" s="673" t="s">
        <v>123</v>
      </c>
      <c r="AE12" s="673"/>
      <c r="AF12" s="673"/>
      <c r="AG12" s="673"/>
      <c r="AH12" s="673"/>
      <c r="AI12" s="673"/>
      <c r="AJ12" s="673"/>
      <c r="AK12" s="673"/>
      <c r="AL12" s="637" t="s">
        <v>123</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685067</v>
      </c>
      <c r="BH12" s="635"/>
      <c r="BI12" s="635"/>
      <c r="BJ12" s="635"/>
      <c r="BK12" s="635"/>
      <c r="BL12" s="635"/>
      <c r="BM12" s="635"/>
      <c r="BN12" s="636"/>
      <c r="BO12" s="672">
        <v>72.5</v>
      </c>
      <c r="BP12" s="672"/>
      <c r="BQ12" s="672"/>
      <c r="BR12" s="672"/>
      <c r="BS12" s="673" t="s">
        <v>123</v>
      </c>
      <c r="BT12" s="673"/>
      <c r="BU12" s="673"/>
      <c r="BV12" s="673"/>
      <c r="BW12" s="673"/>
      <c r="BX12" s="673"/>
      <c r="BY12" s="673"/>
      <c r="BZ12" s="673"/>
      <c r="CA12" s="673"/>
      <c r="CB12" s="708"/>
      <c r="CD12" s="631" t="s">
        <v>241</v>
      </c>
      <c r="CE12" s="632"/>
      <c r="CF12" s="632"/>
      <c r="CG12" s="632"/>
      <c r="CH12" s="632"/>
      <c r="CI12" s="632"/>
      <c r="CJ12" s="632"/>
      <c r="CK12" s="632"/>
      <c r="CL12" s="632"/>
      <c r="CM12" s="632"/>
      <c r="CN12" s="632"/>
      <c r="CO12" s="632"/>
      <c r="CP12" s="632"/>
      <c r="CQ12" s="633"/>
      <c r="CR12" s="634">
        <v>162294</v>
      </c>
      <c r="CS12" s="635"/>
      <c r="CT12" s="635"/>
      <c r="CU12" s="635"/>
      <c r="CV12" s="635"/>
      <c r="CW12" s="635"/>
      <c r="CX12" s="635"/>
      <c r="CY12" s="636"/>
      <c r="CZ12" s="672">
        <v>3.4</v>
      </c>
      <c r="DA12" s="672"/>
      <c r="DB12" s="672"/>
      <c r="DC12" s="672"/>
      <c r="DD12" s="640" t="s">
        <v>123</v>
      </c>
      <c r="DE12" s="635"/>
      <c r="DF12" s="635"/>
      <c r="DG12" s="635"/>
      <c r="DH12" s="635"/>
      <c r="DI12" s="635"/>
      <c r="DJ12" s="635"/>
      <c r="DK12" s="635"/>
      <c r="DL12" s="635"/>
      <c r="DM12" s="635"/>
      <c r="DN12" s="635"/>
      <c r="DO12" s="635"/>
      <c r="DP12" s="636"/>
      <c r="DQ12" s="640">
        <v>122550</v>
      </c>
      <c r="DR12" s="635"/>
      <c r="DS12" s="635"/>
      <c r="DT12" s="635"/>
      <c r="DU12" s="635"/>
      <c r="DV12" s="635"/>
      <c r="DW12" s="635"/>
      <c r="DX12" s="635"/>
      <c r="DY12" s="635"/>
      <c r="DZ12" s="635"/>
      <c r="EA12" s="635"/>
      <c r="EB12" s="635"/>
      <c r="EC12" s="671"/>
    </row>
    <row r="13" spans="2:143" ht="11.25" customHeight="1" x14ac:dyDescent="0.2">
      <c r="B13" s="631" t="s">
        <v>242</v>
      </c>
      <c r="C13" s="632"/>
      <c r="D13" s="632"/>
      <c r="E13" s="632"/>
      <c r="F13" s="632"/>
      <c r="G13" s="632"/>
      <c r="H13" s="632"/>
      <c r="I13" s="632"/>
      <c r="J13" s="632"/>
      <c r="K13" s="632"/>
      <c r="L13" s="632"/>
      <c r="M13" s="632"/>
      <c r="N13" s="632"/>
      <c r="O13" s="632"/>
      <c r="P13" s="632"/>
      <c r="Q13" s="633"/>
      <c r="R13" s="634" t="s">
        <v>123</v>
      </c>
      <c r="S13" s="635"/>
      <c r="T13" s="635"/>
      <c r="U13" s="635"/>
      <c r="V13" s="635"/>
      <c r="W13" s="635"/>
      <c r="X13" s="635"/>
      <c r="Y13" s="636"/>
      <c r="Z13" s="672" t="s">
        <v>123</v>
      </c>
      <c r="AA13" s="672"/>
      <c r="AB13" s="672"/>
      <c r="AC13" s="672"/>
      <c r="AD13" s="673" t="s">
        <v>123</v>
      </c>
      <c r="AE13" s="673"/>
      <c r="AF13" s="673"/>
      <c r="AG13" s="673"/>
      <c r="AH13" s="673"/>
      <c r="AI13" s="673"/>
      <c r="AJ13" s="673"/>
      <c r="AK13" s="673"/>
      <c r="AL13" s="637" t="s">
        <v>123</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642604</v>
      </c>
      <c r="BH13" s="635"/>
      <c r="BI13" s="635"/>
      <c r="BJ13" s="635"/>
      <c r="BK13" s="635"/>
      <c r="BL13" s="635"/>
      <c r="BM13" s="635"/>
      <c r="BN13" s="636"/>
      <c r="BO13" s="672">
        <v>68</v>
      </c>
      <c r="BP13" s="672"/>
      <c r="BQ13" s="672"/>
      <c r="BR13" s="672"/>
      <c r="BS13" s="673" t="s">
        <v>123</v>
      </c>
      <c r="BT13" s="673"/>
      <c r="BU13" s="673"/>
      <c r="BV13" s="673"/>
      <c r="BW13" s="673"/>
      <c r="BX13" s="673"/>
      <c r="BY13" s="673"/>
      <c r="BZ13" s="673"/>
      <c r="CA13" s="673"/>
      <c r="CB13" s="708"/>
      <c r="CD13" s="631" t="s">
        <v>244</v>
      </c>
      <c r="CE13" s="632"/>
      <c r="CF13" s="632"/>
      <c r="CG13" s="632"/>
      <c r="CH13" s="632"/>
      <c r="CI13" s="632"/>
      <c r="CJ13" s="632"/>
      <c r="CK13" s="632"/>
      <c r="CL13" s="632"/>
      <c r="CM13" s="632"/>
      <c r="CN13" s="632"/>
      <c r="CO13" s="632"/>
      <c r="CP13" s="632"/>
      <c r="CQ13" s="633"/>
      <c r="CR13" s="634">
        <v>630569</v>
      </c>
      <c r="CS13" s="635"/>
      <c r="CT13" s="635"/>
      <c r="CU13" s="635"/>
      <c r="CV13" s="635"/>
      <c r="CW13" s="635"/>
      <c r="CX13" s="635"/>
      <c r="CY13" s="636"/>
      <c r="CZ13" s="672">
        <v>13.2</v>
      </c>
      <c r="DA13" s="672"/>
      <c r="DB13" s="672"/>
      <c r="DC13" s="672"/>
      <c r="DD13" s="640">
        <v>365581</v>
      </c>
      <c r="DE13" s="635"/>
      <c r="DF13" s="635"/>
      <c r="DG13" s="635"/>
      <c r="DH13" s="635"/>
      <c r="DI13" s="635"/>
      <c r="DJ13" s="635"/>
      <c r="DK13" s="635"/>
      <c r="DL13" s="635"/>
      <c r="DM13" s="635"/>
      <c r="DN13" s="635"/>
      <c r="DO13" s="635"/>
      <c r="DP13" s="636"/>
      <c r="DQ13" s="640">
        <v>366005</v>
      </c>
      <c r="DR13" s="635"/>
      <c r="DS13" s="635"/>
      <c r="DT13" s="635"/>
      <c r="DU13" s="635"/>
      <c r="DV13" s="635"/>
      <c r="DW13" s="635"/>
      <c r="DX13" s="635"/>
      <c r="DY13" s="635"/>
      <c r="DZ13" s="635"/>
      <c r="EA13" s="635"/>
      <c r="EB13" s="635"/>
      <c r="EC13" s="671"/>
    </row>
    <row r="14" spans="2:143" ht="11.25" customHeight="1" x14ac:dyDescent="0.2">
      <c r="B14" s="631" t="s">
        <v>245</v>
      </c>
      <c r="C14" s="632"/>
      <c r="D14" s="632"/>
      <c r="E14" s="632"/>
      <c r="F14" s="632"/>
      <c r="G14" s="632"/>
      <c r="H14" s="632"/>
      <c r="I14" s="632"/>
      <c r="J14" s="632"/>
      <c r="K14" s="632"/>
      <c r="L14" s="632"/>
      <c r="M14" s="632"/>
      <c r="N14" s="632"/>
      <c r="O14" s="632"/>
      <c r="P14" s="632"/>
      <c r="Q14" s="633"/>
      <c r="R14" s="634" t="s">
        <v>123</v>
      </c>
      <c r="S14" s="635"/>
      <c r="T14" s="635"/>
      <c r="U14" s="635"/>
      <c r="V14" s="635"/>
      <c r="W14" s="635"/>
      <c r="X14" s="635"/>
      <c r="Y14" s="636"/>
      <c r="Z14" s="672" t="s">
        <v>123</v>
      </c>
      <c r="AA14" s="672"/>
      <c r="AB14" s="672"/>
      <c r="AC14" s="672"/>
      <c r="AD14" s="673" t="s">
        <v>123</v>
      </c>
      <c r="AE14" s="673"/>
      <c r="AF14" s="673"/>
      <c r="AG14" s="673"/>
      <c r="AH14" s="673"/>
      <c r="AI14" s="673"/>
      <c r="AJ14" s="673"/>
      <c r="AK14" s="673"/>
      <c r="AL14" s="637" t="s">
        <v>123</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20666</v>
      </c>
      <c r="BH14" s="635"/>
      <c r="BI14" s="635"/>
      <c r="BJ14" s="635"/>
      <c r="BK14" s="635"/>
      <c r="BL14" s="635"/>
      <c r="BM14" s="635"/>
      <c r="BN14" s="636"/>
      <c r="BO14" s="672">
        <v>2.2000000000000002</v>
      </c>
      <c r="BP14" s="672"/>
      <c r="BQ14" s="672"/>
      <c r="BR14" s="672"/>
      <c r="BS14" s="673" t="s">
        <v>123</v>
      </c>
      <c r="BT14" s="673"/>
      <c r="BU14" s="673"/>
      <c r="BV14" s="673"/>
      <c r="BW14" s="673"/>
      <c r="BX14" s="673"/>
      <c r="BY14" s="673"/>
      <c r="BZ14" s="673"/>
      <c r="CA14" s="673"/>
      <c r="CB14" s="708"/>
      <c r="CD14" s="631" t="s">
        <v>247</v>
      </c>
      <c r="CE14" s="632"/>
      <c r="CF14" s="632"/>
      <c r="CG14" s="632"/>
      <c r="CH14" s="632"/>
      <c r="CI14" s="632"/>
      <c r="CJ14" s="632"/>
      <c r="CK14" s="632"/>
      <c r="CL14" s="632"/>
      <c r="CM14" s="632"/>
      <c r="CN14" s="632"/>
      <c r="CO14" s="632"/>
      <c r="CP14" s="632"/>
      <c r="CQ14" s="633"/>
      <c r="CR14" s="634">
        <v>316484</v>
      </c>
      <c r="CS14" s="635"/>
      <c r="CT14" s="635"/>
      <c r="CU14" s="635"/>
      <c r="CV14" s="635"/>
      <c r="CW14" s="635"/>
      <c r="CX14" s="635"/>
      <c r="CY14" s="636"/>
      <c r="CZ14" s="672">
        <v>6.6</v>
      </c>
      <c r="DA14" s="672"/>
      <c r="DB14" s="672"/>
      <c r="DC14" s="672"/>
      <c r="DD14" s="640">
        <v>5293</v>
      </c>
      <c r="DE14" s="635"/>
      <c r="DF14" s="635"/>
      <c r="DG14" s="635"/>
      <c r="DH14" s="635"/>
      <c r="DI14" s="635"/>
      <c r="DJ14" s="635"/>
      <c r="DK14" s="635"/>
      <c r="DL14" s="635"/>
      <c r="DM14" s="635"/>
      <c r="DN14" s="635"/>
      <c r="DO14" s="635"/>
      <c r="DP14" s="636"/>
      <c r="DQ14" s="640">
        <v>224764</v>
      </c>
      <c r="DR14" s="635"/>
      <c r="DS14" s="635"/>
      <c r="DT14" s="635"/>
      <c r="DU14" s="635"/>
      <c r="DV14" s="635"/>
      <c r="DW14" s="635"/>
      <c r="DX14" s="635"/>
      <c r="DY14" s="635"/>
      <c r="DZ14" s="635"/>
      <c r="EA14" s="635"/>
      <c r="EB14" s="635"/>
      <c r="EC14" s="671"/>
    </row>
    <row r="15" spans="2:143" ht="11.25" customHeight="1" x14ac:dyDescent="0.2">
      <c r="B15" s="631" t="s">
        <v>248</v>
      </c>
      <c r="C15" s="632"/>
      <c r="D15" s="632"/>
      <c r="E15" s="632"/>
      <c r="F15" s="632"/>
      <c r="G15" s="632"/>
      <c r="H15" s="632"/>
      <c r="I15" s="632"/>
      <c r="J15" s="632"/>
      <c r="K15" s="632"/>
      <c r="L15" s="632"/>
      <c r="M15" s="632"/>
      <c r="N15" s="632"/>
      <c r="O15" s="632"/>
      <c r="P15" s="632"/>
      <c r="Q15" s="633"/>
      <c r="R15" s="634">
        <v>7681</v>
      </c>
      <c r="S15" s="635"/>
      <c r="T15" s="635"/>
      <c r="U15" s="635"/>
      <c r="V15" s="635"/>
      <c r="W15" s="635"/>
      <c r="X15" s="635"/>
      <c r="Y15" s="636"/>
      <c r="Z15" s="672">
        <v>0.1</v>
      </c>
      <c r="AA15" s="672"/>
      <c r="AB15" s="672"/>
      <c r="AC15" s="672"/>
      <c r="AD15" s="673">
        <v>7681</v>
      </c>
      <c r="AE15" s="673"/>
      <c r="AF15" s="673"/>
      <c r="AG15" s="673"/>
      <c r="AH15" s="673"/>
      <c r="AI15" s="673"/>
      <c r="AJ15" s="673"/>
      <c r="AK15" s="673"/>
      <c r="AL15" s="637">
        <v>0.2</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43505</v>
      </c>
      <c r="BH15" s="635"/>
      <c r="BI15" s="635"/>
      <c r="BJ15" s="635"/>
      <c r="BK15" s="635"/>
      <c r="BL15" s="635"/>
      <c r="BM15" s="635"/>
      <c r="BN15" s="636"/>
      <c r="BO15" s="672">
        <v>4.5999999999999996</v>
      </c>
      <c r="BP15" s="672"/>
      <c r="BQ15" s="672"/>
      <c r="BR15" s="672"/>
      <c r="BS15" s="673" t="s">
        <v>123</v>
      </c>
      <c r="BT15" s="673"/>
      <c r="BU15" s="673"/>
      <c r="BV15" s="673"/>
      <c r="BW15" s="673"/>
      <c r="BX15" s="673"/>
      <c r="BY15" s="673"/>
      <c r="BZ15" s="673"/>
      <c r="CA15" s="673"/>
      <c r="CB15" s="708"/>
      <c r="CD15" s="631" t="s">
        <v>250</v>
      </c>
      <c r="CE15" s="632"/>
      <c r="CF15" s="632"/>
      <c r="CG15" s="632"/>
      <c r="CH15" s="632"/>
      <c r="CI15" s="632"/>
      <c r="CJ15" s="632"/>
      <c r="CK15" s="632"/>
      <c r="CL15" s="632"/>
      <c r="CM15" s="632"/>
      <c r="CN15" s="632"/>
      <c r="CO15" s="632"/>
      <c r="CP15" s="632"/>
      <c r="CQ15" s="633"/>
      <c r="CR15" s="634">
        <v>458755</v>
      </c>
      <c r="CS15" s="635"/>
      <c r="CT15" s="635"/>
      <c r="CU15" s="635"/>
      <c r="CV15" s="635"/>
      <c r="CW15" s="635"/>
      <c r="CX15" s="635"/>
      <c r="CY15" s="636"/>
      <c r="CZ15" s="672">
        <v>9.6</v>
      </c>
      <c r="DA15" s="672"/>
      <c r="DB15" s="672"/>
      <c r="DC15" s="672"/>
      <c r="DD15" s="640">
        <v>32601</v>
      </c>
      <c r="DE15" s="635"/>
      <c r="DF15" s="635"/>
      <c r="DG15" s="635"/>
      <c r="DH15" s="635"/>
      <c r="DI15" s="635"/>
      <c r="DJ15" s="635"/>
      <c r="DK15" s="635"/>
      <c r="DL15" s="635"/>
      <c r="DM15" s="635"/>
      <c r="DN15" s="635"/>
      <c r="DO15" s="635"/>
      <c r="DP15" s="636"/>
      <c r="DQ15" s="640">
        <v>408151</v>
      </c>
      <c r="DR15" s="635"/>
      <c r="DS15" s="635"/>
      <c r="DT15" s="635"/>
      <c r="DU15" s="635"/>
      <c r="DV15" s="635"/>
      <c r="DW15" s="635"/>
      <c r="DX15" s="635"/>
      <c r="DY15" s="635"/>
      <c r="DZ15" s="635"/>
      <c r="EA15" s="635"/>
      <c r="EB15" s="635"/>
      <c r="EC15" s="671"/>
    </row>
    <row r="16" spans="2:143" ht="11.25" customHeight="1" x14ac:dyDescent="0.2">
      <c r="B16" s="631" t="s">
        <v>251</v>
      </c>
      <c r="C16" s="632"/>
      <c r="D16" s="632"/>
      <c r="E16" s="632"/>
      <c r="F16" s="632"/>
      <c r="G16" s="632"/>
      <c r="H16" s="632"/>
      <c r="I16" s="632"/>
      <c r="J16" s="632"/>
      <c r="K16" s="632"/>
      <c r="L16" s="632"/>
      <c r="M16" s="632"/>
      <c r="N16" s="632"/>
      <c r="O16" s="632"/>
      <c r="P16" s="632"/>
      <c r="Q16" s="633"/>
      <c r="R16" s="634">
        <v>11874</v>
      </c>
      <c r="S16" s="635"/>
      <c r="T16" s="635"/>
      <c r="U16" s="635"/>
      <c r="V16" s="635"/>
      <c r="W16" s="635"/>
      <c r="X16" s="635"/>
      <c r="Y16" s="636"/>
      <c r="Z16" s="672">
        <v>0.2</v>
      </c>
      <c r="AA16" s="672"/>
      <c r="AB16" s="672"/>
      <c r="AC16" s="672"/>
      <c r="AD16" s="673">
        <v>11874</v>
      </c>
      <c r="AE16" s="673"/>
      <c r="AF16" s="673"/>
      <c r="AG16" s="673"/>
      <c r="AH16" s="673"/>
      <c r="AI16" s="673"/>
      <c r="AJ16" s="673"/>
      <c r="AK16" s="673"/>
      <c r="AL16" s="637">
        <v>0.4</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123</v>
      </c>
      <c r="BH16" s="635"/>
      <c r="BI16" s="635"/>
      <c r="BJ16" s="635"/>
      <c r="BK16" s="635"/>
      <c r="BL16" s="635"/>
      <c r="BM16" s="635"/>
      <c r="BN16" s="636"/>
      <c r="BO16" s="672" t="s">
        <v>123</v>
      </c>
      <c r="BP16" s="672"/>
      <c r="BQ16" s="672"/>
      <c r="BR16" s="672"/>
      <c r="BS16" s="673" t="s">
        <v>123</v>
      </c>
      <c r="BT16" s="673"/>
      <c r="BU16" s="673"/>
      <c r="BV16" s="673"/>
      <c r="BW16" s="673"/>
      <c r="BX16" s="673"/>
      <c r="BY16" s="673"/>
      <c r="BZ16" s="673"/>
      <c r="CA16" s="673"/>
      <c r="CB16" s="708"/>
      <c r="CD16" s="631" t="s">
        <v>253</v>
      </c>
      <c r="CE16" s="632"/>
      <c r="CF16" s="632"/>
      <c r="CG16" s="632"/>
      <c r="CH16" s="632"/>
      <c r="CI16" s="632"/>
      <c r="CJ16" s="632"/>
      <c r="CK16" s="632"/>
      <c r="CL16" s="632"/>
      <c r="CM16" s="632"/>
      <c r="CN16" s="632"/>
      <c r="CO16" s="632"/>
      <c r="CP16" s="632"/>
      <c r="CQ16" s="633"/>
      <c r="CR16" s="634">
        <v>13552</v>
      </c>
      <c r="CS16" s="635"/>
      <c r="CT16" s="635"/>
      <c r="CU16" s="635"/>
      <c r="CV16" s="635"/>
      <c r="CW16" s="635"/>
      <c r="CX16" s="635"/>
      <c r="CY16" s="636"/>
      <c r="CZ16" s="672">
        <v>0.3</v>
      </c>
      <c r="DA16" s="672"/>
      <c r="DB16" s="672"/>
      <c r="DC16" s="672"/>
      <c r="DD16" s="640" t="s">
        <v>123</v>
      </c>
      <c r="DE16" s="635"/>
      <c r="DF16" s="635"/>
      <c r="DG16" s="635"/>
      <c r="DH16" s="635"/>
      <c r="DI16" s="635"/>
      <c r="DJ16" s="635"/>
      <c r="DK16" s="635"/>
      <c r="DL16" s="635"/>
      <c r="DM16" s="635"/>
      <c r="DN16" s="635"/>
      <c r="DO16" s="635"/>
      <c r="DP16" s="636"/>
      <c r="DQ16" s="640">
        <v>13552</v>
      </c>
      <c r="DR16" s="635"/>
      <c r="DS16" s="635"/>
      <c r="DT16" s="635"/>
      <c r="DU16" s="635"/>
      <c r="DV16" s="635"/>
      <c r="DW16" s="635"/>
      <c r="DX16" s="635"/>
      <c r="DY16" s="635"/>
      <c r="DZ16" s="635"/>
      <c r="EA16" s="635"/>
      <c r="EB16" s="635"/>
      <c r="EC16" s="671"/>
    </row>
    <row r="17" spans="2:133" ht="11.25" customHeight="1" x14ac:dyDescent="0.2">
      <c r="B17" s="631" t="s">
        <v>254</v>
      </c>
      <c r="C17" s="632"/>
      <c r="D17" s="632"/>
      <c r="E17" s="632"/>
      <c r="F17" s="632"/>
      <c r="G17" s="632"/>
      <c r="H17" s="632"/>
      <c r="I17" s="632"/>
      <c r="J17" s="632"/>
      <c r="K17" s="632"/>
      <c r="L17" s="632"/>
      <c r="M17" s="632"/>
      <c r="N17" s="632"/>
      <c r="O17" s="632"/>
      <c r="P17" s="632"/>
      <c r="Q17" s="633"/>
      <c r="R17" s="634">
        <v>19895</v>
      </c>
      <c r="S17" s="635"/>
      <c r="T17" s="635"/>
      <c r="U17" s="635"/>
      <c r="V17" s="635"/>
      <c r="W17" s="635"/>
      <c r="X17" s="635"/>
      <c r="Y17" s="636"/>
      <c r="Z17" s="672">
        <v>0.4</v>
      </c>
      <c r="AA17" s="672"/>
      <c r="AB17" s="672"/>
      <c r="AC17" s="672"/>
      <c r="AD17" s="673">
        <v>19895</v>
      </c>
      <c r="AE17" s="673"/>
      <c r="AF17" s="673"/>
      <c r="AG17" s="673"/>
      <c r="AH17" s="673"/>
      <c r="AI17" s="673"/>
      <c r="AJ17" s="673"/>
      <c r="AK17" s="673"/>
      <c r="AL17" s="637">
        <v>0.6</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123</v>
      </c>
      <c r="BH17" s="635"/>
      <c r="BI17" s="635"/>
      <c r="BJ17" s="635"/>
      <c r="BK17" s="635"/>
      <c r="BL17" s="635"/>
      <c r="BM17" s="635"/>
      <c r="BN17" s="636"/>
      <c r="BO17" s="672" t="s">
        <v>123</v>
      </c>
      <c r="BP17" s="672"/>
      <c r="BQ17" s="672"/>
      <c r="BR17" s="672"/>
      <c r="BS17" s="673" t="s">
        <v>123</v>
      </c>
      <c r="BT17" s="673"/>
      <c r="BU17" s="673"/>
      <c r="BV17" s="673"/>
      <c r="BW17" s="673"/>
      <c r="BX17" s="673"/>
      <c r="BY17" s="673"/>
      <c r="BZ17" s="673"/>
      <c r="CA17" s="673"/>
      <c r="CB17" s="708"/>
      <c r="CD17" s="631" t="s">
        <v>256</v>
      </c>
      <c r="CE17" s="632"/>
      <c r="CF17" s="632"/>
      <c r="CG17" s="632"/>
      <c r="CH17" s="632"/>
      <c r="CI17" s="632"/>
      <c r="CJ17" s="632"/>
      <c r="CK17" s="632"/>
      <c r="CL17" s="632"/>
      <c r="CM17" s="632"/>
      <c r="CN17" s="632"/>
      <c r="CO17" s="632"/>
      <c r="CP17" s="632"/>
      <c r="CQ17" s="633"/>
      <c r="CR17" s="634">
        <v>421622</v>
      </c>
      <c r="CS17" s="635"/>
      <c r="CT17" s="635"/>
      <c r="CU17" s="635"/>
      <c r="CV17" s="635"/>
      <c r="CW17" s="635"/>
      <c r="CX17" s="635"/>
      <c r="CY17" s="636"/>
      <c r="CZ17" s="672">
        <v>8.8000000000000007</v>
      </c>
      <c r="DA17" s="672"/>
      <c r="DB17" s="672"/>
      <c r="DC17" s="672"/>
      <c r="DD17" s="640" t="s">
        <v>123</v>
      </c>
      <c r="DE17" s="635"/>
      <c r="DF17" s="635"/>
      <c r="DG17" s="635"/>
      <c r="DH17" s="635"/>
      <c r="DI17" s="635"/>
      <c r="DJ17" s="635"/>
      <c r="DK17" s="635"/>
      <c r="DL17" s="635"/>
      <c r="DM17" s="635"/>
      <c r="DN17" s="635"/>
      <c r="DO17" s="635"/>
      <c r="DP17" s="636"/>
      <c r="DQ17" s="640">
        <v>411181</v>
      </c>
      <c r="DR17" s="635"/>
      <c r="DS17" s="635"/>
      <c r="DT17" s="635"/>
      <c r="DU17" s="635"/>
      <c r="DV17" s="635"/>
      <c r="DW17" s="635"/>
      <c r="DX17" s="635"/>
      <c r="DY17" s="635"/>
      <c r="DZ17" s="635"/>
      <c r="EA17" s="635"/>
      <c r="EB17" s="635"/>
      <c r="EC17" s="671"/>
    </row>
    <row r="18" spans="2:133" ht="11.25" customHeight="1" x14ac:dyDescent="0.2">
      <c r="B18" s="631" t="s">
        <v>257</v>
      </c>
      <c r="C18" s="632"/>
      <c r="D18" s="632"/>
      <c r="E18" s="632"/>
      <c r="F18" s="632"/>
      <c r="G18" s="632"/>
      <c r="H18" s="632"/>
      <c r="I18" s="632"/>
      <c r="J18" s="632"/>
      <c r="K18" s="632"/>
      <c r="L18" s="632"/>
      <c r="M18" s="632"/>
      <c r="N18" s="632"/>
      <c r="O18" s="632"/>
      <c r="P18" s="632"/>
      <c r="Q18" s="633"/>
      <c r="R18" s="634">
        <v>1435</v>
      </c>
      <c r="S18" s="635"/>
      <c r="T18" s="635"/>
      <c r="U18" s="635"/>
      <c r="V18" s="635"/>
      <c r="W18" s="635"/>
      <c r="X18" s="635"/>
      <c r="Y18" s="636"/>
      <c r="Z18" s="672">
        <v>0</v>
      </c>
      <c r="AA18" s="672"/>
      <c r="AB18" s="672"/>
      <c r="AC18" s="672"/>
      <c r="AD18" s="673">
        <v>1435</v>
      </c>
      <c r="AE18" s="673"/>
      <c r="AF18" s="673"/>
      <c r="AG18" s="673"/>
      <c r="AH18" s="673"/>
      <c r="AI18" s="673"/>
      <c r="AJ18" s="673"/>
      <c r="AK18" s="673"/>
      <c r="AL18" s="637">
        <v>0</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123</v>
      </c>
      <c r="BH18" s="635"/>
      <c r="BI18" s="635"/>
      <c r="BJ18" s="635"/>
      <c r="BK18" s="635"/>
      <c r="BL18" s="635"/>
      <c r="BM18" s="635"/>
      <c r="BN18" s="636"/>
      <c r="BO18" s="672" t="s">
        <v>123</v>
      </c>
      <c r="BP18" s="672"/>
      <c r="BQ18" s="672"/>
      <c r="BR18" s="672"/>
      <c r="BS18" s="673" t="s">
        <v>123</v>
      </c>
      <c r="BT18" s="673"/>
      <c r="BU18" s="673"/>
      <c r="BV18" s="673"/>
      <c r="BW18" s="673"/>
      <c r="BX18" s="673"/>
      <c r="BY18" s="673"/>
      <c r="BZ18" s="673"/>
      <c r="CA18" s="673"/>
      <c r="CB18" s="708"/>
      <c r="CD18" s="631" t="s">
        <v>259</v>
      </c>
      <c r="CE18" s="632"/>
      <c r="CF18" s="632"/>
      <c r="CG18" s="632"/>
      <c r="CH18" s="632"/>
      <c r="CI18" s="632"/>
      <c r="CJ18" s="632"/>
      <c r="CK18" s="632"/>
      <c r="CL18" s="632"/>
      <c r="CM18" s="632"/>
      <c r="CN18" s="632"/>
      <c r="CO18" s="632"/>
      <c r="CP18" s="632"/>
      <c r="CQ18" s="633"/>
      <c r="CR18" s="634" t="s">
        <v>123</v>
      </c>
      <c r="CS18" s="635"/>
      <c r="CT18" s="635"/>
      <c r="CU18" s="635"/>
      <c r="CV18" s="635"/>
      <c r="CW18" s="635"/>
      <c r="CX18" s="635"/>
      <c r="CY18" s="636"/>
      <c r="CZ18" s="672" t="s">
        <v>123</v>
      </c>
      <c r="DA18" s="672"/>
      <c r="DB18" s="672"/>
      <c r="DC18" s="672"/>
      <c r="DD18" s="640" t="s">
        <v>123</v>
      </c>
      <c r="DE18" s="635"/>
      <c r="DF18" s="635"/>
      <c r="DG18" s="635"/>
      <c r="DH18" s="635"/>
      <c r="DI18" s="635"/>
      <c r="DJ18" s="635"/>
      <c r="DK18" s="635"/>
      <c r="DL18" s="635"/>
      <c r="DM18" s="635"/>
      <c r="DN18" s="635"/>
      <c r="DO18" s="635"/>
      <c r="DP18" s="636"/>
      <c r="DQ18" s="640" t="s">
        <v>123</v>
      </c>
      <c r="DR18" s="635"/>
      <c r="DS18" s="635"/>
      <c r="DT18" s="635"/>
      <c r="DU18" s="635"/>
      <c r="DV18" s="635"/>
      <c r="DW18" s="635"/>
      <c r="DX18" s="635"/>
      <c r="DY18" s="635"/>
      <c r="DZ18" s="635"/>
      <c r="EA18" s="635"/>
      <c r="EB18" s="635"/>
      <c r="EC18" s="671"/>
    </row>
    <row r="19" spans="2:133" ht="11.25" customHeight="1" x14ac:dyDescent="0.2">
      <c r="B19" s="631" t="s">
        <v>260</v>
      </c>
      <c r="C19" s="632"/>
      <c r="D19" s="632"/>
      <c r="E19" s="632"/>
      <c r="F19" s="632"/>
      <c r="G19" s="632"/>
      <c r="H19" s="632"/>
      <c r="I19" s="632"/>
      <c r="J19" s="632"/>
      <c r="K19" s="632"/>
      <c r="L19" s="632"/>
      <c r="M19" s="632"/>
      <c r="N19" s="632"/>
      <c r="O19" s="632"/>
      <c r="P19" s="632"/>
      <c r="Q19" s="633"/>
      <c r="R19" s="634">
        <v>18343</v>
      </c>
      <c r="S19" s="635"/>
      <c r="T19" s="635"/>
      <c r="U19" s="635"/>
      <c r="V19" s="635"/>
      <c r="W19" s="635"/>
      <c r="X19" s="635"/>
      <c r="Y19" s="636"/>
      <c r="Z19" s="672">
        <v>0.3</v>
      </c>
      <c r="AA19" s="672"/>
      <c r="AB19" s="672"/>
      <c r="AC19" s="672"/>
      <c r="AD19" s="673">
        <v>18343</v>
      </c>
      <c r="AE19" s="673"/>
      <c r="AF19" s="673"/>
      <c r="AG19" s="673"/>
      <c r="AH19" s="673"/>
      <c r="AI19" s="673"/>
      <c r="AJ19" s="673"/>
      <c r="AK19" s="673"/>
      <c r="AL19" s="637">
        <v>0.5</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4101</v>
      </c>
      <c r="BH19" s="635"/>
      <c r="BI19" s="635"/>
      <c r="BJ19" s="635"/>
      <c r="BK19" s="635"/>
      <c r="BL19" s="635"/>
      <c r="BM19" s="635"/>
      <c r="BN19" s="636"/>
      <c r="BO19" s="672">
        <v>0.4</v>
      </c>
      <c r="BP19" s="672"/>
      <c r="BQ19" s="672"/>
      <c r="BR19" s="672"/>
      <c r="BS19" s="673" t="s">
        <v>123</v>
      </c>
      <c r="BT19" s="673"/>
      <c r="BU19" s="673"/>
      <c r="BV19" s="673"/>
      <c r="BW19" s="673"/>
      <c r="BX19" s="673"/>
      <c r="BY19" s="673"/>
      <c r="BZ19" s="673"/>
      <c r="CA19" s="673"/>
      <c r="CB19" s="708"/>
      <c r="CD19" s="631" t="s">
        <v>262</v>
      </c>
      <c r="CE19" s="632"/>
      <c r="CF19" s="632"/>
      <c r="CG19" s="632"/>
      <c r="CH19" s="632"/>
      <c r="CI19" s="632"/>
      <c r="CJ19" s="632"/>
      <c r="CK19" s="632"/>
      <c r="CL19" s="632"/>
      <c r="CM19" s="632"/>
      <c r="CN19" s="632"/>
      <c r="CO19" s="632"/>
      <c r="CP19" s="632"/>
      <c r="CQ19" s="633"/>
      <c r="CR19" s="634" t="s">
        <v>123</v>
      </c>
      <c r="CS19" s="635"/>
      <c r="CT19" s="635"/>
      <c r="CU19" s="635"/>
      <c r="CV19" s="635"/>
      <c r="CW19" s="635"/>
      <c r="CX19" s="635"/>
      <c r="CY19" s="636"/>
      <c r="CZ19" s="672" t="s">
        <v>123</v>
      </c>
      <c r="DA19" s="672"/>
      <c r="DB19" s="672"/>
      <c r="DC19" s="672"/>
      <c r="DD19" s="640" t="s">
        <v>123</v>
      </c>
      <c r="DE19" s="635"/>
      <c r="DF19" s="635"/>
      <c r="DG19" s="635"/>
      <c r="DH19" s="635"/>
      <c r="DI19" s="635"/>
      <c r="DJ19" s="635"/>
      <c r="DK19" s="635"/>
      <c r="DL19" s="635"/>
      <c r="DM19" s="635"/>
      <c r="DN19" s="635"/>
      <c r="DO19" s="635"/>
      <c r="DP19" s="636"/>
      <c r="DQ19" s="640" t="s">
        <v>123</v>
      </c>
      <c r="DR19" s="635"/>
      <c r="DS19" s="635"/>
      <c r="DT19" s="635"/>
      <c r="DU19" s="635"/>
      <c r="DV19" s="635"/>
      <c r="DW19" s="635"/>
      <c r="DX19" s="635"/>
      <c r="DY19" s="635"/>
      <c r="DZ19" s="635"/>
      <c r="EA19" s="635"/>
      <c r="EB19" s="635"/>
      <c r="EC19" s="671"/>
    </row>
    <row r="20" spans="2:133" ht="11.25" customHeight="1" x14ac:dyDescent="0.2">
      <c r="B20" s="709" t="s">
        <v>263</v>
      </c>
      <c r="C20" s="710"/>
      <c r="D20" s="710"/>
      <c r="E20" s="710"/>
      <c r="F20" s="710"/>
      <c r="G20" s="710"/>
      <c r="H20" s="710"/>
      <c r="I20" s="710"/>
      <c r="J20" s="710"/>
      <c r="K20" s="710"/>
      <c r="L20" s="710"/>
      <c r="M20" s="710"/>
      <c r="N20" s="710"/>
      <c r="O20" s="710"/>
      <c r="P20" s="710"/>
      <c r="Q20" s="711"/>
      <c r="R20" s="634">
        <v>117</v>
      </c>
      <c r="S20" s="635"/>
      <c r="T20" s="635"/>
      <c r="U20" s="635"/>
      <c r="V20" s="635"/>
      <c r="W20" s="635"/>
      <c r="X20" s="635"/>
      <c r="Y20" s="636"/>
      <c r="Z20" s="672">
        <v>0</v>
      </c>
      <c r="AA20" s="672"/>
      <c r="AB20" s="672"/>
      <c r="AC20" s="672"/>
      <c r="AD20" s="673">
        <v>117</v>
      </c>
      <c r="AE20" s="673"/>
      <c r="AF20" s="673"/>
      <c r="AG20" s="673"/>
      <c r="AH20" s="673"/>
      <c r="AI20" s="673"/>
      <c r="AJ20" s="673"/>
      <c r="AK20" s="673"/>
      <c r="AL20" s="637">
        <v>0</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4101</v>
      </c>
      <c r="BH20" s="635"/>
      <c r="BI20" s="635"/>
      <c r="BJ20" s="635"/>
      <c r="BK20" s="635"/>
      <c r="BL20" s="635"/>
      <c r="BM20" s="635"/>
      <c r="BN20" s="636"/>
      <c r="BO20" s="672">
        <v>0.4</v>
      </c>
      <c r="BP20" s="672"/>
      <c r="BQ20" s="672"/>
      <c r="BR20" s="672"/>
      <c r="BS20" s="673" t="s">
        <v>123</v>
      </c>
      <c r="BT20" s="673"/>
      <c r="BU20" s="673"/>
      <c r="BV20" s="673"/>
      <c r="BW20" s="673"/>
      <c r="BX20" s="673"/>
      <c r="BY20" s="673"/>
      <c r="BZ20" s="673"/>
      <c r="CA20" s="673"/>
      <c r="CB20" s="708"/>
      <c r="CD20" s="631" t="s">
        <v>265</v>
      </c>
      <c r="CE20" s="632"/>
      <c r="CF20" s="632"/>
      <c r="CG20" s="632"/>
      <c r="CH20" s="632"/>
      <c r="CI20" s="632"/>
      <c r="CJ20" s="632"/>
      <c r="CK20" s="632"/>
      <c r="CL20" s="632"/>
      <c r="CM20" s="632"/>
      <c r="CN20" s="632"/>
      <c r="CO20" s="632"/>
      <c r="CP20" s="632"/>
      <c r="CQ20" s="633"/>
      <c r="CR20" s="634">
        <v>4785790</v>
      </c>
      <c r="CS20" s="635"/>
      <c r="CT20" s="635"/>
      <c r="CU20" s="635"/>
      <c r="CV20" s="635"/>
      <c r="CW20" s="635"/>
      <c r="CX20" s="635"/>
      <c r="CY20" s="636"/>
      <c r="CZ20" s="672">
        <v>100</v>
      </c>
      <c r="DA20" s="672"/>
      <c r="DB20" s="672"/>
      <c r="DC20" s="672"/>
      <c r="DD20" s="640">
        <v>595493</v>
      </c>
      <c r="DE20" s="635"/>
      <c r="DF20" s="635"/>
      <c r="DG20" s="635"/>
      <c r="DH20" s="635"/>
      <c r="DI20" s="635"/>
      <c r="DJ20" s="635"/>
      <c r="DK20" s="635"/>
      <c r="DL20" s="635"/>
      <c r="DM20" s="635"/>
      <c r="DN20" s="635"/>
      <c r="DO20" s="635"/>
      <c r="DP20" s="636"/>
      <c r="DQ20" s="640">
        <v>3677223</v>
      </c>
      <c r="DR20" s="635"/>
      <c r="DS20" s="635"/>
      <c r="DT20" s="635"/>
      <c r="DU20" s="635"/>
      <c r="DV20" s="635"/>
      <c r="DW20" s="635"/>
      <c r="DX20" s="635"/>
      <c r="DY20" s="635"/>
      <c r="DZ20" s="635"/>
      <c r="EA20" s="635"/>
      <c r="EB20" s="635"/>
      <c r="EC20" s="671"/>
    </row>
    <row r="21" spans="2:133" ht="11.25" customHeight="1" x14ac:dyDescent="0.2">
      <c r="B21" s="631" t="s">
        <v>266</v>
      </c>
      <c r="C21" s="632"/>
      <c r="D21" s="632"/>
      <c r="E21" s="632"/>
      <c r="F21" s="632"/>
      <c r="G21" s="632"/>
      <c r="H21" s="632"/>
      <c r="I21" s="632"/>
      <c r="J21" s="632"/>
      <c r="K21" s="632"/>
      <c r="L21" s="632"/>
      <c r="M21" s="632"/>
      <c r="N21" s="632"/>
      <c r="O21" s="632"/>
      <c r="P21" s="632"/>
      <c r="Q21" s="633"/>
      <c r="R21" s="634">
        <v>2401630</v>
      </c>
      <c r="S21" s="635"/>
      <c r="T21" s="635"/>
      <c r="U21" s="635"/>
      <c r="V21" s="635"/>
      <c r="W21" s="635"/>
      <c r="X21" s="635"/>
      <c r="Y21" s="636"/>
      <c r="Z21" s="672">
        <v>44.9</v>
      </c>
      <c r="AA21" s="672"/>
      <c r="AB21" s="672"/>
      <c r="AC21" s="672"/>
      <c r="AD21" s="673">
        <v>2106539</v>
      </c>
      <c r="AE21" s="673"/>
      <c r="AF21" s="673"/>
      <c r="AG21" s="673"/>
      <c r="AH21" s="673"/>
      <c r="AI21" s="673"/>
      <c r="AJ21" s="673"/>
      <c r="AK21" s="673"/>
      <c r="AL21" s="637">
        <v>62.9</v>
      </c>
      <c r="AM21" s="638"/>
      <c r="AN21" s="638"/>
      <c r="AO21" s="674"/>
      <c r="AP21" s="631" t="s">
        <v>267</v>
      </c>
      <c r="AQ21" s="712"/>
      <c r="AR21" s="712"/>
      <c r="AS21" s="712"/>
      <c r="AT21" s="712"/>
      <c r="AU21" s="712"/>
      <c r="AV21" s="712"/>
      <c r="AW21" s="712"/>
      <c r="AX21" s="712"/>
      <c r="AY21" s="712"/>
      <c r="AZ21" s="712"/>
      <c r="BA21" s="712"/>
      <c r="BB21" s="712"/>
      <c r="BC21" s="712"/>
      <c r="BD21" s="712"/>
      <c r="BE21" s="712"/>
      <c r="BF21" s="713"/>
      <c r="BG21" s="634">
        <v>4101</v>
      </c>
      <c r="BH21" s="635"/>
      <c r="BI21" s="635"/>
      <c r="BJ21" s="635"/>
      <c r="BK21" s="635"/>
      <c r="BL21" s="635"/>
      <c r="BM21" s="635"/>
      <c r="BN21" s="636"/>
      <c r="BO21" s="672">
        <v>0.4</v>
      </c>
      <c r="BP21" s="672"/>
      <c r="BQ21" s="672"/>
      <c r="BR21" s="672"/>
      <c r="BS21" s="673" t="s">
        <v>123</v>
      </c>
      <c r="BT21" s="673"/>
      <c r="BU21" s="673"/>
      <c r="BV21" s="673"/>
      <c r="BW21" s="673"/>
      <c r="BX21" s="673"/>
      <c r="BY21" s="673"/>
      <c r="BZ21" s="673"/>
      <c r="CA21" s="673"/>
      <c r="CB21" s="708"/>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268</v>
      </c>
      <c r="C22" s="632"/>
      <c r="D22" s="632"/>
      <c r="E22" s="632"/>
      <c r="F22" s="632"/>
      <c r="G22" s="632"/>
      <c r="H22" s="632"/>
      <c r="I22" s="632"/>
      <c r="J22" s="632"/>
      <c r="K22" s="632"/>
      <c r="L22" s="632"/>
      <c r="M22" s="632"/>
      <c r="N22" s="632"/>
      <c r="O22" s="632"/>
      <c r="P22" s="632"/>
      <c r="Q22" s="633"/>
      <c r="R22" s="634">
        <v>2106539</v>
      </c>
      <c r="S22" s="635"/>
      <c r="T22" s="635"/>
      <c r="U22" s="635"/>
      <c r="V22" s="635"/>
      <c r="W22" s="635"/>
      <c r="X22" s="635"/>
      <c r="Y22" s="636"/>
      <c r="Z22" s="672">
        <v>39.4</v>
      </c>
      <c r="AA22" s="672"/>
      <c r="AB22" s="672"/>
      <c r="AC22" s="672"/>
      <c r="AD22" s="673">
        <v>2106539</v>
      </c>
      <c r="AE22" s="673"/>
      <c r="AF22" s="673"/>
      <c r="AG22" s="673"/>
      <c r="AH22" s="673"/>
      <c r="AI22" s="673"/>
      <c r="AJ22" s="673"/>
      <c r="AK22" s="673"/>
      <c r="AL22" s="637">
        <v>62.9</v>
      </c>
      <c r="AM22" s="638"/>
      <c r="AN22" s="638"/>
      <c r="AO22" s="674"/>
      <c r="AP22" s="631" t="s">
        <v>269</v>
      </c>
      <c r="AQ22" s="712"/>
      <c r="AR22" s="712"/>
      <c r="AS22" s="712"/>
      <c r="AT22" s="712"/>
      <c r="AU22" s="712"/>
      <c r="AV22" s="712"/>
      <c r="AW22" s="712"/>
      <c r="AX22" s="712"/>
      <c r="AY22" s="712"/>
      <c r="AZ22" s="712"/>
      <c r="BA22" s="712"/>
      <c r="BB22" s="712"/>
      <c r="BC22" s="712"/>
      <c r="BD22" s="712"/>
      <c r="BE22" s="712"/>
      <c r="BF22" s="713"/>
      <c r="BG22" s="634" t="s">
        <v>123</v>
      </c>
      <c r="BH22" s="635"/>
      <c r="BI22" s="635"/>
      <c r="BJ22" s="635"/>
      <c r="BK22" s="635"/>
      <c r="BL22" s="635"/>
      <c r="BM22" s="635"/>
      <c r="BN22" s="636"/>
      <c r="BO22" s="672" t="s">
        <v>123</v>
      </c>
      <c r="BP22" s="672"/>
      <c r="BQ22" s="672"/>
      <c r="BR22" s="672"/>
      <c r="BS22" s="673" t="s">
        <v>123</v>
      </c>
      <c r="BT22" s="673"/>
      <c r="BU22" s="673"/>
      <c r="BV22" s="673"/>
      <c r="BW22" s="673"/>
      <c r="BX22" s="673"/>
      <c r="BY22" s="673"/>
      <c r="BZ22" s="673"/>
      <c r="CA22" s="673"/>
      <c r="CB22" s="708"/>
      <c r="CD22" s="692" t="s">
        <v>270</v>
      </c>
      <c r="CE22" s="693"/>
      <c r="CF22" s="693"/>
      <c r="CG22" s="693"/>
      <c r="CH22" s="693"/>
      <c r="CI22" s="693"/>
      <c r="CJ22" s="693"/>
      <c r="CK22" s="693"/>
      <c r="CL22" s="693"/>
      <c r="CM22" s="693"/>
      <c r="CN22" s="693"/>
      <c r="CO22" s="693"/>
      <c r="CP22" s="693"/>
      <c r="CQ22" s="693"/>
      <c r="CR22" s="693"/>
      <c r="CS22" s="693"/>
      <c r="CT22" s="693"/>
      <c r="CU22" s="693"/>
      <c r="CV22" s="693"/>
      <c r="CW22" s="693"/>
      <c r="CX22" s="693"/>
      <c r="CY22" s="693"/>
      <c r="CZ22" s="693"/>
      <c r="DA22" s="693"/>
      <c r="DB22" s="693"/>
      <c r="DC22" s="693"/>
      <c r="DD22" s="693"/>
      <c r="DE22" s="693"/>
      <c r="DF22" s="693"/>
      <c r="DG22" s="693"/>
      <c r="DH22" s="693"/>
      <c r="DI22" s="693"/>
      <c r="DJ22" s="693"/>
      <c r="DK22" s="693"/>
      <c r="DL22" s="693"/>
      <c r="DM22" s="693"/>
      <c r="DN22" s="693"/>
      <c r="DO22" s="693"/>
      <c r="DP22" s="693"/>
      <c r="DQ22" s="693"/>
      <c r="DR22" s="693"/>
      <c r="DS22" s="693"/>
      <c r="DT22" s="693"/>
      <c r="DU22" s="693"/>
      <c r="DV22" s="693"/>
      <c r="DW22" s="693"/>
      <c r="DX22" s="693"/>
      <c r="DY22" s="693"/>
      <c r="DZ22" s="693"/>
      <c r="EA22" s="693"/>
      <c r="EB22" s="693"/>
      <c r="EC22" s="694"/>
    </row>
    <row r="23" spans="2:133" ht="11.25" customHeight="1" x14ac:dyDescent="0.2">
      <c r="B23" s="631" t="s">
        <v>271</v>
      </c>
      <c r="C23" s="632"/>
      <c r="D23" s="632"/>
      <c r="E23" s="632"/>
      <c r="F23" s="632"/>
      <c r="G23" s="632"/>
      <c r="H23" s="632"/>
      <c r="I23" s="632"/>
      <c r="J23" s="632"/>
      <c r="K23" s="632"/>
      <c r="L23" s="632"/>
      <c r="M23" s="632"/>
      <c r="N23" s="632"/>
      <c r="O23" s="632"/>
      <c r="P23" s="632"/>
      <c r="Q23" s="633"/>
      <c r="R23" s="634">
        <v>270291</v>
      </c>
      <c r="S23" s="635"/>
      <c r="T23" s="635"/>
      <c r="U23" s="635"/>
      <c r="V23" s="635"/>
      <c r="W23" s="635"/>
      <c r="X23" s="635"/>
      <c r="Y23" s="636"/>
      <c r="Z23" s="672">
        <v>5.0999999999999996</v>
      </c>
      <c r="AA23" s="672"/>
      <c r="AB23" s="672"/>
      <c r="AC23" s="672"/>
      <c r="AD23" s="673" t="s">
        <v>123</v>
      </c>
      <c r="AE23" s="673"/>
      <c r="AF23" s="673"/>
      <c r="AG23" s="673"/>
      <c r="AH23" s="673"/>
      <c r="AI23" s="673"/>
      <c r="AJ23" s="673"/>
      <c r="AK23" s="673"/>
      <c r="AL23" s="637" t="s">
        <v>123</v>
      </c>
      <c r="AM23" s="638"/>
      <c r="AN23" s="638"/>
      <c r="AO23" s="674"/>
      <c r="AP23" s="631" t="s">
        <v>272</v>
      </c>
      <c r="AQ23" s="712"/>
      <c r="AR23" s="712"/>
      <c r="AS23" s="712"/>
      <c r="AT23" s="712"/>
      <c r="AU23" s="712"/>
      <c r="AV23" s="712"/>
      <c r="AW23" s="712"/>
      <c r="AX23" s="712"/>
      <c r="AY23" s="712"/>
      <c r="AZ23" s="712"/>
      <c r="BA23" s="712"/>
      <c r="BB23" s="712"/>
      <c r="BC23" s="712"/>
      <c r="BD23" s="712"/>
      <c r="BE23" s="712"/>
      <c r="BF23" s="713"/>
      <c r="BG23" s="634" t="s">
        <v>123</v>
      </c>
      <c r="BH23" s="635"/>
      <c r="BI23" s="635"/>
      <c r="BJ23" s="635"/>
      <c r="BK23" s="635"/>
      <c r="BL23" s="635"/>
      <c r="BM23" s="635"/>
      <c r="BN23" s="636"/>
      <c r="BO23" s="672" t="s">
        <v>123</v>
      </c>
      <c r="BP23" s="672"/>
      <c r="BQ23" s="672"/>
      <c r="BR23" s="672"/>
      <c r="BS23" s="673" t="s">
        <v>123</v>
      </c>
      <c r="BT23" s="673"/>
      <c r="BU23" s="673"/>
      <c r="BV23" s="673"/>
      <c r="BW23" s="673"/>
      <c r="BX23" s="673"/>
      <c r="BY23" s="673"/>
      <c r="BZ23" s="673"/>
      <c r="CA23" s="673"/>
      <c r="CB23" s="708"/>
      <c r="CD23" s="692" t="s">
        <v>212</v>
      </c>
      <c r="CE23" s="693"/>
      <c r="CF23" s="693"/>
      <c r="CG23" s="693"/>
      <c r="CH23" s="693"/>
      <c r="CI23" s="693"/>
      <c r="CJ23" s="693"/>
      <c r="CK23" s="693"/>
      <c r="CL23" s="693"/>
      <c r="CM23" s="693"/>
      <c r="CN23" s="693"/>
      <c r="CO23" s="693"/>
      <c r="CP23" s="693"/>
      <c r="CQ23" s="694"/>
      <c r="CR23" s="692" t="s">
        <v>273</v>
      </c>
      <c r="CS23" s="693"/>
      <c r="CT23" s="693"/>
      <c r="CU23" s="693"/>
      <c r="CV23" s="693"/>
      <c r="CW23" s="693"/>
      <c r="CX23" s="693"/>
      <c r="CY23" s="694"/>
      <c r="CZ23" s="692" t="s">
        <v>274</v>
      </c>
      <c r="DA23" s="693"/>
      <c r="DB23" s="693"/>
      <c r="DC23" s="694"/>
      <c r="DD23" s="692" t="s">
        <v>275</v>
      </c>
      <c r="DE23" s="693"/>
      <c r="DF23" s="693"/>
      <c r="DG23" s="693"/>
      <c r="DH23" s="693"/>
      <c r="DI23" s="693"/>
      <c r="DJ23" s="693"/>
      <c r="DK23" s="694"/>
      <c r="DL23" s="724" t="s">
        <v>276</v>
      </c>
      <c r="DM23" s="725"/>
      <c r="DN23" s="725"/>
      <c r="DO23" s="725"/>
      <c r="DP23" s="725"/>
      <c r="DQ23" s="725"/>
      <c r="DR23" s="725"/>
      <c r="DS23" s="725"/>
      <c r="DT23" s="725"/>
      <c r="DU23" s="725"/>
      <c r="DV23" s="726"/>
      <c r="DW23" s="692" t="s">
        <v>277</v>
      </c>
      <c r="DX23" s="693"/>
      <c r="DY23" s="693"/>
      <c r="DZ23" s="693"/>
      <c r="EA23" s="693"/>
      <c r="EB23" s="693"/>
      <c r="EC23" s="694"/>
    </row>
    <row r="24" spans="2:133" ht="11.25" customHeight="1" x14ac:dyDescent="0.2">
      <c r="B24" s="631" t="s">
        <v>278</v>
      </c>
      <c r="C24" s="632"/>
      <c r="D24" s="632"/>
      <c r="E24" s="632"/>
      <c r="F24" s="632"/>
      <c r="G24" s="632"/>
      <c r="H24" s="632"/>
      <c r="I24" s="632"/>
      <c r="J24" s="632"/>
      <c r="K24" s="632"/>
      <c r="L24" s="632"/>
      <c r="M24" s="632"/>
      <c r="N24" s="632"/>
      <c r="O24" s="632"/>
      <c r="P24" s="632"/>
      <c r="Q24" s="633"/>
      <c r="R24" s="634">
        <v>24800</v>
      </c>
      <c r="S24" s="635"/>
      <c r="T24" s="635"/>
      <c r="U24" s="635"/>
      <c r="V24" s="635"/>
      <c r="W24" s="635"/>
      <c r="X24" s="635"/>
      <c r="Y24" s="636"/>
      <c r="Z24" s="672">
        <v>0.5</v>
      </c>
      <c r="AA24" s="672"/>
      <c r="AB24" s="672"/>
      <c r="AC24" s="672"/>
      <c r="AD24" s="673" t="s">
        <v>123</v>
      </c>
      <c r="AE24" s="673"/>
      <c r="AF24" s="673"/>
      <c r="AG24" s="673"/>
      <c r="AH24" s="673"/>
      <c r="AI24" s="673"/>
      <c r="AJ24" s="673"/>
      <c r="AK24" s="673"/>
      <c r="AL24" s="637" t="s">
        <v>123</v>
      </c>
      <c r="AM24" s="638"/>
      <c r="AN24" s="638"/>
      <c r="AO24" s="674"/>
      <c r="AP24" s="631" t="s">
        <v>279</v>
      </c>
      <c r="AQ24" s="712"/>
      <c r="AR24" s="712"/>
      <c r="AS24" s="712"/>
      <c r="AT24" s="712"/>
      <c r="AU24" s="712"/>
      <c r="AV24" s="712"/>
      <c r="AW24" s="712"/>
      <c r="AX24" s="712"/>
      <c r="AY24" s="712"/>
      <c r="AZ24" s="712"/>
      <c r="BA24" s="712"/>
      <c r="BB24" s="712"/>
      <c r="BC24" s="712"/>
      <c r="BD24" s="712"/>
      <c r="BE24" s="712"/>
      <c r="BF24" s="713"/>
      <c r="BG24" s="634" t="s">
        <v>123</v>
      </c>
      <c r="BH24" s="635"/>
      <c r="BI24" s="635"/>
      <c r="BJ24" s="635"/>
      <c r="BK24" s="635"/>
      <c r="BL24" s="635"/>
      <c r="BM24" s="635"/>
      <c r="BN24" s="636"/>
      <c r="BO24" s="672" t="s">
        <v>123</v>
      </c>
      <c r="BP24" s="672"/>
      <c r="BQ24" s="672"/>
      <c r="BR24" s="672"/>
      <c r="BS24" s="673" t="s">
        <v>123</v>
      </c>
      <c r="BT24" s="673"/>
      <c r="BU24" s="673"/>
      <c r="BV24" s="673"/>
      <c r="BW24" s="673"/>
      <c r="BX24" s="673"/>
      <c r="BY24" s="673"/>
      <c r="BZ24" s="673"/>
      <c r="CA24" s="673"/>
      <c r="CB24" s="708"/>
      <c r="CD24" s="689" t="s">
        <v>280</v>
      </c>
      <c r="CE24" s="690"/>
      <c r="CF24" s="690"/>
      <c r="CG24" s="690"/>
      <c r="CH24" s="690"/>
      <c r="CI24" s="690"/>
      <c r="CJ24" s="690"/>
      <c r="CK24" s="690"/>
      <c r="CL24" s="690"/>
      <c r="CM24" s="690"/>
      <c r="CN24" s="690"/>
      <c r="CO24" s="690"/>
      <c r="CP24" s="690"/>
      <c r="CQ24" s="691"/>
      <c r="CR24" s="686">
        <v>1708253</v>
      </c>
      <c r="CS24" s="687"/>
      <c r="CT24" s="687"/>
      <c r="CU24" s="687"/>
      <c r="CV24" s="687"/>
      <c r="CW24" s="687"/>
      <c r="CX24" s="687"/>
      <c r="CY24" s="715"/>
      <c r="CZ24" s="716">
        <v>35.700000000000003</v>
      </c>
      <c r="DA24" s="698"/>
      <c r="DB24" s="698"/>
      <c r="DC24" s="718"/>
      <c r="DD24" s="714">
        <v>1484133</v>
      </c>
      <c r="DE24" s="687"/>
      <c r="DF24" s="687"/>
      <c r="DG24" s="687"/>
      <c r="DH24" s="687"/>
      <c r="DI24" s="687"/>
      <c r="DJ24" s="687"/>
      <c r="DK24" s="715"/>
      <c r="DL24" s="714">
        <v>1396919</v>
      </c>
      <c r="DM24" s="687"/>
      <c r="DN24" s="687"/>
      <c r="DO24" s="687"/>
      <c r="DP24" s="687"/>
      <c r="DQ24" s="687"/>
      <c r="DR24" s="687"/>
      <c r="DS24" s="687"/>
      <c r="DT24" s="687"/>
      <c r="DU24" s="687"/>
      <c r="DV24" s="715"/>
      <c r="DW24" s="716">
        <v>41.6</v>
      </c>
      <c r="DX24" s="698"/>
      <c r="DY24" s="698"/>
      <c r="DZ24" s="698"/>
      <c r="EA24" s="698"/>
      <c r="EB24" s="698"/>
      <c r="EC24" s="717"/>
    </row>
    <row r="25" spans="2:133" ht="11.25" customHeight="1" x14ac:dyDescent="0.2">
      <c r="B25" s="631" t="s">
        <v>281</v>
      </c>
      <c r="C25" s="632"/>
      <c r="D25" s="632"/>
      <c r="E25" s="632"/>
      <c r="F25" s="632"/>
      <c r="G25" s="632"/>
      <c r="H25" s="632"/>
      <c r="I25" s="632"/>
      <c r="J25" s="632"/>
      <c r="K25" s="632"/>
      <c r="L25" s="632"/>
      <c r="M25" s="632"/>
      <c r="N25" s="632"/>
      <c r="O25" s="632"/>
      <c r="P25" s="632"/>
      <c r="Q25" s="633"/>
      <c r="R25" s="634">
        <v>3635662</v>
      </c>
      <c r="S25" s="635"/>
      <c r="T25" s="635"/>
      <c r="U25" s="635"/>
      <c r="V25" s="635"/>
      <c r="W25" s="635"/>
      <c r="X25" s="635"/>
      <c r="Y25" s="636"/>
      <c r="Z25" s="672">
        <v>67.900000000000006</v>
      </c>
      <c r="AA25" s="672"/>
      <c r="AB25" s="672"/>
      <c r="AC25" s="672"/>
      <c r="AD25" s="673">
        <v>3340571</v>
      </c>
      <c r="AE25" s="673"/>
      <c r="AF25" s="673"/>
      <c r="AG25" s="673"/>
      <c r="AH25" s="673"/>
      <c r="AI25" s="673"/>
      <c r="AJ25" s="673"/>
      <c r="AK25" s="673"/>
      <c r="AL25" s="637">
        <v>99.8</v>
      </c>
      <c r="AM25" s="638"/>
      <c r="AN25" s="638"/>
      <c r="AO25" s="674"/>
      <c r="AP25" s="631" t="s">
        <v>282</v>
      </c>
      <c r="AQ25" s="712"/>
      <c r="AR25" s="712"/>
      <c r="AS25" s="712"/>
      <c r="AT25" s="712"/>
      <c r="AU25" s="712"/>
      <c r="AV25" s="712"/>
      <c r="AW25" s="712"/>
      <c r="AX25" s="712"/>
      <c r="AY25" s="712"/>
      <c r="AZ25" s="712"/>
      <c r="BA25" s="712"/>
      <c r="BB25" s="712"/>
      <c r="BC25" s="712"/>
      <c r="BD25" s="712"/>
      <c r="BE25" s="712"/>
      <c r="BF25" s="713"/>
      <c r="BG25" s="634" t="s">
        <v>123</v>
      </c>
      <c r="BH25" s="635"/>
      <c r="BI25" s="635"/>
      <c r="BJ25" s="635"/>
      <c r="BK25" s="635"/>
      <c r="BL25" s="635"/>
      <c r="BM25" s="635"/>
      <c r="BN25" s="636"/>
      <c r="BO25" s="672" t="s">
        <v>123</v>
      </c>
      <c r="BP25" s="672"/>
      <c r="BQ25" s="672"/>
      <c r="BR25" s="672"/>
      <c r="BS25" s="673" t="s">
        <v>123</v>
      </c>
      <c r="BT25" s="673"/>
      <c r="BU25" s="673"/>
      <c r="BV25" s="673"/>
      <c r="BW25" s="673"/>
      <c r="BX25" s="673"/>
      <c r="BY25" s="673"/>
      <c r="BZ25" s="673"/>
      <c r="CA25" s="673"/>
      <c r="CB25" s="708"/>
      <c r="CD25" s="631" t="s">
        <v>283</v>
      </c>
      <c r="CE25" s="632"/>
      <c r="CF25" s="632"/>
      <c r="CG25" s="632"/>
      <c r="CH25" s="632"/>
      <c r="CI25" s="632"/>
      <c r="CJ25" s="632"/>
      <c r="CK25" s="632"/>
      <c r="CL25" s="632"/>
      <c r="CM25" s="632"/>
      <c r="CN25" s="632"/>
      <c r="CO25" s="632"/>
      <c r="CP25" s="632"/>
      <c r="CQ25" s="633"/>
      <c r="CR25" s="634">
        <v>951922</v>
      </c>
      <c r="CS25" s="647"/>
      <c r="CT25" s="647"/>
      <c r="CU25" s="647"/>
      <c r="CV25" s="647"/>
      <c r="CW25" s="647"/>
      <c r="CX25" s="647"/>
      <c r="CY25" s="648"/>
      <c r="CZ25" s="637">
        <v>19.899999999999999</v>
      </c>
      <c r="DA25" s="649"/>
      <c r="DB25" s="649"/>
      <c r="DC25" s="650"/>
      <c r="DD25" s="640">
        <v>911043</v>
      </c>
      <c r="DE25" s="647"/>
      <c r="DF25" s="647"/>
      <c r="DG25" s="647"/>
      <c r="DH25" s="647"/>
      <c r="DI25" s="647"/>
      <c r="DJ25" s="647"/>
      <c r="DK25" s="648"/>
      <c r="DL25" s="640">
        <v>892164</v>
      </c>
      <c r="DM25" s="647"/>
      <c r="DN25" s="647"/>
      <c r="DO25" s="647"/>
      <c r="DP25" s="647"/>
      <c r="DQ25" s="647"/>
      <c r="DR25" s="647"/>
      <c r="DS25" s="647"/>
      <c r="DT25" s="647"/>
      <c r="DU25" s="647"/>
      <c r="DV25" s="648"/>
      <c r="DW25" s="637">
        <v>26.6</v>
      </c>
      <c r="DX25" s="649"/>
      <c r="DY25" s="649"/>
      <c r="DZ25" s="649"/>
      <c r="EA25" s="649"/>
      <c r="EB25" s="649"/>
      <c r="EC25" s="661"/>
    </row>
    <row r="26" spans="2:133" ht="11.25" customHeight="1" x14ac:dyDescent="0.2">
      <c r="B26" s="631" t="s">
        <v>284</v>
      </c>
      <c r="C26" s="632"/>
      <c r="D26" s="632"/>
      <c r="E26" s="632"/>
      <c r="F26" s="632"/>
      <c r="G26" s="632"/>
      <c r="H26" s="632"/>
      <c r="I26" s="632"/>
      <c r="J26" s="632"/>
      <c r="K26" s="632"/>
      <c r="L26" s="632"/>
      <c r="M26" s="632"/>
      <c r="N26" s="632"/>
      <c r="O26" s="632"/>
      <c r="P26" s="632"/>
      <c r="Q26" s="633"/>
      <c r="R26" s="634" t="s">
        <v>123</v>
      </c>
      <c r="S26" s="635"/>
      <c r="T26" s="635"/>
      <c r="U26" s="635"/>
      <c r="V26" s="635"/>
      <c r="W26" s="635"/>
      <c r="X26" s="635"/>
      <c r="Y26" s="636"/>
      <c r="Z26" s="672" t="s">
        <v>123</v>
      </c>
      <c r="AA26" s="672"/>
      <c r="AB26" s="672"/>
      <c r="AC26" s="672"/>
      <c r="AD26" s="673" t="s">
        <v>123</v>
      </c>
      <c r="AE26" s="673"/>
      <c r="AF26" s="673"/>
      <c r="AG26" s="673"/>
      <c r="AH26" s="673"/>
      <c r="AI26" s="673"/>
      <c r="AJ26" s="673"/>
      <c r="AK26" s="673"/>
      <c r="AL26" s="637" t="s">
        <v>123</v>
      </c>
      <c r="AM26" s="638"/>
      <c r="AN26" s="638"/>
      <c r="AO26" s="674"/>
      <c r="AP26" s="631" t="s">
        <v>285</v>
      </c>
      <c r="AQ26" s="712"/>
      <c r="AR26" s="712"/>
      <c r="AS26" s="712"/>
      <c r="AT26" s="712"/>
      <c r="AU26" s="712"/>
      <c r="AV26" s="712"/>
      <c r="AW26" s="712"/>
      <c r="AX26" s="712"/>
      <c r="AY26" s="712"/>
      <c r="AZ26" s="712"/>
      <c r="BA26" s="712"/>
      <c r="BB26" s="712"/>
      <c r="BC26" s="712"/>
      <c r="BD26" s="712"/>
      <c r="BE26" s="712"/>
      <c r="BF26" s="713"/>
      <c r="BG26" s="634" t="s">
        <v>123</v>
      </c>
      <c r="BH26" s="635"/>
      <c r="BI26" s="635"/>
      <c r="BJ26" s="635"/>
      <c r="BK26" s="635"/>
      <c r="BL26" s="635"/>
      <c r="BM26" s="635"/>
      <c r="BN26" s="636"/>
      <c r="BO26" s="672" t="s">
        <v>123</v>
      </c>
      <c r="BP26" s="672"/>
      <c r="BQ26" s="672"/>
      <c r="BR26" s="672"/>
      <c r="BS26" s="673" t="s">
        <v>123</v>
      </c>
      <c r="BT26" s="673"/>
      <c r="BU26" s="673"/>
      <c r="BV26" s="673"/>
      <c r="BW26" s="673"/>
      <c r="BX26" s="673"/>
      <c r="BY26" s="673"/>
      <c r="BZ26" s="673"/>
      <c r="CA26" s="673"/>
      <c r="CB26" s="708"/>
      <c r="CD26" s="631" t="s">
        <v>286</v>
      </c>
      <c r="CE26" s="632"/>
      <c r="CF26" s="632"/>
      <c r="CG26" s="632"/>
      <c r="CH26" s="632"/>
      <c r="CI26" s="632"/>
      <c r="CJ26" s="632"/>
      <c r="CK26" s="632"/>
      <c r="CL26" s="632"/>
      <c r="CM26" s="632"/>
      <c r="CN26" s="632"/>
      <c r="CO26" s="632"/>
      <c r="CP26" s="632"/>
      <c r="CQ26" s="633"/>
      <c r="CR26" s="634">
        <v>499972</v>
      </c>
      <c r="CS26" s="635"/>
      <c r="CT26" s="635"/>
      <c r="CU26" s="635"/>
      <c r="CV26" s="635"/>
      <c r="CW26" s="635"/>
      <c r="CX26" s="635"/>
      <c r="CY26" s="636"/>
      <c r="CZ26" s="637">
        <v>10.4</v>
      </c>
      <c r="DA26" s="649"/>
      <c r="DB26" s="649"/>
      <c r="DC26" s="650"/>
      <c r="DD26" s="640">
        <v>488282</v>
      </c>
      <c r="DE26" s="635"/>
      <c r="DF26" s="635"/>
      <c r="DG26" s="635"/>
      <c r="DH26" s="635"/>
      <c r="DI26" s="635"/>
      <c r="DJ26" s="635"/>
      <c r="DK26" s="636"/>
      <c r="DL26" s="640" t="s">
        <v>123</v>
      </c>
      <c r="DM26" s="635"/>
      <c r="DN26" s="635"/>
      <c r="DO26" s="635"/>
      <c r="DP26" s="635"/>
      <c r="DQ26" s="635"/>
      <c r="DR26" s="635"/>
      <c r="DS26" s="635"/>
      <c r="DT26" s="635"/>
      <c r="DU26" s="635"/>
      <c r="DV26" s="636"/>
      <c r="DW26" s="637" t="s">
        <v>123</v>
      </c>
      <c r="DX26" s="649"/>
      <c r="DY26" s="649"/>
      <c r="DZ26" s="649"/>
      <c r="EA26" s="649"/>
      <c r="EB26" s="649"/>
      <c r="EC26" s="661"/>
    </row>
    <row r="27" spans="2:133" ht="11.25" customHeight="1" x14ac:dyDescent="0.2">
      <c r="B27" s="631" t="s">
        <v>287</v>
      </c>
      <c r="C27" s="632"/>
      <c r="D27" s="632"/>
      <c r="E27" s="632"/>
      <c r="F27" s="632"/>
      <c r="G27" s="632"/>
      <c r="H27" s="632"/>
      <c r="I27" s="632"/>
      <c r="J27" s="632"/>
      <c r="K27" s="632"/>
      <c r="L27" s="632"/>
      <c r="M27" s="632"/>
      <c r="N27" s="632"/>
      <c r="O27" s="632"/>
      <c r="P27" s="632"/>
      <c r="Q27" s="633"/>
      <c r="R27" s="634">
        <v>9549</v>
      </c>
      <c r="S27" s="635"/>
      <c r="T27" s="635"/>
      <c r="U27" s="635"/>
      <c r="V27" s="635"/>
      <c r="W27" s="635"/>
      <c r="X27" s="635"/>
      <c r="Y27" s="636"/>
      <c r="Z27" s="672">
        <v>0.2</v>
      </c>
      <c r="AA27" s="672"/>
      <c r="AB27" s="672"/>
      <c r="AC27" s="672"/>
      <c r="AD27" s="673" t="s">
        <v>123</v>
      </c>
      <c r="AE27" s="673"/>
      <c r="AF27" s="673"/>
      <c r="AG27" s="673"/>
      <c r="AH27" s="673"/>
      <c r="AI27" s="673"/>
      <c r="AJ27" s="673"/>
      <c r="AK27" s="673"/>
      <c r="AL27" s="637" t="s">
        <v>123</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944366</v>
      </c>
      <c r="BH27" s="635"/>
      <c r="BI27" s="635"/>
      <c r="BJ27" s="635"/>
      <c r="BK27" s="635"/>
      <c r="BL27" s="635"/>
      <c r="BM27" s="635"/>
      <c r="BN27" s="636"/>
      <c r="BO27" s="672">
        <v>100</v>
      </c>
      <c r="BP27" s="672"/>
      <c r="BQ27" s="672"/>
      <c r="BR27" s="672"/>
      <c r="BS27" s="673" t="s">
        <v>123</v>
      </c>
      <c r="BT27" s="673"/>
      <c r="BU27" s="673"/>
      <c r="BV27" s="673"/>
      <c r="BW27" s="673"/>
      <c r="BX27" s="673"/>
      <c r="BY27" s="673"/>
      <c r="BZ27" s="673"/>
      <c r="CA27" s="673"/>
      <c r="CB27" s="708"/>
      <c r="CD27" s="631" t="s">
        <v>289</v>
      </c>
      <c r="CE27" s="632"/>
      <c r="CF27" s="632"/>
      <c r="CG27" s="632"/>
      <c r="CH27" s="632"/>
      <c r="CI27" s="632"/>
      <c r="CJ27" s="632"/>
      <c r="CK27" s="632"/>
      <c r="CL27" s="632"/>
      <c r="CM27" s="632"/>
      <c r="CN27" s="632"/>
      <c r="CO27" s="632"/>
      <c r="CP27" s="632"/>
      <c r="CQ27" s="633"/>
      <c r="CR27" s="634">
        <v>334709</v>
      </c>
      <c r="CS27" s="647"/>
      <c r="CT27" s="647"/>
      <c r="CU27" s="647"/>
      <c r="CV27" s="647"/>
      <c r="CW27" s="647"/>
      <c r="CX27" s="647"/>
      <c r="CY27" s="648"/>
      <c r="CZ27" s="637">
        <v>7</v>
      </c>
      <c r="DA27" s="649"/>
      <c r="DB27" s="649"/>
      <c r="DC27" s="650"/>
      <c r="DD27" s="640">
        <v>161909</v>
      </c>
      <c r="DE27" s="647"/>
      <c r="DF27" s="647"/>
      <c r="DG27" s="647"/>
      <c r="DH27" s="647"/>
      <c r="DI27" s="647"/>
      <c r="DJ27" s="647"/>
      <c r="DK27" s="648"/>
      <c r="DL27" s="640">
        <v>93574</v>
      </c>
      <c r="DM27" s="647"/>
      <c r="DN27" s="647"/>
      <c r="DO27" s="647"/>
      <c r="DP27" s="647"/>
      <c r="DQ27" s="647"/>
      <c r="DR27" s="647"/>
      <c r="DS27" s="647"/>
      <c r="DT27" s="647"/>
      <c r="DU27" s="647"/>
      <c r="DV27" s="648"/>
      <c r="DW27" s="637">
        <v>2.8</v>
      </c>
      <c r="DX27" s="649"/>
      <c r="DY27" s="649"/>
      <c r="DZ27" s="649"/>
      <c r="EA27" s="649"/>
      <c r="EB27" s="649"/>
      <c r="EC27" s="661"/>
    </row>
    <row r="28" spans="2:133" ht="11.25" customHeight="1" x14ac:dyDescent="0.2">
      <c r="B28" s="631" t="s">
        <v>290</v>
      </c>
      <c r="C28" s="632"/>
      <c r="D28" s="632"/>
      <c r="E28" s="632"/>
      <c r="F28" s="632"/>
      <c r="G28" s="632"/>
      <c r="H28" s="632"/>
      <c r="I28" s="632"/>
      <c r="J28" s="632"/>
      <c r="K28" s="632"/>
      <c r="L28" s="632"/>
      <c r="M28" s="632"/>
      <c r="N28" s="632"/>
      <c r="O28" s="632"/>
      <c r="P28" s="632"/>
      <c r="Q28" s="633"/>
      <c r="R28" s="634">
        <v>48445</v>
      </c>
      <c r="S28" s="635"/>
      <c r="T28" s="635"/>
      <c r="U28" s="635"/>
      <c r="V28" s="635"/>
      <c r="W28" s="635"/>
      <c r="X28" s="635"/>
      <c r="Y28" s="636"/>
      <c r="Z28" s="672">
        <v>0.9</v>
      </c>
      <c r="AA28" s="672"/>
      <c r="AB28" s="672"/>
      <c r="AC28" s="672"/>
      <c r="AD28" s="673">
        <v>4273</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421622</v>
      </c>
      <c r="CS28" s="635"/>
      <c r="CT28" s="635"/>
      <c r="CU28" s="635"/>
      <c r="CV28" s="635"/>
      <c r="CW28" s="635"/>
      <c r="CX28" s="635"/>
      <c r="CY28" s="636"/>
      <c r="CZ28" s="637">
        <v>8.8000000000000007</v>
      </c>
      <c r="DA28" s="649"/>
      <c r="DB28" s="649"/>
      <c r="DC28" s="650"/>
      <c r="DD28" s="640">
        <v>411181</v>
      </c>
      <c r="DE28" s="635"/>
      <c r="DF28" s="635"/>
      <c r="DG28" s="635"/>
      <c r="DH28" s="635"/>
      <c r="DI28" s="635"/>
      <c r="DJ28" s="635"/>
      <c r="DK28" s="636"/>
      <c r="DL28" s="640">
        <v>411181</v>
      </c>
      <c r="DM28" s="635"/>
      <c r="DN28" s="635"/>
      <c r="DO28" s="635"/>
      <c r="DP28" s="635"/>
      <c r="DQ28" s="635"/>
      <c r="DR28" s="635"/>
      <c r="DS28" s="635"/>
      <c r="DT28" s="635"/>
      <c r="DU28" s="635"/>
      <c r="DV28" s="636"/>
      <c r="DW28" s="637">
        <v>12.3</v>
      </c>
      <c r="DX28" s="649"/>
      <c r="DY28" s="649"/>
      <c r="DZ28" s="649"/>
      <c r="EA28" s="649"/>
      <c r="EB28" s="649"/>
      <c r="EC28" s="661"/>
    </row>
    <row r="29" spans="2:133" ht="11.25" customHeight="1" x14ac:dyDescent="0.2">
      <c r="B29" s="631" t="s">
        <v>292</v>
      </c>
      <c r="C29" s="632"/>
      <c r="D29" s="632"/>
      <c r="E29" s="632"/>
      <c r="F29" s="632"/>
      <c r="G29" s="632"/>
      <c r="H29" s="632"/>
      <c r="I29" s="632"/>
      <c r="J29" s="632"/>
      <c r="K29" s="632"/>
      <c r="L29" s="632"/>
      <c r="M29" s="632"/>
      <c r="N29" s="632"/>
      <c r="O29" s="632"/>
      <c r="P29" s="632"/>
      <c r="Q29" s="633"/>
      <c r="R29" s="634">
        <v>3271</v>
      </c>
      <c r="S29" s="635"/>
      <c r="T29" s="635"/>
      <c r="U29" s="635"/>
      <c r="V29" s="635"/>
      <c r="W29" s="635"/>
      <c r="X29" s="635"/>
      <c r="Y29" s="636"/>
      <c r="Z29" s="672">
        <v>0.1</v>
      </c>
      <c r="AA29" s="672"/>
      <c r="AB29" s="672"/>
      <c r="AC29" s="672"/>
      <c r="AD29" s="673" t="s">
        <v>123</v>
      </c>
      <c r="AE29" s="673"/>
      <c r="AF29" s="673"/>
      <c r="AG29" s="673"/>
      <c r="AH29" s="673"/>
      <c r="AI29" s="673"/>
      <c r="AJ29" s="673"/>
      <c r="AK29" s="673"/>
      <c r="AL29" s="637" t="s">
        <v>123</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08"/>
      <c r="CD29" s="653" t="s">
        <v>293</v>
      </c>
      <c r="CE29" s="654"/>
      <c r="CF29" s="631" t="s">
        <v>67</v>
      </c>
      <c r="CG29" s="632"/>
      <c r="CH29" s="632"/>
      <c r="CI29" s="632"/>
      <c r="CJ29" s="632"/>
      <c r="CK29" s="632"/>
      <c r="CL29" s="632"/>
      <c r="CM29" s="632"/>
      <c r="CN29" s="632"/>
      <c r="CO29" s="632"/>
      <c r="CP29" s="632"/>
      <c r="CQ29" s="633"/>
      <c r="CR29" s="634">
        <v>421622</v>
      </c>
      <c r="CS29" s="647"/>
      <c r="CT29" s="647"/>
      <c r="CU29" s="647"/>
      <c r="CV29" s="647"/>
      <c r="CW29" s="647"/>
      <c r="CX29" s="647"/>
      <c r="CY29" s="648"/>
      <c r="CZ29" s="637">
        <v>8.8000000000000007</v>
      </c>
      <c r="DA29" s="649"/>
      <c r="DB29" s="649"/>
      <c r="DC29" s="650"/>
      <c r="DD29" s="640">
        <v>411181</v>
      </c>
      <c r="DE29" s="647"/>
      <c r="DF29" s="647"/>
      <c r="DG29" s="647"/>
      <c r="DH29" s="647"/>
      <c r="DI29" s="647"/>
      <c r="DJ29" s="647"/>
      <c r="DK29" s="648"/>
      <c r="DL29" s="640">
        <v>411181</v>
      </c>
      <c r="DM29" s="647"/>
      <c r="DN29" s="647"/>
      <c r="DO29" s="647"/>
      <c r="DP29" s="647"/>
      <c r="DQ29" s="647"/>
      <c r="DR29" s="647"/>
      <c r="DS29" s="647"/>
      <c r="DT29" s="647"/>
      <c r="DU29" s="647"/>
      <c r="DV29" s="648"/>
      <c r="DW29" s="637">
        <v>12.3</v>
      </c>
      <c r="DX29" s="649"/>
      <c r="DY29" s="649"/>
      <c r="DZ29" s="649"/>
      <c r="EA29" s="649"/>
      <c r="EB29" s="649"/>
      <c r="EC29" s="661"/>
    </row>
    <row r="30" spans="2:133" ht="11.25" customHeight="1" x14ac:dyDescent="0.2">
      <c r="B30" s="631" t="s">
        <v>294</v>
      </c>
      <c r="C30" s="632"/>
      <c r="D30" s="632"/>
      <c r="E30" s="632"/>
      <c r="F30" s="632"/>
      <c r="G30" s="632"/>
      <c r="H30" s="632"/>
      <c r="I30" s="632"/>
      <c r="J30" s="632"/>
      <c r="K30" s="632"/>
      <c r="L30" s="632"/>
      <c r="M30" s="632"/>
      <c r="N30" s="632"/>
      <c r="O30" s="632"/>
      <c r="P30" s="632"/>
      <c r="Q30" s="633"/>
      <c r="R30" s="634">
        <v>447910</v>
      </c>
      <c r="S30" s="635"/>
      <c r="T30" s="635"/>
      <c r="U30" s="635"/>
      <c r="V30" s="635"/>
      <c r="W30" s="635"/>
      <c r="X30" s="635"/>
      <c r="Y30" s="636"/>
      <c r="Z30" s="672">
        <v>8.4</v>
      </c>
      <c r="AA30" s="672"/>
      <c r="AB30" s="672"/>
      <c r="AC30" s="672"/>
      <c r="AD30" s="673" t="s">
        <v>123</v>
      </c>
      <c r="AE30" s="673"/>
      <c r="AF30" s="673"/>
      <c r="AG30" s="673"/>
      <c r="AH30" s="673"/>
      <c r="AI30" s="673"/>
      <c r="AJ30" s="673"/>
      <c r="AK30" s="673"/>
      <c r="AL30" s="637" t="s">
        <v>123</v>
      </c>
      <c r="AM30" s="638"/>
      <c r="AN30" s="638"/>
      <c r="AO30" s="674"/>
      <c r="AP30" s="692" t="s">
        <v>212</v>
      </c>
      <c r="AQ30" s="693"/>
      <c r="AR30" s="693"/>
      <c r="AS30" s="693"/>
      <c r="AT30" s="693"/>
      <c r="AU30" s="693"/>
      <c r="AV30" s="693"/>
      <c r="AW30" s="693"/>
      <c r="AX30" s="693"/>
      <c r="AY30" s="693"/>
      <c r="AZ30" s="693"/>
      <c r="BA30" s="693"/>
      <c r="BB30" s="693"/>
      <c r="BC30" s="693"/>
      <c r="BD30" s="693"/>
      <c r="BE30" s="693"/>
      <c r="BF30" s="694"/>
      <c r="BG30" s="692" t="s">
        <v>295</v>
      </c>
      <c r="BH30" s="706"/>
      <c r="BI30" s="706"/>
      <c r="BJ30" s="706"/>
      <c r="BK30" s="706"/>
      <c r="BL30" s="706"/>
      <c r="BM30" s="706"/>
      <c r="BN30" s="706"/>
      <c r="BO30" s="706"/>
      <c r="BP30" s="706"/>
      <c r="BQ30" s="707"/>
      <c r="BR30" s="692" t="s">
        <v>296</v>
      </c>
      <c r="BS30" s="706"/>
      <c r="BT30" s="706"/>
      <c r="BU30" s="706"/>
      <c r="BV30" s="706"/>
      <c r="BW30" s="706"/>
      <c r="BX30" s="706"/>
      <c r="BY30" s="706"/>
      <c r="BZ30" s="706"/>
      <c r="CA30" s="706"/>
      <c r="CB30" s="707"/>
      <c r="CD30" s="655"/>
      <c r="CE30" s="656"/>
      <c r="CF30" s="631" t="s">
        <v>297</v>
      </c>
      <c r="CG30" s="632"/>
      <c r="CH30" s="632"/>
      <c r="CI30" s="632"/>
      <c r="CJ30" s="632"/>
      <c r="CK30" s="632"/>
      <c r="CL30" s="632"/>
      <c r="CM30" s="632"/>
      <c r="CN30" s="632"/>
      <c r="CO30" s="632"/>
      <c r="CP30" s="632"/>
      <c r="CQ30" s="633"/>
      <c r="CR30" s="634">
        <v>412190</v>
      </c>
      <c r="CS30" s="635"/>
      <c r="CT30" s="635"/>
      <c r="CU30" s="635"/>
      <c r="CV30" s="635"/>
      <c r="CW30" s="635"/>
      <c r="CX30" s="635"/>
      <c r="CY30" s="636"/>
      <c r="CZ30" s="637">
        <v>8.6</v>
      </c>
      <c r="DA30" s="649"/>
      <c r="DB30" s="649"/>
      <c r="DC30" s="650"/>
      <c r="DD30" s="640">
        <v>402425</v>
      </c>
      <c r="DE30" s="635"/>
      <c r="DF30" s="635"/>
      <c r="DG30" s="635"/>
      <c r="DH30" s="635"/>
      <c r="DI30" s="635"/>
      <c r="DJ30" s="635"/>
      <c r="DK30" s="636"/>
      <c r="DL30" s="640">
        <v>402425</v>
      </c>
      <c r="DM30" s="635"/>
      <c r="DN30" s="635"/>
      <c r="DO30" s="635"/>
      <c r="DP30" s="635"/>
      <c r="DQ30" s="635"/>
      <c r="DR30" s="635"/>
      <c r="DS30" s="635"/>
      <c r="DT30" s="635"/>
      <c r="DU30" s="635"/>
      <c r="DV30" s="636"/>
      <c r="DW30" s="637">
        <v>12</v>
      </c>
      <c r="DX30" s="649"/>
      <c r="DY30" s="649"/>
      <c r="DZ30" s="649"/>
      <c r="EA30" s="649"/>
      <c r="EB30" s="649"/>
      <c r="EC30" s="661"/>
    </row>
    <row r="31" spans="2:133" ht="11.25" customHeight="1" x14ac:dyDescent="0.2">
      <c r="B31" s="709" t="s">
        <v>298</v>
      </c>
      <c r="C31" s="710"/>
      <c r="D31" s="710"/>
      <c r="E31" s="710"/>
      <c r="F31" s="710"/>
      <c r="G31" s="710"/>
      <c r="H31" s="710"/>
      <c r="I31" s="710"/>
      <c r="J31" s="710"/>
      <c r="K31" s="710"/>
      <c r="L31" s="710"/>
      <c r="M31" s="710"/>
      <c r="N31" s="710"/>
      <c r="O31" s="710"/>
      <c r="P31" s="710"/>
      <c r="Q31" s="711"/>
      <c r="R31" s="634" t="s">
        <v>123</v>
      </c>
      <c r="S31" s="635"/>
      <c r="T31" s="635"/>
      <c r="U31" s="635"/>
      <c r="V31" s="635"/>
      <c r="W31" s="635"/>
      <c r="X31" s="635"/>
      <c r="Y31" s="636"/>
      <c r="Z31" s="672" t="s">
        <v>123</v>
      </c>
      <c r="AA31" s="672"/>
      <c r="AB31" s="672"/>
      <c r="AC31" s="672"/>
      <c r="AD31" s="673" t="s">
        <v>123</v>
      </c>
      <c r="AE31" s="673"/>
      <c r="AF31" s="673"/>
      <c r="AG31" s="673"/>
      <c r="AH31" s="673"/>
      <c r="AI31" s="673"/>
      <c r="AJ31" s="673"/>
      <c r="AK31" s="673"/>
      <c r="AL31" s="637" t="s">
        <v>123</v>
      </c>
      <c r="AM31" s="638"/>
      <c r="AN31" s="638"/>
      <c r="AO31" s="674"/>
      <c r="AP31" s="700" t="s">
        <v>299</v>
      </c>
      <c r="AQ31" s="701"/>
      <c r="AR31" s="701"/>
      <c r="AS31" s="701"/>
      <c r="AT31" s="702" t="s">
        <v>300</v>
      </c>
      <c r="AU31" s="200"/>
      <c r="AV31" s="200"/>
      <c r="AW31" s="200"/>
      <c r="AX31" s="689" t="s">
        <v>178</v>
      </c>
      <c r="AY31" s="690"/>
      <c r="AZ31" s="690"/>
      <c r="BA31" s="690"/>
      <c r="BB31" s="690"/>
      <c r="BC31" s="690"/>
      <c r="BD31" s="690"/>
      <c r="BE31" s="690"/>
      <c r="BF31" s="691"/>
      <c r="BG31" s="696">
        <v>99.2</v>
      </c>
      <c r="BH31" s="697"/>
      <c r="BI31" s="697"/>
      <c r="BJ31" s="697"/>
      <c r="BK31" s="697"/>
      <c r="BL31" s="697"/>
      <c r="BM31" s="698">
        <v>94.8</v>
      </c>
      <c r="BN31" s="697"/>
      <c r="BO31" s="697"/>
      <c r="BP31" s="697"/>
      <c r="BQ31" s="699"/>
      <c r="BR31" s="696">
        <v>99.4</v>
      </c>
      <c r="BS31" s="697"/>
      <c r="BT31" s="697"/>
      <c r="BU31" s="697"/>
      <c r="BV31" s="697"/>
      <c r="BW31" s="697"/>
      <c r="BX31" s="698">
        <v>95.1</v>
      </c>
      <c r="BY31" s="697"/>
      <c r="BZ31" s="697"/>
      <c r="CA31" s="697"/>
      <c r="CB31" s="699"/>
      <c r="CD31" s="655"/>
      <c r="CE31" s="656"/>
      <c r="CF31" s="631" t="s">
        <v>301</v>
      </c>
      <c r="CG31" s="632"/>
      <c r="CH31" s="632"/>
      <c r="CI31" s="632"/>
      <c r="CJ31" s="632"/>
      <c r="CK31" s="632"/>
      <c r="CL31" s="632"/>
      <c r="CM31" s="632"/>
      <c r="CN31" s="632"/>
      <c r="CO31" s="632"/>
      <c r="CP31" s="632"/>
      <c r="CQ31" s="633"/>
      <c r="CR31" s="634">
        <v>9432</v>
      </c>
      <c r="CS31" s="647"/>
      <c r="CT31" s="647"/>
      <c r="CU31" s="647"/>
      <c r="CV31" s="647"/>
      <c r="CW31" s="647"/>
      <c r="CX31" s="647"/>
      <c r="CY31" s="648"/>
      <c r="CZ31" s="637">
        <v>0.2</v>
      </c>
      <c r="DA31" s="649"/>
      <c r="DB31" s="649"/>
      <c r="DC31" s="650"/>
      <c r="DD31" s="640">
        <v>8756</v>
      </c>
      <c r="DE31" s="647"/>
      <c r="DF31" s="647"/>
      <c r="DG31" s="647"/>
      <c r="DH31" s="647"/>
      <c r="DI31" s="647"/>
      <c r="DJ31" s="647"/>
      <c r="DK31" s="648"/>
      <c r="DL31" s="640">
        <v>8756</v>
      </c>
      <c r="DM31" s="647"/>
      <c r="DN31" s="647"/>
      <c r="DO31" s="647"/>
      <c r="DP31" s="647"/>
      <c r="DQ31" s="647"/>
      <c r="DR31" s="647"/>
      <c r="DS31" s="647"/>
      <c r="DT31" s="647"/>
      <c r="DU31" s="647"/>
      <c r="DV31" s="648"/>
      <c r="DW31" s="637">
        <v>0.3</v>
      </c>
      <c r="DX31" s="649"/>
      <c r="DY31" s="649"/>
      <c r="DZ31" s="649"/>
      <c r="EA31" s="649"/>
      <c r="EB31" s="649"/>
      <c r="EC31" s="661"/>
    </row>
    <row r="32" spans="2:133" ht="11.25" customHeight="1" x14ac:dyDescent="0.2">
      <c r="B32" s="631" t="s">
        <v>302</v>
      </c>
      <c r="C32" s="632"/>
      <c r="D32" s="632"/>
      <c r="E32" s="632"/>
      <c r="F32" s="632"/>
      <c r="G32" s="632"/>
      <c r="H32" s="632"/>
      <c r="I32" s="632"/>
      <c r="J32" s="632"/>
      <c r="K32" s="632"/>
      <c r="L32" s="632"/>
      <c r="M32" s="632"/>
      <c r="N32" s="632"/>
      <c r="O32" s="632"/>
      <c r="P32" s="632"/>
      <c r="Q32" s="633"/>
      <c r="R32" s="634">
        <v>243768</v>
      </c>
      <c r="S32" s="635"/>
      <c r="T32" s="635"/>
      <c r="U32" s="635"/>
      <c r="V32" s="635"/>
      <c r="W32" s="635"/>
      <c r="X32" s="635"/>
      <c r="Y32" s="636"/>
      <c r="Z32" s="672">
        <v>4.5999999999999996</v>
      </c>
      <c r="AA32" s="672"/>
      <c r="AB32" s="672"/>
      <c r="AC32" s="672"/>
      <c r="AD32" s="673" t="s">
        <v>123</v>
      </c>
      <c r="AE32" s="673"/>
      <c r="AF32" s="673"/>
      <c r="AG32" s="673"/>
      <c r="AH32" s="673"/>
      <c r="AI32" s="673"/>
      <c r="AJ32" s="673"/>
      <c r="AK32" s="673"/>
      <c r="AL32" s="637" t="s">
        <v>123</v>
      </c>
      <c r="AM32" s="638"/>
      <c r="AN32" s="638"/>
      <c r="AO32" s="674"/>
      <c r="AP32" s="675"/>
      <c r="AQ32" s="676"/>
      <c r="AR32" s="676"/>
      <c r="AS32" s="676"/>
      <c r="AT32" s="703"/>
      <c r="AU32" s="196" t="s">
        <v>303</v>
      </c>
      <c r="AX32" s="631" t="s">
        <v>304</v>
      </c>
      <c r="AY32" s="632"/>
      <c r="AZ32" s="632"/>
      <c r="BA32" s="632"/>
      <c r="BB32" s="632"/>
      <c r="BC32" s="632"/>
      <c r="BD32" s="632"/>
      <c r="BE32" s="632"/>
      <c r="BF32" s="633"/>
      <c r="BG32" s="705">
        <v>99.4</v>
      </c>
      <c r="BH32" s="647"/>
      <c r="BI32" s="647"/>
      <c r="BJ32" s="647"/>
      <c r="BK32" s="647"/>
      <c r="BL32" s="647"/>
      <c r="BM32" s="638">
        <v>98.4</v>
      </c>
      <c r="BN32" s="647"/>
      <c r="BO32" s="647"/>
      <c r="BP32" s="647"/>
      <c r="BQ32" s="670"/>
      <c r="BR32" s="705">
        <v>99.5</v>
      </c>
      <c r="BS32" s="647"/>
      <c r="BT32" s="647"/>
      <c r="BU32" s="647"/>
      <c r="BV32" s="647"/>
      <c r="BW32" s="647"/>
      <c r="BX32" s="638">
        <v>98.7</v>
      </c>
      <c r="BY32" s="647"/>
      <c r="BZ32" s="647"/>
      <c r="CA32" s="647"/>
      <c r="CB32" s="670"/>
      <c r="CD32" s="657"/>
      <c r="CE32" s="658"/>
      <c r="CF32" s="631" t="s">
        <v>305</v>
      </c>
      <c r="CG32" s="632"/>
      <c r="CH32" s="632"/>
      <c r="CI32" s="632"/>
      <c r="CJ32" s="632"/>
      <c r="CK32" s="632"/>
      <c r="CL32" s="632"/>
      <c r="CM32" s="632"/>
      <c r="CN32" s="632"/>
      <c r="CO32" s="632"/>
      <c r="CP32" s="632"/>
      <c r="CQ32" s="633"/>
      <c r="CR32" s="634" t="s">
        <v>123</v>
      </c>
      <c r="CS32" s="635"/>
      <c r="CT32" s="635"/>
      <c r="CU32" s="635"/>
      <c r="CV32" s="635"/>
      <c r="CW32" s="635"/>
      <c r="CX32" s="635"/>
      <c r="CY32" s="636"/>
      <c r="CZ32" s="637" t="s">
        <v>123</v>
      </c>
      <c r="DA32" s="649"/>
      <c r="DB32" s="649"/>
      <c r="DC32" s="650"/>
      <c r="DD32" s="640" t="s">
        <v>123</v>
      </c>
      <c r="DE32" s="635"/>
      <c r="DF32" s="635"/>
      <c r="DG32" s="635"/>
      <c r="DH32" s="635"/>
      <c r="DI32" s="635"/>
      <c r="DJ32" s="635"/>
      <c r="DK32" s="636"/>
      <c r="DL32" s="640" t="s">
        <v>123</v>
      </c>
      <c r="DM32" s="635"/>
      <c r="DN32" s="635"/>
      <c r="DO32" s="635"/>
      <c r="DP32" s="635"/>
      <c r="DQ32" s="635"/>
      <c r="DR32" s="635"/>
      <c r="DS32" s="635"/>
      <c r="DT32" s="635"/>
      <c r="DU32" s="635"/>
      <c r="DV32" s="636"/>
      <c r="DW32" s="637" t="s">
        <v>123</v>
      </c>
      <c r="DX32" s="649"/>
      <c r="DY32" s="649"/>
      <c r="DZ32" s="649"/>
      <c r="EA32" s="649"/>
      <c r="EB32" s="649"/>
      <c r="EC32" s="661"/>
    </row>
    <row r="33" spans="2:133" ht="11.25" customHeight="1" x14ac:dyDescent="0.2">
      <c r="B33" s="631" t="s">
        <v>306</v>
      </c>
      <c r="C33" s="632"/>
      <c r="D33" s="632"/>
      <c r="E33" s="632"/>
      <c r="F33" s="632"/>
      <c r="G33" s="632"/>
      <c r="H33" s="632"/>
      <c r="I33" s="632"/>
      <c r="J33" s="632"/>
      <c r="K33" s="632"/>
      <c r="L33" s="632"/>
      <c r="M33" s="632"/>
      <c r="N33" s="632"/>
      <c r="O33" s="632"/>
      <c r="P33" s="632"/>
      <c r="Q33" s="633"/>
      <c r="R33" s="634">
        <v>3702</v>
      </c>
      <c r="S33" s="635"/>
      <c r="T33" s="635"/>
      <c r="U33" s="635"/>
      <c r="V33" s="635"/>
      <c r="W33" s="635"/>
      <c r="X33" s="635"/>
      <c r="Y33" s="636"/>
      <c r="Z33" s="672">
        <v>0.1</v>
      </c>
      <c r="AA33" s="672"/>
      <c r="AB33" s="672"/>
      <c r="AC33" s="672"/>
      <c r="AD33" s="673">
        <v>2225</v>
      </c>
      <c r="AE33" s="673"/>
      <c r="AF33" s="673"/>
      <c r="AG33" s="673"/>
      <c r="AH33" s="673"/>
      <c r="AI33" s="673"/>
      <c r="AJ33" s="673"/>
      <c r="AK33" s="673"/>
      <c r="AL33" s="637">
        <v>0.1</v>
      </c>
      <c r="AM33" s="638"/>
      <c r="AN33" s="638"/>
      <c r="AO33" s="674"/>
      <c r="AP33" s="677"/>
      <c r="AQ33" s="678"/>
      <c r="AR33" s="678"/>
      <c r="AS33" s="678"/>
      <c r="AT33" s="704"/>
      <c r="AU33" s="201"/>
      <c r="AV33" s="201"/>
      <c r="AW33" s="201"/>
      <c r="AX33" s="615" t="s">
        <v>307</v>
      </c>
      <c r="AY33" s="616"/>
      <c r="AZ33" s="616"/>
      <c r="BA33" s="616"/>
      <c r="BB33" s="616"/>
      <c r="BC33" s="616"/>
      <c r="BD33" s="616"/>
      <c r="BE33" s="616"/>
      <c r="BF33" s="617"/>
      <c r="BG33" s="695">
        <v>99.2</v>
      </c>
      <c r="BH33" s="619"/>
      <c r="BI33" s="619"/>
      <c r="BJ33" s="619"/>
      <c r="BK33" s="619"/>
      <c r="BL33" s="619"/>
      <c r="BM33" s="665">
        <v>93.2</v>
      </c>
      <c r="BN33" s="619"/>
      <c r="BO33" s="619"/>
      <c r="BP33" s="619"/>
      <c r="BQ33" s="682"/>
      <c r="BR33" s="695">
        <v>99.2</v>
      </c>
      <c r="BS33" s="619"/>
      <c r="BT33" s="619"/>
      <c r="BU33" s="619"/>
      <c r="BV33" s="619"/>
      <c r="BW33" s="619"/>
      <c r="BX33" s="665">
        <v>93.5</v>
      </c>
      <c r="BY33" s="619"/>
      <c r="BZ33" s="619"/>
      <c r="CA33" s="619"/>
      <c r="CB33" s="682"/>
      <c r="CD33" s="631" t="s">
        <v>308</v>
      </c>
      <c r="CE33" s="632"/>
      <c r="CF33" s="632"/>
      <c r="CG33" s="632"/>
      <c r="CH33" s="632"/>
      <c r="CI33" s="632"/>
      <c r="CJ33" s="632"/>
      <c r="CK33" s="632"/>
      <c r="CL33" s="632"/>
      <c r="CM33" s="632"/>
      <c r="CN33" s="632"/>
      <c r="CO33" s="632"/>
      <c r="CP33" s="632"/>
      <c r="CQ33" s="633"/>
      <c r="CR33" s="634">
        <v>2468492</v>
      </c>
      <c r="CS33" s="647"/>
      <c r="CT33" s="647"/>
      <c r="CU33" s="647"/>
      <c r="CV33" s="647"/>
      <c r="CW33" s="647"/>
      <c r="CX33" s="647"/>
      <c r="CY33" s="648"/>
      <c r="CZ33" s="637">
        <v>51.6</v>
      </c>
      <c r="DA33" s="649"/>
      <c r="DB33" s="649"/>
      <c r="DC33" s="650"/>
      <c r="DD33" s="640">
        <v>1939657</v>
      </c>
      <c r="DE33" s="647"/>
      <c r="DF33" s="647"/>
      <c r="DG33" s="647"/>
      <c r="DH33" s="647"/>
      <c r="DI33" s="647"/>
      <c r="DJ33" s="647"/>
      <c r="DK33" s="648"/>
      <c r="DL33" s="640">
        <v>1442388</v>
      </c>
      <c r="DM33" s="647"/>
      <c r="DN33" s="647"/>
      <c r="DO33" s="647"/>
      <c r="DP33" s="647"/>
      <c r="DQ33" s="647"/>
      <c r="DR33" s="647"/>
      <c r="DS33" s="647"/>
      <c r="DT33" s="647"/>
      <c r="DU33" s="647"/>
      <c r="DV33" s="648"/>
      <c r="DW33" s="637">
        <v>43</v>
      </c>
      <c r="DX33" s="649"/>
      <c r="DY33" s="649"/>
      <c r="DZ33" s="649"/>
      <c r="EA33" s="649"/>
      <c r="EB33" s="649"/>
      <c r="EC33" s="661"/>
    </row>
    <row r="34" spans="2:133" ht="11.25" customHeight="1" x14ac:dyDescent="0.2">
      <c r="B34" s="631" t="s">
        <v>309</v>
      </c>
      <c r="C34" s="632"/>
      <c r="D34" s="632"/>
      <c r="E34" s="632"/>
      <c r="F34" s="632"/>
      <c r="G34" s="632"/>
      <c r="H34" s="632"/>
      <c r="I34" s="632"/>
      <c r="J34" s="632"/>
      <c r="K34" s="632"/>
      <c r="L34" s="632"/>
      <c r="M34" s="632"/>
      <c r="N34" s="632"/>
      <c r="O34" s="632"/>
      <c r="P34" s="632"/>
      <c r="Q34" s="633"/>
      <c r="R34" s="634">
        <v>9449</v>
      </c>
      <c r="S34" s="635"/>
      <c r="T34" s="635"/>
      <c r="U34" s="635"/>
      <c r="V34" s="635"/>
      <c r="W34" s="635"/>
      <c r="X34" s="635"/>
      <c r="Y34" s="636"/>
      <c r="Z34" s="672">
        <v>0.2</v>
      </c>
      <c r="AA34" s="672"/>
      <c r="AB34" s="672"/>
      <c r="AC34" s="672"/>
      <c r="AD34" s="673" t="s">
        <v>123</v>
      </c>
      <c r="AE34" s="673"/>
      <c r="AF34" s="673"/>
      <c r="AG34" s="673"/>
      <c r="AH34" s="673"/>
      <c r="AI34" s="673"/>
      <c r="AJ34" s="673"/>
      <c r="AK34" s="673"/>
      <c r="AL34" s="637" t="s">
        <v>123</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310</v>
      </c>
      <c r="CE34" s="632"/>
      <c r="CF34" s="632"/>
      <c r="CG34" s="632"/>
      <c r="CH34" s="632"/>
      <c r="CI34" s="632"/>
      <c r="CJ34" s="632"/>
      <c r="CK34" s="632"/>
      <c r="CL34" s="632"/>
      <c r="CM34" s="632"/>
      <c r="CN34" s="632"/>
      <c r="CO34" s="632"/>
      <c r="CP34" s="632"/>
      <c r="CQ34" s="633"/>
      <c r="CR34" s="634">
        <v>611052</v>
      </c>
      <c r="CS34" s="635"/>
      <c r="CT34" s="635"/>
      <c r="CU34" s="635"/>
      <c r="CV34" s="635"/>
      <c r="CW34" s="635"/>
      <c r="CX34" s="635"/>
      <c r="CY34" s="636"/>
      <c r="CZ34" s="637">
        <v>12.8</v>
      </c>
      <c r="DA34" s="649"/>
      <c r="DB34" s="649"/>
      <c r="DC34" s="650"/>
      <c r="DD34" s="640">
        <v>481936</v>
      </c>
      <c r="DE34" s="635"/>
      <c r="DF34" s="635"/>
      <c r="DG34" s="635"/>
      <c r="DH34" s="635"/>
      <c r="DI34" s="635"/>
      <c r="DJ34" s="635"/>
      <c r="DK34" s="636"/>
      <c r="DL34" s="640">
        <v>421773</v>
      </c>
      <c r="DM34" s="635"/>
      <c r="DN34" s="635"/>
      <c r="DO34" s="635"/>
      <c r="DP34" s="635"/>
      <c r="DQ34" s="635"/>
      <c r="DR34" s="635"/>
      <c r="DS34" s="635"/>
      <c r="DT34" s="635"/>
      <c r="DU34" s="635"/>
      <c r="DV34" s="636"/>
      <c r="DW34" s="637">
        <v>12.6</v>
      </c>
      <c r="DX34" s="649"/>
      <c r="DY34" s="649"/>
      <c r="DZ34" s="649"/>
      <c r="EA34" s="649"/>
      <c r="EB34" s="649"/>
      <c r="EC34" s="661"/>
    </row>
    <row r="35" spans="2:133" ht="11.25" customHeight="1" x14ac:dyDescent="0.2">
      <c r="B35" s="631" t="s">
        <v>311</v>
      </c>
      <c r="C35" s="632"/>
      <c r="D35" s="632"/>
      <c r="E35" s="632"/>
      <c r="F35" s="632"/>
      <c r="G35" s="632"/>
      <c r="H35" s="632"/>
      <c r="I35" s="632"/>
      <c r="J35" s="632"/>
      <c r="K35" s="632"/>
      <c r="L35" s="632"/>
      <c r="M35" s="632"/>
      <c r="N35" s="632"/>
      <c r="O35" s="632"/>
      <c r="P35" s="632"/>
      <c r="Q35" s="633"/>
      <c r="R35" s="634">
        <v>349000</v>
      </c>
      <c r="S35" s="635"/>
      <c r="T35" s="635"/>
      <c r="U35" s="635"/>
      <c r="V35" s="635"/>
      <c r="W35" s="635"/>
      <c r="X35" s="635"/>
      <c r="Y35" s="636"/>
      <c r="Z35" s="672">
        <v>6.5</v>
      </c>
      <c r="AA35" s="672"/>
      <c r="AB35" s="672"/>
      <c r="AC35" s="672"/>
      <c r="AD35" s="673" t="s">
        <v>123</v>
      </c>
      <c r="AE35" s="673"/>
      <c r="AF35" s="673"/>
      <c r="AG35" s="673"/>
      <c r="AH35" s="673"/>
      <c r="AI35" s="673"/>
      <c r="AJ35" s="673"/>
      <c r="AK35" s="673"/>
      <c r="AL35" s="637" t="s">
        <v>123</v>
      </c>
      <c r="AM35" s="638"/>
      <c r="AN35" s="638"/>
      <c r="AO35" s="674"/>
      <c r="AP35" s="204"/>
      <c r="AQ35" s="692" t="s">
        <v>312</v>
      </c>
      <c r="AR35" s="693"/>
      <c r="AS35" s="693"/>
      <c r="AT35" s="693"/>
      <c r="AU35" s="693"/>
      <c r="AV35" s="693"/>
      <c r="AW35" s="693"/>
      <c r="AX35" s="693"/>
      <c r="AY35" s="693"/>
      <c r="AZ35" s="693"/>
      <c r="BA35" s="693"/>
      <c r="BB35" s="693"/>
      <c r="BC35" s="693"/>
      <c r="BD35" s="693"/>
      <c r="BE35" s="693"/>
      <c r="BF35" s="694"/>
      <c r="BG35" s="692" t="s">
        <v>313</v>
      </c>
      <c r="BH35" s="693"/>
      <c r="BI35" s="693"/>
      <c r="BJ35" s="693"/>
      <c r="BK35" s="693"/>
      <c r="BL35" s="693"/>
      <c r="BM35" s="693"/>
      <c r="BN35" s="693"/>
      <c r="BO35" s="693"/>
      <c r="BP35" s="693"/>
      <c r="BQ35" s="693"/>
      <c r="BR35" s="693"/>
      <c r="BS35" s="693"/>
      <c r="BT35" s="693"/>
      <c r="BU35" s="693"/>
      <c r="BV35" s="693"/>
      <c r="BW35" s="693"/>
      <c r="BX35" s="693"/>
      <c r="BY35" s="693"/>
      <c r="BZ35" s="693"/>
      <c r="CA35" s="693"/>
      <c r="CB35" s="694"/>
      <c r="CD35" s="631" t="s">
        <v>314</v>
      </c>
      <c r="CE35" s="632"/>
      <c r="CF35" s="632"/>
      <c r="CG35" s="632"/>
      <c r="CH35" s="632"/>
      <c r="CI35" s="632"/>
      <c r="CJ35" s="632"/>
      <c r="CK35" s="632"/>
      <c r="CL35" s="632"/>
      <c r="CM35" s="632"/>
      <c r="CN35" s="632"/>
      <c r="CO35" s="632"/>
      <c r="CP35" s="632"/>
      <c r="CQ35" s="633"/>
      <c r="CR35" s="634">
        <v>212670</v>
      </c>
      <c r="CS35" s="647"/>
      <c r="CT35" s="647"/>
      <c r="CU35" s="647"/>
      <c r="CV35" s="647"/>
      <c r="CW35" s="647"/>
      <c r="CX35" s="647"/>
      <c r="CY35" s="648"/>
      <c r="CZ35" s="637">
        <v>4.4000000000000004</v>
      </c>
      <c r="DA35" s="649"/>
      <c r="DB35" s="649"/>
      <c r="DC35" s="650"/>
      <c r="DD35" s="640">
        <v>156464</v>
      </c>
      <c r="DE35" s="647"/>
      <c r="DF35" s="647"/>
      <c r="DG35" s="647"/>
      <c r="DH35" s="647"/>
      <c r="DI35" s="647"/>
      <c r="DJ35" s="647"/>
      <c r="DK35" s="648"/>
      <c r="DL35" s="640">
        <v>117597</v>
      </c>
      <c r="DM35" s="647"/>
      <c r="DN35" s="647"/>
      <c r="DO35" s="647"/>
      <c r="DP35" s="647"/>
      <c r="DQ35" s="647"/>
      <c r="DR35" s="647"/>
      <c r="DS35" s="647"/>
      <c r="DT35" s="647"/>
      <c r="DU35" s="647"/>
      <c r="DV35" s="648"/>
      <c r="DW35" s="637">
        <v>3.5</v>
      </c>
      <c r="DX35" s="649"/>
      <c r="DY35" s="649"/>
      <c r="DZ35" s="649"/>
      <c r="EA35" s="649"/>
      <c r="EB35" s="649"/>
      <c r="EC35" s="661"/>
    </row>
    <row r="36" spans="2:133" ht="11.25" customHeight="1" x14ac:dyDescent="0.2">
      <c r="B36" s="631" t="s">
        <v>315</v>
      </c>
      <c r="C36" s="632"/>
      <c r="D36" s="632"/>
      <c r="E36" s="632"/>
      <c r="F36" s="632"/>
      <c r="G36" s="632"/>
      <c r="H36" s="632"/>
      <c r="I36" s="632"/>
      <c r="J36" s="632"/>
      <c r="K36" s="632"/>
      <c r="L36" s="632"/>
      <c r="M36" s="632"/>
      <c r="N36" s="632"/>
      <c r="O36" s="632"/>
      <c r="P36" s="632"/>
      <c r="Q36" s="633"/>
      <c r="R36" s="634">
        <v>243419</v>
      </c>
      <c r="S36" s="635"/>
      <c r="T36" s="635"/>
      <c r="U36" s="635"/>
      <c r="V36" s="635"/>
      <c r="W36" s="635"/>
      <c r="X36" s="635"/>
      <c r="Y36" s="636"/>
      <c r="Z36" s="672">
        <v>4.5</v>
      </c>
      <c r="AA36" s="672"/>
      <c r="AB36" s="672"/>
      <c r="AC36" s="672"/>
      <c r="AD36" s="673" t="s">
        <v>123</v>
      </c>
      <c r="AE36" s="673"/>
      <c r="AF36" s="673"/>
      <c r="AG36" s="673"/>
      <c r="AH36" s="673"/>
      <c r="AI36" s="673"/>
      <c r="AJ36" s="673"/>
      <c r="AK36" s="673"/>
      <c r="AL36" s="637" t="s">
        <v>123</v>
      </c>
      <c r="AM36" s="638"/>
      <c r="AN36" s="638"/>
      <c r="AO36" s="674"/>
      <c r="AP36" s="204"/>
      <c r="AQ36" s="683" t="s">
        <v>316</v>
      </c>
      <c r="AR36" s="684"/>
      <c r="AS36" s="684"/>
      <c r="AT36" s="684"/>
      <c r="AU36" s="684"/>
      <c r="AV36" s="684"/>
      <c r="AW36" s="684"/>
      <c r="AX36" s="684"/>
      <c r="AY36" s="685"/>
      <c r="AZ36" s="686">
        <v>500387</v>
      </c>
      <c r="BA36" s="687"/>
      <c r="BB36" s="687"/>
      <c r="BC36" s="687"/>
      <c r="BD36" s="687"/>
      <c r="BE36" s="687"/>
      <c r="BF36" s="688"/>
      <c r="BG36" s="689" t="s">
        <v>317</v>
      </c>
      <c r="BH36" s="690"/>
      <c r="BI36" s="690"/>
      <c r="BJ36" s="690"/>
      <c r="BK36" s="690"/>
      <c r="BL36" s="690"/>
      <c r="BM36" s="690"/>
      <c r="BN36" s="690"/>
      <c r="BO36" s="690"/>
      <c r="BP36" s="690"/>
      <c r="BQ36" s="690"/>
      <c r="BR36" s="690"/>
      <c r="BS36" s="690"/>
      <c r="BT36" s="690"/>
      <c r="BU36" s="691"/>
      <c r="BV36" s="686">
        <v>68602</v>
      </c>
      <c r="BW36" s="687"/>
      <c r="BX36" s="687"/>
      <c r="BY36" s="687"/>
      <c r="BZ36" s="687"/>
      <c r="CA36" s="687"/>
      <c r="CB36" s="688"/>
      <c r="CD36" s="631" t="s">
        <v>318</v>
      </c>
      <c r="CE36" s="632"/>
      <c r="CF36" s="632"/>
      <c r="CG36" s="632"/>
      <c r="CH36" s="632"/>
      <c r="CI36" s="632"/>
      <c r="CJ36" s="632"/>
      <c r="CK36" s="632"/>
      <c r="CL36" s="632"/>
      <c r="CM36" s="632"/>
      <c r="CN36" s="632"/>
      <c r="CO36" s="632"/>
      <c r="CP36" s="632"/>
      <c r="CQ36" s="633"/>
      <c r="CR36" s="634">
        <v>1063672</v>
      </c>
      <c r="CS36" s="635"/>
      <c r="CT36" s="635"/>
      <c r="CU36" s="635"/>
      <c r="CV36" s="635"/>
      <c r="CW36" s="635"/>
      <c r="CX36" s="635"/>
      <c r="CY36" s="636"/>
      <c r="CZ36" s="637">
        <v>22.2</v>
      </c>
      <c r="DA36" s="649"/>
      <c r="DB36" s="649"/>
      <c r="DC36" s="650"/>
      <c r="DD36" s="640">
        <v>837887</v>
      </c>
      <c r="DE36" s="635"/>
      <c r="DF36" s="635"/>
      <c r="DG36" s="635"/>
      <c r="DH36" s="635"/>
      <c r="DI36" s="635"/>
      <c r="DJ36" s="635"/>
      <c r="DK36" s="636"/>
      <c r="DL36" s="640">
        <v>623622</v>
      </c>
      <c r="DM36" s="635"/>
      <c r="DN36" s="635"/>
      <c r="DO36" s="635"/>
      <c r="DP36" s="635"/>
      <c r="DQ36" s="635"/>
      <c r="DR36" s="635"/>
      <c r="DS36" s="635"/>
      <c r="DT36" s="635"/>
      <c r="DU36" s="635"/>
      <c r="DV36" s="636"/>
      <c r="DW36" s="637">
        <v>18.600000000000001</v>
      </c>
      <c r="DX36" s="649"/>
      <c r="DY36" s="649"/>
      <c r="DZ36" s="649"/>
      <c r="EA36" s="649"/>
      <c r="EB36" s="649"/>
      <c r="EC36" s="661"/>
    </row>
    <row r="37" spans="2:133" ht="11.25" customHeight="1" x14ac:dyDescent="0.2">
      <c r="B37" s="631" t="s">
        <v>319</v>
      </c>
      <c r="C37" s="632"/>
      <c r="D37" s="632"/>
      <c r="E37" s="632"/>
      <c r="F37" s="632"/>
      <c r="G37" s="632"/>
      <c r="H37" s="632"/>
      <c r="I37" s="632"/>
      <c r="J37" s="632"/>
      <c r="K37" s="632"/>
      <c r="L37" s="632"/>
      <c r="M37" s="632"/>
      <c r="N37" s="632"/>
      <c r="O37" s="632"/>
      <c r="P37" s="632"/>
      <c r="Q37" s="633"/>
      <c r="R37" s="634">
        <v>54983</v>
      </c>
      <c r="S37" s="635"/>
      <c r="T37" s="635"/>
      <c r="U37" s="635"/>
      <c r="V37" s="635"/>
      <c r="W37" s="635"/>
      <c r="X37" s="635"/>
      <c r="Y37" s="636"/>
      <c r="Z37" s="672">
        <v>1</v>
      </c>
      <c r="AA37" s="672"/>
      <c r="AB37" s="672"/>
      <c r="AC37" s="672"/>
      <c r="AD37" s="673">
        <v>423</v>
      </c>
      <c r="AE37" s="673"/>
      <c r="AF37" s="673"/>
      <c r="AG37" s="673"/>
      <c r="AH37" s="673"/>
      <c r="AI37" s="673"/>
      <c r="AJ37" s="673"/>
      <c r="AK37" s="673"/>
      <c r="AL37" s="637">
        <v>0</v>
      </c>
      <c r="AM37" s="638"/>
      <c r="AN37" s="638"/>
      <c r="AO37" s="674"/>
      <c r="AQ37" s="667" t="s">
        <v>320</v>
      </c>
      <c r="AR37" s="668"/>
      <c r="AS37" s="668"/>
      <c r="AT37" s="668"/>
      <c r="AU37" s="668"/>
      <c r="AV37" s="668"/>
      <c r="AW37" s="668"/>
      <c r="AX37" s="668"/>
      <c r="AY37" s="669"/>
      <c r="AZ37" s="634">
        <v>132237</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59795</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532269</v>
      </c>
      <c r="CS37" s="647"/>
      <c r="CT37" s="647"/>
      <c r="CU37" s="647"/>
      <c r="CV37" s="647"/>
      <c r="CW37" s="647"/>
      <c r="CX37" s="647"/>
      <c r="CY37" s="648"/>
      <c r="CZ37" s="637">
        <v>11.1</v>
      </c>
      <c r="DA37" s="649"/>
      <c r="DB37" s="649"/>
      <c r="DC37" s="650"/>
      <c r="DD37" s="640">
        <v>425895</v>
      </c>
      <c r="DE37" s="647"/>
      <c r="DF37" s="647"/>
      <c r="DG37" s="647"/>
      <c r="DH37" s="647"/>
      <c r="DI37" s="647"/>
      <c r="DJ37" s="647"/>
      <c r="DK37" s="648"/>
      <c r="DL37" s="640">
        <v>422104</v>
      </c>
      <c r="DM37" s="647"/>
      <c r="DN37" s="647"/>
      <c r="DO37" s="647"/>
      <c r="DP37" s="647"/>
      <c r="DQ37" s="647"/>
      <c r="DR37" s="647"/>
      <c r="DS37" s="647"/>
      <c r="DT37" s="647"/>
      <c r="DU37" s="647"/>
      <c r="DV37" s="648"/>
      <c r="DW37" s="637">
        <v>12.6</v>
      </c>
      <c r="DX37" s="649"/>
      <c r="DY37" s="649"/>
      <c r="DZ37" s="649"/>
      <c r="EA37" s="649"/>
      <c r="EB37" s="649"/>
      <c r="EC37" s="661"/>
    </row>
    <row r="38" spans="2:133" ht="11.25" customHeight="1" x14ac:dyDescent="0.2">
      <c r="B38" s="631" t="s">
        <v>323</v>
      </c>
      <c r="C38" s="632"/>
      <c r="D38" s="632"/>
      <c r="E38" s="632"/>
      <c r="F38" s="632"/>
      <c r="G38" s="632"/>
      <c r="H38" s="632"/>
      <c r="I38" s="632"/>
      <c r="J38" s="632"/>
      <c r="K38" s="632"/>
      <c r="L38" s="632"/>
      <c r="M38" s="632"/>
      <c r="N38" s="632"/>
      <c r="O38" s="632"/>
      <c r="P38" s="632"/>
      <c r="Q38" s="633"/>
      <c r="R38" s="634">
        <v>302196</v>
      </c>
      <c r="S38" s="635"/>
      <c r="T38" s="635"/>
      <c r="U38" s="635"/>
      <c r="V38" s="635"/>
      <c r="W38" s="635"/>
      <c r="X38" s="635"/>
      <c r="Y38" s="636"/>
      <c r="Z38" s="672">
        <v>5.6</v>
      </c>
      <c r="AA38" s="672"/>
      <c r="AB38" s="672"/>
      <c r="AC38" s="672"/>
      <c r="AD38" s="673" t="s">
        <v>123</v>
      </c>
      <c r="AE38" s="673"/>
      <c r="AF38" s="673"/>
      <c r="AG38" s="673"/>
      <c r="AH38" s="673"/>
      <c r="AI38" s="673"/>
      <c r="AJ38" s="673"/>
      <c r="AK38" s="673"/>
      <c r="AL38" s="637" t="s">
        <v>123</v>
      </c>
      <c r="AM38" s="638"/>
      <c r="AN38" s="638"/>
      <c r="AO38" s="674"/>
      <c r="AQ38" s="667" t="s">
        <v>324</v>
      </c>
      <c r="AR38" s="668"/>
      <c r="AS38" s="668"/>
      <c r="AT38" s="668"/>
      <c r="AU38" s="668"/>
      <c r="AV38" s="668"/>
      <c r="AW38" s="668"/>
      <c r="AX38" s="668"/>
      <c r="AY38" s="669"/>
      <c r="AZ38" s="634">
        <v>26345</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741</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341805</v>
      </c>
      <c r="CS38" s="635"/>
      <c r="CT38" s="635"/>
      <c r="CU38" s="635"/>
      <c r="CV38" s="635"/>
      <c r="CW38" s="635"/>
      <c r="CX38" s="635"/>
      <c r="CY38" s="636"/>
      <c r="CZ38" s="637">
        <v>7.1</v>
      </c>
      <c r="DA38" s="649"/>
      <c r="DB38" s="649"/>
      <c r="DC38" s="650"/>
      <c r="DD38" s="640">
        <v>289941</v>
      </c>
      <c r="DE38" s="635"/>
      <c r="DF38" s="635"/>
      <c r="DG38" s="635"/>
      <c r="DH38" s="635"/>
      <c r="DI38" s="635"/>
      <c r="DJ38" s="635"/>
      <c r="DK38" s="636"/>
      <c r="DL38" s="640">
        <v>279396</v>
      </c>
      <c r="DM38" s="635"/>
      <c r="DN38" s="635"/>
      <c r="DO38" s="635"/>
      <c r="DP38" s="635"/>
      <c r="DQ38" s="635"/>
      <c r="DR38" s="635"/>
      <c r="DS38" s="635"/>
      <c r="DT38" s="635"/>
      <c r="DU38" s="635"/>
      <c r="DV38" s="636"/>
      <c r="DW38" s="637">
        <v>8.3000000000000007</v>
      </c>
      <c r="DX38" s="649"/>
      <c r="DY38" s="649"/>
      <c r="DZ38" s="649"/>
      <c r="EA38" s="649"/>
      <c r="EB38" s="649"/>
      <c r="EC38" s="661"/>
    </row>
    <row r="39" spans="2:133" ht="11.25" customHeight="1" x14ac:dyDescent="0.2">
      <c r="B39" s="631" t="s">
        <v>327</v>
      </c>
      <c r="C39" s="632"/>
      <c r="D39" s="632"/>
      <c r="E39" s="632"/>
      <c r="F39" s="632"/>
      <c r="G39" s="632"/>
      <c r="H39" s="632"/>
      <c r="I39" s="632"/>
      <c r="J39" s="632"/>
      <c r="K39" s="632"/>
      <c r="L39" s="632"/>
      <c r="M39" s="632"/>
      <c r="N39" s="632"/>
      <c r="O39" s="632"/>
      <c r="P39" s="632"/>
      <c r="Q39" s="633"/>
      <c r="R39" s="634" t="s">
        <v>123</v>
      </c>
      <c r="S39" s="635"/>
      <c r="T39" s="635"/>
      <c r="U39" s="635"/>
      <c r="V39" s="635"/>
      <c r="W39" s="635"/>
      <c r="X39" s="635"/>
      <c r="Y39" s="636"/>
      <c r="Z39" s="672" t="s">
        <v>123</v>
      </c>
      <c r="AA39" s="672"/>
      <c r="AB39" s="672"/>
      <c r="AC39" s="672"/>
      <c r="AD39" s="673" t="s">
        <v>123</v>
      </c>
      <c r="AE39" s="673"/>
      <c r="AF39" s="673"/>
      <c r="AG39" s="673"/>
      <c r="AH39" s="673"/>
      <c r="AI39" s="673"/>
      <c r="AJ39" s="673"/>
      <c r="AK39" s="673"/>
      <c r="AL39" s="637" t="s">
        <v>123</v>
      </c>
      <c r="AM39" s="638"/>
      <c r="AN39" s="638"/>
      <c r="AO39" s="674"/>
      <c r="AQ39" s="667" t="s">
        <v>328</v>
      </c>
      <c r="AR39" s="668"/>
      <c r="AS39" s="668"/>
      <c r="AT39" s="668"/>
      <c r="AU39" s="668"/>
      <c r="AV39" s="668"/>
      <c r="AW39" s="668"/>
      <c r="AX39" s="668"/>
      <c r="AY39" s="669"/>
      <c r="AZ39" s="634" t="s">
        <v>123</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1079</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214293</v>
      </c>
      <c r="CS39" s="647"/>
      <c r="CT39" s="647"/>
      <c r="CU39" s="647"/>
      <c r="CV39" s="647"/>
      <c r="CW39" s="647"/>
      <c r="CX39" s="647"/>
      <c r="CY39" s="648"/>
      <c r="CZ39" s="637">
        <v>4.5</v>
      </c>
      <c r="DA39" s="649"/>
      <c r="DB39" s="649"/>
      <c r="DC39" s="650"/>
      <c r="DD39" s="640">
        <v>173429</v>
      </c>
      <c r="DE39" s="647"/>
      <c r="DF39" s="647"/>
      <c r="DG39" s="647"/>
      <c r="DH39" s="647"/>
      <c r="DI39" s="647"/>
      <c r="DJ39" s="647"/>
      <c r="DK39" s="648"/>
      <c r="DL39" s="640" t="s">
        <v>123</v>
      </c>
      <c r="DM39" s="647"/>
      <c r="DN39" s="647"/>
      <c r="DO39" s="647"/>
      <c r="DP39" s="647"/>
      <c r="DQ39" s="647"/>
      <c r="DR39" s="647"/>
      <c r="DS39" s="647"/>
      <c r="DT39" s="647"/>
      <c r="DU39" s="647"/>
      <c r="DV39" s="648"/>
      <c r="DW39" s="637" t="s">
        <v>123</v>
      </c>
      <c r="DX39" s="649"/>
      <c r="DY39" s="649"/>
      <c r="DZ39" s="649"/>
      <c r="EA39" s="649"/>
      <c r="EB39" s="649"/>
      <c r="EC39" s="661"/>
    </row>
    <row r="40" spans="2:133" ht="11.25" customHeight="1" x14ac:dyDescent="0.2">
      <c r="B40" s="631" t="s">
        <v>331</v>
      </c>
      <c r="C40" s="632"/>
      <c r="D40" s="632"/>
      <c r="E40" s="632"/>
      <c r="F40" s="632"/>
      <c r="G40" s="632"/>
      <c r="H40" s="632"/>
      <c r="I40" s="632"/>
      <c r="J40" s="632"/>
      <c r="K40" s="632"/>
      <c r="L40" s="632"/>
      <c r="M40" s="632"/>
      <c r="N40" s="632"/>
      <c r="O40" s="632"/>
      <c r="P40" s="632"/>
      <c r="Q40" s="633"/>
      <c r="R40" s="634">
        <v>8296</v>
      </c>
      <c r="S40" s="635"/>
      <c r="T40" s="635"/>
      <c r="U40" s="635"/>
      <c r="V40" s="635"/>
      <c r="W40" s="635"/>
      <c r="X40" s="635"/>
      <c r="Y40" s="636"/>
      <c r="Z40" s="672">
        <v>0.2</v>
      </c>
      <c r="AA40" s="672"/>
      <c r="AB40" s="672"/>
      <c r="AC40" s="672"/>
      <c r="AD40" s="673" t="s">
        <v>123</v>
      </c>
      <c r="AE40" s="673"/>
      <c r="AF40" s="673"/>
      <c r="AG40" s="673"/>
      <c r="AH40" s="673"/>
      <c r="AI40" s="673"/>
      <c r="AJ40" s="673"/>
      <c r="AK40" s="673"/>
      <c r="AL40" s="637" t="s">
        <v>123</v>
      </c>
      <c r="AM40" s="638"/>
      <c r="AN40" s="638"/>
      <c r="AO40" s="674"/>
      <c r="AQ40" s="667" t="s">
        <v>332</v>
      </c>
      <c r="AR40" s="668"/>
      <c r="AS40" s="668"/>
      <c r="AT40" s="668"/>
      <c r="AU40" s="668"/>
      <c r="AV40" s="668"/>
      <c r="AW40" s="668"/>
      <c r="AX40" s="668"/>
      <c r="AY40" s="669"/>
      <c r="AZ40" s="634" t="s">
        <v>123</v>
      </c>
      <c r="BA40" s="635"/>
      <c r="BB40" s="635"/>
      <c r="BC40" s="635"/>
      <c r="BD40" s="647"/>
      <c r="BE40" s="647"/>
      <c r="BF40" s="670"/>
      <c r="BG40" s="675" t="s">
        <v>333</v>
      </c>
      <c r="BH40" s="676"/>
      <c r="BI40" s="676"/>
      <c r="BJ40" s="676"/>
      <c r="BK40" s="676"/>
      <c r="BL40" s="205"/>
      <c r="BM40" s="632" t="s">
        <v>334</v>
      </c>
      <c r="BN40" s="632"/>
      <c r="BO40" s="632"/>
      <c r="BP40" s="632"/>
      <c r="BQ40" s="632"/>
      <c r="BR40" s="632"/>
      <c r="BS40" s="632"/>
      <c r="BT40" s="632"/>
      <c r="BU40" s="633"/>
      <c r="BV40" s="634">
        <v>99</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25000</v>
      </c>
      <c r="CS40" s="635"/>
      <c r="CT40" s="635"/>
      <c r="CU40" s="635"/>
      <c r="CV40" s="635"/>
      <c r="CW40" s="635"/>
      <c r="CX40" s="635"/>
      <c r="CY40" s="636"/>
      <c r="CZ40" s="637">
        <v>0.5</v>
      </c>
      <c r="DA40" s="649"/>
      <c r="DB40" s="649"/>
      <c r="DC40" s="650"/>
      <c r="DD40" s="640" t="s">
        <v>123</v>
      </c>
      <c r="DE40" s="635"/>
      <c r="DF40" s="635"/>
      <c r="DG40" s="635"/>
      <c r="DH40" s="635"/>
      <c r="DI40" s="635"/>
      <c r="DJ40" s="635"/>
      <c r="DK40" s="636"/>
      <c r="DL40" s="640" t="s">
        <v>123</v>
      </c>
      <c r="DM40" s="635"/>
      <c r="DN40" s="635"/>
      <c r="DO40" s="635"/>
      <c r="DP40" s="635"/>
      <c r="DQ40" s="635"/>
      <c r="DR40" s="635"/>
      <c r="DS40" s="635"/>
      <c r="DT40" s="635"/>
      <c r="DU40" s="635"/>
      <c r="DV40" s="636"/>
      <c r="DW40" s="637" t="s">
        <v>123</v>
      </c>
      <c r="DX40" s="649"/>
      <c r="DY40" s="649"/>
      <c r="DZ40" s="649"/>
      <c r="EA40" s="649"/>
      <c r="EB40" s="649"/>
      <c r="EC40" s="661"/>
    </row>
    <row r="41" spans="2:133" ht="11.25" customHeight="1" x14ac:dyDescent="0.2">
      <c r="B41" s="615" t="s">
        <v>336</v>
      </c>
      <c r="C41" s="616"/>
      <c r="D41" s="616"/>
      <c r="E41" s="616"/>
      <c r="F41" s="616"/>
      <c r="G41" s="616"/>
      <c r="H41" s="616"/>
      <c r="I41" s="616"/>
      <c r="J41" s="616"/>
      <c r="K41" s="616"/>
      <c r="L41" s="616"/>
      <c r="M41" s="616"/>
      <c r="N41" s="616"/>
      <c r="O41" s="616"/>
      <c r="P41" s="616"/>
      <c r="Q41" s="617"/>
      <c r="R41" s="618">
        <v>5351354</v>
      </c>
      <c r="S41" s="659"/>
      <c r="T41" s="659"/>
      <c r="U41" s="659"/>
      <c r="V41" s="659"/>
      <c r="W41" s="659"/>
      <c r="X41" s="659"/>
      <c r="Y41" s="662"/>
      <c r="Z41" s="663">
        <v>100</v>
      </c>
      <c r="AA41" s="663"/>
      <c r="AB41" s="663"/>
      <c r="AC41" s="663"/>
      <c r="AD41" s="664">
        <v>3347492</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74122</v>
      </c>
      <c r="BA41" s="635"/>
      <c r="BB41" s="635"/>
      <c r="BC41" s="635"/>
      <c r="BD41" s="647"/>
      <c r="BE41" s="647"/>
      <c r="BF41" s="670"/>
      <c r="BG41" s="675"/>
      <c r="BH41" s="676"/>
      <c r="BI41" s="676"/>
      <c r="BJ41" s="676"/>
      <c r="BK41" s="676"/>
      <c r="BL41" s="205"/>
      <c r="BM41" s="632" t="s">
        <v>338</v>
      </c>
      <c r="BN41" s="632"/>
      <c r="BO41" s="632"/>
      <c r="BP41" s="632"/>
      <c r="BQ41" s="632"/>
      <c r="BR41" s="632"/>
      <c r="BS41" s="632"/>
      <c r="BT41" s="632"/>
      <c r="BU41" s="633"/>
      <c r="BV41" s="634">
        <v>2</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123</v>
      </c>
      <c r="CS41" s="647"/>
      <c r="CT41" s="647"/>
      <c r="CU41" s="647"/>
      <c r="CV41" s="647"/>
      <c r="CW41" s="647"/>
      <c r="CX41" s="647"/>
      <c r="CY41" s="648"/>
      <c r="CZ41" s="637" t="s">
        <v>123</v>
      </c>
      <c r="DA41" s="649"/>
      <c r="DB41" s="649"/>
      <c r="DC41" s="650"/>
      <c r="DD41" s="640" t="s">
        <v>123</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340</v>
      </c>
      <c r="AR42" s="680"/>
      <c r="AS42" s="680"/>
      <c r="AT42" s="680"/>
      <c r="AU42" s="680"/>
      <c r="AV42" s="680"/>
      <c r="AW42" s="680"/>
      <c r="AX42" s="680"/>
      <c r="AY42" s="681"/>
      <c r="AZ42" s="618">
        <v>267683</v>
      </c>
      <c r="BA42" s="659"/>
      <c r="BB42" s="659"/>
      <c r="BC42" s="659"/>
      <c r="BD42" s="619"/>
      <c r="BE42" s="619"/>
      <c r="BF42" s="682"/>
      <c r="BG42" s="677"/>
      <c r="BH42" s="678"/>
      <c r="BI42" s="678"/>
      <c r="BJ42" s="678"/>
      <c r="BK42" s="678"/>
      <c r="BL42" s="206"/>
      <c r="BM42" s="616" t="s">
        <v>341</v>
      </c>
      <c r="BN42" s="616"/>
      <c r="BO42" s="616"/>
      <c r="BP42" s="616"/>
      <c r="BQ42" s="616"/>
      <c r="BR42" s="616"/>
      <c r="BS42" s="616"/>
      <c r="BT42" s="616"/>
      <c r="BU42" s="617"/>
      <c r="BV42" s="618">
        <v>416</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609045</v>
      </c>
      <c r="CS42" s="647"/>
      <c r="CT42" s="647"/>
      <c r="CU42" s="647"/>
      <c r="CV42" s="647"/>
      <c r="CW42" s="647"/>
      <c r="CX42" s="647"/>
      <c r="CY42" s="648"/>
      <c r="CZ42" s="637">
        <v>12.7</v>
      </c>
      <c r="DA42" s="649"/>
      <c r="DB42" s="649"/>
      <c r="DC42" s="650"/>
      <c r="DD42" s="640">
        <v>253433</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343</v>
      </c>
      <c r="CD43" s="631" t="s">
        <v>344</v>
      </c>
      <c r="CE43" s="632"/>
      <c r="CF43" s="632"/>
      <c r="CG43" s="632"/>
      <c r="CH43" s="632"/>
      <c r="CI43" s="632"/>
      <c r="CJ43" s="632"/>
      <c r="CK43" s="632"/>
      <c r="CL43" s="632"/>
      <c r="CM43" s="632"/>
      <c r="CN43" s="632"/>
      <c r="CO43" s="632"/>
      <c r="CP43" s="632"/>
      <c r="CQ43" s="633"/>
      <c r="CR43" s="634">
        <v>22894</v>
      </c>
      <c r="CS43" s="647"/>
      <c r="CT43" s="647"/>
      <c r="CU43" s="647"/>
      <c r="CV43" s="647"/>
      <c r="CW43" s="647"/>
      <c r="CX43" s="647"/>
      <c r="CY43" s="648"/>
      <c r="CZ43" s="637">
        <v>0.5</v>
      </c>
      <c r="DA43" s="649"/>
      <c r="DB43" s="649"/>
      <c r="DC43" s="650"/>
      <c r="DD43" s="640">
        <v>22894</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595493</v>
      </c>
      <c r="CS44" s="635"/>
      <c r="CT44" s="635"/>
      <c r="CU44" s="635"/>
      <c r="CV44" s="635"/>
      <c r="CW44" s="635"/>
      <c r="CX44" s="635"/>
      <c r="CY44" s="636"/>
      <c r="CZ44" s="637">
        <v>12.4</v>
      </c>
      <c r="DA44" s="638"/>
      <c r="DB44" s="638"/>
      <c r="DC44" s="639"/>
      <c r="DD44" s="640">
        <v>239881</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227514</v>
      </c>
      <c r="CS45" s="647"/>
      <c r="CT45" s="647"/>
      <c r="CU45" s="647"/>
      <c r="CV45" s="647"/>
      <c r="CW45" s="647"/>
      <c r="CX45" s="647"/>
      <c r="CY45" s="648"/>
      <c r="CZ45" s="637">
        <v>4.8</v>
      </c>
      <c r="DA45" s="649"/>
      <c r="DB45" s="649"/>
      <c r="DC45" s="650"/>
      <c r="DD45" s="640">
        <v>16045</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349</v>
      </c>
      <c r="CG46" s="632"/>
      <c r="CH46" s="632"/>
      <c r="CI46" s="632"/>
      <c r="CJ46" s="632"/>
      <c r="CK46" s="632"/>
      <c r="CL46" s="632"/>
      <c r="CM46" s="632"/>
      <c r="CN46" s="632"/>
      <c r="CO46" s="632"/>
      <c r="CP46" s="632"/>
      <c r="CQ46" s="633"/>
      <c r="CR46" s="634">
        <v>322497</v>
      </c>
      <c r="CS46" s="635"/>
      <c r="CT46" s="635"/>
      <c r="CU46" s="635"/>
      <c r="CV46" s="635"/>
      <c r="CW46" s="635"/>
      <c r="CX46" s="635"/>
      <c r="CY46" s="636"/>
      <c r="CZ46" s="637">
        <v>6.7</v>
      </c>
      <c r="DA46" s="638"/>
      <c r="DB46" s="638"/>
      <c r="DC46" s="639"/>
      <c r="DD46" s="640">
        <v>199485</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350</v>
      </c>
      <c r="CG47" s="632"/>
      <c r="CH47" s="632"/>
      <c r="CI47" s="632"/>
      <c r="CJ47" s="632"/>
      <c r="CK47" s="632"/>
      <c r="CL47" s="632"/>
      <c r="CM47" s="632"/>
      <c r="CN47" s="632"/>
      <c r="CO47" s="632"/>
      <c r="CP47" s="632"/>
      <c r="CQ47" s="633"/>
      <c r="CR47" s="634">
        <v>13552</v>
      </c>
      <c r="CS47" s="647"/>
      <c r="CT47" s="647"/>
      <c r="CU47" s="647"/>
      <c r="CV47" s="647"/>
      <c r="CW47" s="647"/>
      <c r="CX47" s="647"/>
      <c r="CY47" s="648"/>
      <c r="CZ47" s="637">
        <v>0.3</v>
      </c>
      <c r="DA47" s="649"/>
      <c r="DB47" s="649"/>
      <c r="DC47" s="650"/>
      <c r="DD47" s="640">
        <v>13552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351</v>
      </c>
      <c r="CG48" s="632"/>
      <c r="CH48" s="632"/>
      <c r="CI48" s="632"/>
      <c r="CJ48" s="632"/>
      <c r="CK48" s="632"/>
      <c r="CL48" s="632"/>
      <c r="CM48" s="632"/>
      <c r="CN48" s="632"/>
      <c r="CO48" s="632"/>
      <c r="CP48" s="632"/>
      <c r="CQ48" s="633"/>
      <c r="CR48" s="634" t="s">
        <v>123</v>
      </c>
      <c r="CS48" s="635"/>
      <c r="CT48" s="635"/>
      <c r="CU48" s="635"/>
      <c r="CV48" s="635"/>
      <c r="CW48" s="635"/>
      <c r="CX48" s="635"/>
      <c r="CY48" s="636"/>
      <c r="CZ48" s="637" t="s">
        <v>123</v>
      </c>
      <c r="DA48" s="638"/>
      <c r="DB48" s="638"/>
      <c r="DC48" s="639"/>
      <c r="DD48" s="640" t="s">
        <v>123</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352</v>
      </c>
      <c r="CE49" s="616"/>
      <c r="CF49" s="616"/>
      <c r="CG49" s="616"/>
      <c r="CH49" s="616"/>
      <c r="CI49" s="616"/>
      <c r="CJ49" s="616"/>
      <c r="CK49" s="616"/>
      <c r="CL49" s="616"/>
      <c r="CM49" s="616"/>
      <c r="CN49" s="616"/>
      <c r="CO49" s="616"/>
      <c r="CP49" s="616"/>
      <c r="CQ49" s="617"/>
      <c r="CR49" s="618">
        <v>4785790</v>
      </c>
      <c r="CS49" s="619"/>
      <c r="CT49" s="619"/>
      <c r="CU49" s="619"/>
      <c r="CV49" s="619"/>
      <c r="CW49" s="619"/>
      <c r="CX49" s="619"/>
      <c r="CY49" s="620"/>
      <c r="CZ49" s="621">
        <v>100</v>
      </c>
      <c r="DA49" s="622"/>
      <c r="DB49" s="622"/>
      <c r="DC49" s="623"/>
      <c r="DD49" s="624">
        <v>3677223</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F++sIQmpXM0R50VBlDAmEAhvOe+mKsO8MLz6UAA3DdYZPk9ZiUDeGOVcgh1da4cj9SefI+XHg0/kujAGPtUyfg==" saltValue="L4dIIBv9tCyDHznPw2NHE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5:CQ25"/>
    <mergeCell ref="CR25:CY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election activeCell="DG122" sqref="DG122:DK122"/>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375</v>
      </c>
      <c r="C7" s="1061"/>
      <c r="D7" s="1061"/>
      <c r="E7" s="1061"/>
      <c r="F7" s="1061"/>
      <c r="G7" s="1061"/>
      <c r="H7" s="1061"/>
      <c r="I7" s="1061"/>
      <c r="J7" s="1061"/>
      <c r="K7" s="1061"/>
      <c r="L7" s="1061"/>
      <c r="M7" s="1061"/>
      <c r="N7" s="1061"/>
      <c r="O7" s="1061"/>
      <c r="P7" s="1062"/>
      <c r="Q7" s="1115">
        <v>5351</v>
      </c>
      <c r="R7" s="1116"/>
      <c r="S7" s="1116"/>
      <c r="T7" s="1116"/>
      <c r="U7" s="1116"/>
      <c r="V7" s="1116">
        <v>4786</v>
      </c>
      <c r="W7" s="1116"/>
      <c r="X7" s="1116"/>
      <c r="Y7" s="1116"/>
      <c r="Z7" s="1116"/>
      <c r="AA7" s="1116">
        <v>565</v>
      </c>
      <c r="AB7" s="1116"/>
      <c r="AC7" s="1116"/>
      <c r="AD7" s="1116"/>
      <c r="AE7" s="1117"/>
      <c r="AF7" s="1118">
        <v>558</v>
      </c>
      <c r="AG7" s="1119"/>
      <c r="AH7" s="1119"/>
      <c r="AI7" s="1119"/>
      <c r="AJ7" s="1120"/>
      <c r="AK7" s="1121">
        <v>349</v>
      </c>
      <c r="AL7" s="1122"/>
      <c r="AM7" s="1122"/>
      <c r="AN7" s="1122"/>
      <c r="AO7" s="1122"/>
      <c r="AP7" s="1122">
        <v>3621</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555</v>
      </c>
      <c r="BT7" s="1113"/>
      <c r="BU7" s="1113"/>
      <c r="BV7" s="1113"/>
      <c r="BW7" s="1113"/>
      <c r="BX7" s="1113"/>
      <c r="BY7" s="1113"/>
      <c r="BZ7" s="1113"/>
      <c r="CA7" s="1113"/>
      <c r="CB7" s="1113"/>
      <c r="CC7" s="1113"/>
      <c r="CD7" s="1113"/>
      <c r="CE7" s="1113"/>
      <c r="CF7" s="1113"/>
      <c r="CG7" s="1125"/>
      <c r="CH7" s="1109">
        <v>2</v>
      </c>
      <c r="CI7" s="1110"/>
      <c r="CJ7" s="1110"/>
      <c r="CK7" s="1110"/>
      <c r="CL7" s="1111"/>
      <c r="CM7" s="1109">
        <v>66</v>
      </c>
      <c r="CN7" s="1110"/>
      <c r="CO7" s="1110"/>
      <c r="CP7" s="1110"/>
      <c r="CQ7" s="1111"/>
      <c r="CR7" s="1109">
        <v>40</v>
      </c>
      <c r="CS7" s="1110"/>
      <c r="CT7" s="1110"/>
      <c r="CU7" s="1110"/>
      <c r="CV7" s="1111"/>
      <c r="CW7" s="1109">
        <v>39</v>
      </c>
      <c r="CX7" s="1110"/>
      <c r="CY7" s="1110"/>
      <c r="CZ7" s="1110"/>
      <c r="DA7" s="1111"/>
      <c r="DB7" s="1109">
        <v>0</v>
      </c>
      <c r="DC7" s="1110"/>
      <c r="DD7" s="1110"/>
      <c r="DE7" s="1110"/>
      <c r="DF7" s="1111"/>
      <c r="DG7" s="1109">
        <v>0</v>
      </c>
      <c r="DH7" s="1110"/>
      <c r="DI7" s="1110"/>
      <c r="DJ7" s="1110"/>
      <c r="DK7" s="1111"/>
      <c r="DL7" s="1109">
        <v>0</v>
      </c>
      <c r="DM7" s="1110"/>
      <c r="DN7" s="1110"/>
      <c r="DO7" s="1110"/>
      <c r="DP7" s="1111"/>
      <c r="DQ7" s="1109">
        <v>0</v>
      </c>
      <c r="DR7" s="1110"/>
      <c r="DS7" s="1110"/>
      <c r="DT7" s="1110"/>
      <c r="DU7" s="1111"/>
      <c r="DV7" s="1112"/>
      <c r="DW7" s="1113"/>
      <c r="DX7" s="1113"/>
      <c r="DY7" s="1113"/>
      <c r="DZ7" s="1114"/>
      <c r="EA7" s="216"/>
    </row>
    <row r="8" spans="1:131" s="217" customFormat="1" ht="26.25" customHeight="1" x14ac:dyDescent="0.2">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556</v>
      </c>
      <c r="BT8" s="1006"/>
      <c r="BU8" s="1006"/>
      <c r="BV8" s="1006"/>
      <c r="BW8" s="1006"/>
      <c r="BX8" s="1006"/>
      <c r="BY8" s="1006"/>
      <c r="BZ8" s="1006"/>
      <c r="CA8" s="1006"/>
      <c r="CB8" s="1006"/>
      <c r="CC8" s="1006"/>
      <c r="CD8" s="1006"/>
      <c r="CE8" s="1006"/>
      <c r="CF8" s="1006"/>
      <c r="CG8" s="1027"/>
      <c r="CH8" s="1002">
        <v>-4</v>
      </c>
      <c r="CI8" s="1003"/>
      <c r="CJ8" s="1003"/>
      <c r="CK8" s="1003"/>
      <c r="CL8" s="1004"/>
      <c r="CM8" s="1002">
        <v>66</v>
      </c>
      <c r="CN8" s="1003"/>
      <c r="CO8" s="1003"/>
      <c r="CP8" s="1003"/>
      <c r="CQ8" s="1004"/>
      <c r="CR8" s="1002">
        <v>4</v>
      </c>
      <c r="CS8" s="1003"/>
      <c r="CT8" s="1003"/>
      <c r="CU8" s="1003"/>
      <c r="CV8" s="1004"/>
      <c r="CW8" s="1002">
        <v>0</v>
      </c>
      <c r="CX8" s="1003"/>
      <c r="CY8" s="1003"/>
      <c r="CZ8" s="1003"/>
      <c r="DA8" s="1004"/>
      <c r="DB8" s="1002">
        <v>0</v>
      </c>
      <c r="DC8" s="1003"/>
      <c r="DD8" s="1003"/>
      <c r="DE8" s="1003"/>
      <c r="DF8" s="1004"/>
      <c r="DG8" s="1002">
        <v>0</v>
      </c>
      <c r="DH8" s="1003"/>
      <c r="DI8" s="1003"/>
      <c r="DJ8" s="1003"/>
      <c r="DK8" s="1004"/>
      <c r="DL8" s="1002">
        <v>0</v>
      </c>
      <c r="DM8" s="1003"/>
      <c r="DN8" s="1003"/>
      <c r="DO8" s="1003"/>
      <c r="DP8" s="1004"/>
      <c r="DQ8" s="1002">
        <v>0</v>
      </c>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377</v>
      </c>
      <c r="B23" s="950" t="s">
        <v>378</v>
      </c>
      <c r="C23" s="951"/>
      <c r="D23" s="951"/>
      <c r="E23" s="951"/>
      <c r="F23" s="951"/>
      <c r="G23" s="951"/>
      <c r="H23" s="951"/>
      <c r="I23" s="951"/>
      <c r="J23" s="951"/>
      <c r="K23" s="951"/>
      <c r="L23" s="951"/>
      <c r="M23" s="951"/>
      <c r="N23" s="951"/>
      <c r="O23" s="951"/>
      <c r="P23" s="961"/>
      <c r="Q23" s="1080"/>
      <c r="R23" s="1074"/>
      <c r="S23" s="1074"/>
      <c r="T23" s="1074"/>
      <c r="U23" s="1074"/>
      <c r="V23" s="1074"/>
      <c r="W23" s="1074"/>
      <c r="X23" s="1074"/>
      <c r="Y23" s="1074"/>
      <c r="Z23" s="1074"/>
      <c r="AA23" s="1074"/>
      <c r="AB23" s="1074"/>
      <c r="AC23" s="1074"/>
      <c r="AD23" s="1074"/>
      <c r="AE23" s="1081"/>
      <c r="AF23" s="1082">
        <v>558</v>
      </c>
      <c r="AG23" s="1074"/>
      <c r="AH23" s="1074"/>
      <c r="AI23" s="1074"/>
      <c r="AJ23" s="1083"/>
      <c r="AK23" s="1084"/>
      <c r="AL23" s="1085"/>
      <c r="AM23" s="1085"/>
      <c r="AN23" s="1085"/>
      <c r="AO23" s="1085"/>
      <c r="AP23" s="1074"/>
      <c r="AQ23" s="1074"/>
      <c r="AR23" s="1074"/>
      <c r="AS23" s="1074"/>
      <c r="AT23" s="1074"/>
      <c r="AU23" s="1075"/>
      <c r="AV23" s="1075"/>
      <c r="AW23" s="1075"/>
      <c r="AX23" s="1075"/>
      <c r="AY23" s="1076"/>
      <c r="AZ23" s="1077" t="s">
        <v>123</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358</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365</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389</v>
      </c>
      <c r="C28" s="1061"/>
      <c r="D28" s="1061"/>
      <c r="E28" s="1061"/>
      <c r="F28" s="1061"/>
      <c r="G28" s="1061"/>
      <c r="H28" s="1061"/>
      <c r="I28" s="1061"/>
      <c r="J28" s="1061"/>
      <c r="K28" s="1061"/>
      <c r="L28" s="1061"/>
      <c r="M28" s="1061"/>
      <c r="N28" s="1061"/>
      <c r="O28" s="1061"/>
      <c r="P28" s="1062"/>
      <c r="Q28" s="1063">
        <v>699</v>
      </c>
      <c r="R28" s="1064"/>
      <c r="S28" s="1064"/>
      <c r="T28" s="1064"/>
      <c r="U28" s="1064"/>
      <c r="V28" s="1064">
        <v>630</v>
      </c>
      <c r="W28" s="1064"/>
      <c r="X28" s="1064"/>
      <c r="Y28" s="1064"/>
      <c r="Z28" s="1064"/>
      <c r="AA28" s="1064">
        <v>69</v>
      </c>
      <c r="AB28" s="1064"/>
      <c r="AC28" s="1064"/>
      <c r="AD28" s="1064"/>
      <c r="AE28" s="1065"/>
      <c r="AF28" s="1066">
        <v>69</v>
      </c>
      <c r="AG28" s="1064"/>
      <c r="AH28" s="1064"/>
      <c r="AI28" s="1064"/>
      <c r="AJ28" s="1067"/>
      <c r="AK28" s="1055">
        <v>74</v>
      </c>
      <c r="AL28" s="1056"/>
      <c r="AM28" s="1056"/>
      <c r="AN28" s="1056"/>
      <c r="AO28" s="1056"/>
      <c r="AP28" s="1056"/>
      <c r="AQ28" s="1056"/>
      <c r="AR28" s="1056"/>
      <c r="AS28" s="1056"/>
      <c r="AT28" s="1056"/>
      <c r="AU28" s="1056"/>
      <c r="AV28" s="1056"/>
      <c r="AW28" s="1056"/>
      <c r="AX28" s="1056"/>
      <c r="AY28" s="1056"/>
      <c r="AZ28" s="1057"/>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390</v>
      </c>
      <c r="C29" s="1044"/>
      <c r="D29" s="1044"/>
      <c r="E29" s="1044"/>
      <c r="F29" s="1044"/>
      <c r="G29" s="1044"/>
      <c r="H29" s="1044"/>
      <c r="I29" s="1044"/>
      <c r="J29" s="1044"/>
      <c r="K29" s="1044"/>
      <c r="L29" s="1044"/>
      <c r="M29" s="1044"/>
      <c r="N29" s="1044"/>
      <c r="O29" s="1044"/>
      <c r="P29" s="1045"/>
      <c r="Q29" s="1051">
        <v>105</v>
      </c>
      <c r="R29" s="1052"/>
      <c r="S29" s="1052"/>
      <c r="T29" s="1052"/>
      <c r="U29" s="1052"/>
      <c r="V29" s="1052">
        <v>105</v>
      </c>
      <c r="W29" s="1052"/>
      <c r="X29" s="1052"/>
      <c r="Y29" s="1052"/>
      <c r="Z29" s="1052"/>
      <c r="AA29" s="1052">
        <v>0</v>
      </c>
      <c r="AB29" s="1052"/>
      <c r="AC29" s="1052"/>
      <c r="AD29" s="1052"/>
      <c r="AE29" s="1053"/>
      <c r="AF29" s="1048">
        <v>0</v>
      </c>
      <c r="AG29" s="1049"/>
      <c r="AH29" s="1049"/>
      <c r="AI29" s="1049"/>
      <c r="AJ29" s="1050"/>
      <c r="AK29" s="993">
        <v>35</v>
      </c>
      <c r="AL29" s="984"/>
      <c r="AM29" s="984"/>
      <c r="AN29" s="984"/>
      <c r="AO29" s="984"/>
      <c r="AP29" s="984"/>
      <c r="AQ29" s="984"/>
      <c r="AR29" s="984"/>
      <c r="AS29" s="984"/>
      <c r="AT29" s="984"/>
      <c r="AU29" s="984"/>
      <c r="AV29" s="984"/>
      <c r="AW29" s="984"/>
      <c r="AX29" s="984"/>
      <c r="AY29" s="984"/>
      <c r="AZ29" s="1054"/>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391</v>
      </c>
      <c r="C30" s="1044"/>
      <c r="D30" s="1044"/>
      <c r="E30" s="1044"/>
      <c r="F30" s="1044"/>
      <c r="G30" s="1044"/>
      <c r="H30" s="1044"/>
      <c r="I30" s="1044"/>
      <c r="J30" s="1044"/>
      <c r="K30" s="1044"/>
      <c r="L30" s="1044"/>
      <c r="M30" s="1044"/>
      <c r="N30" s="1044"/>
      <c r="O30" s="1044"/>
      <c r="P30" s="1045"/>
      <c r="Q30" s="1051">
        <v>969</v>
      </c>
      <c r="R30" s="1052"/>
      <c r="S30" s="1052"/>
      <c r="T30" s="1052"/>
      <c r="U30" s="1052"/>
      <c r="V30" s="1052">
        <v>917</v>
      </c>
      <c r="W30" s="1052"/>
      <c r="X30" s="1052"/>
      <c r="Y30" s="1052"/>
      <c r="Z30" s="1052"/>
      <c r="AA30" s="1052">
        <v>52</v>
      </c>
      <c r="AB30" s="1052"/>
      <c r="AC30" s="1052"/>
      <c r="AD30" s="1052"/>
      <c r="AE30" s="1053"/>
      <c r="AF30" s="1048">
        <v>52</v>
      </c>
      <c r="AG30" s="1049"/>
      <c r="AH30" s="1049"/>
      <c r="AI30" s="1049"/>
      <c r="AJ30" s="1050"/>
      <c r="AK30" s="993">
        <v>149</v>
      </c>
      <c r="AL30" s="984"/>
      <c r="AM30" s="984"/>
      <c r="AN30" s="984"/>
      <c r="AO30" s="984"/>
      <c r="AP30" s="984"/>
      <c r="AQ30" s="984"/>
      <c r="AR30" s="984"/>
      <c r="AS30" s="984"/>
      <c r="AT30" s="984"/>
      <c r="AU30" s="984"/>
      <c r="AV30" s="984"/>
      <c r="AW30" s="984"/>
      <c r="AX30" s="984"/>
      <c r="AY30" s="984"/>
      <c r="AZ30" s="1054"/>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392</v>
      </c>
      <c r="C31" s="1044"/>
      <c r="D31" s="1044"/>
      <c r="E31" s="1044"/>
      <c r="F31" s="1044"/>
      <c r="G31" s="1044"/>
      <c r="H31" s="1044"/>
      <c r="I31" s="1044"/>
      <c r="J31" s="1044"/>
      <c r="K31" s="1044"/>
      <c r="L31" s="1044"/>
      <c r="M31" s="1044"/>
      <c r="N31" s="1044"/>
      <c r="O31" s="1044"/>
      <c r="P31" s="1045"/>
      <c r="Q31" s="1051">
        <v>255</v>
      </c>
      <c r="R31" s="1052"/>
      <c r="S31" s="1052"/>
      <c r="T31" s="1052"/>
      <c r="U31" s="1052"/>
      <c r="V31" s="1052">
        <v>173</v>
      </c>
      <c r="W31" s="1052"/>
      <c r="X31" s="1052"/>
      <c r="Y31" s="1052"/>
      <c r="Z31" s="1052"/>
      <c r="AA31" s="1052">
        <v>82</v>
      </c>
      <c r="AB31" s="1052"/>
      <c r="AC31" s="1052"/>
      <c r="AD31" s="1052"/>
      <c r="AE31" s="1053"/>
      <c r="AF31" s="1048">
        <v>99</v>
      </c>
      <c r="AG31" s="1049"/>
      <c r="AH31" s="1049"/>
      <c r="AI31" s="1049"/>
      <c r="AJ31" s="1050"/>
      <c r="AK31" s="993">
        <v>132</v>
      </c>
      <c r="AL31" s="984"/>
      <c r="AM31" s="984"/>
      <c r="AN31" s="984"/>
      <c r="AO31" s="984"/>
      <c r="AP31" s="984">
        <v>505</v>
      </c>
      <c r="AQ31" s="984"/>
      <c r="AR31" s="984"/>
      <c r="AS31" s="984"/>
      <c r="AT31" s="984"/>
      <c r="AU31" s="984">
        <v>346</v>
      </c>
      <c r="AV31" s="984"/>
      <c r="AW31" s="984"/>
      <c r="AX31" s="984"/>
      <c r="AY31" s="984"/>
      <c r="AZ31" s="1054"/>
      <c r="BA31" s="1054"/>
      <c r="BB31" s="1054"/>
      <c r="BC31" s="1054"/>
      <c r="BD31" s="1054"/>
      <c r="BE31" s="985" t="s">
        <v>393</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394</v>
      </c>
      <c r="C32" s="1044"/>
      <c r="D32" s="1044"/>
      <c r="E32" s="1044"/>
      <c r="F32" s="1044"/>
      <c r="G32" s="1044"/>
      <c r="H32" s="1044"/>
      <c r="I32" s="1044"/>
      <c r="J32" s="1044"/>
      <c r="K32" s="1044"/>
      <c r="L32" s="1044"/>
      <c r="M32" s="1044"/>
      <c r="N32" s="1044"/>
      <c r="O32" s="1044"/>
      <c r="P32" s="1045"/>
      <c r="Q32" s="1051">
        <v>36</v>
      </c>
      <c r="R32" s="1052"/>
      <c r="S32" s="1052"/>
      <c r="T32" s="1052"/>
      <c r="U32" s="1052"/>
      <c r="V32" s="1052">
        <v>26</v>
      </c>
      <c r="W32" s="1052"/>
      <c r="X32" s="1052"/>
      <c r="Y32" s="1052"/>
      <c r="Z32" s="1052"/>
      <c r="AA32" s="1052">
        <v>10</v>
      </c>
      <c r="AB32" s="1052"/>
      <c r="AC32" s="1052"/>
      <c r="AD32" s="1052"/>
      <c r="AE32" s="1053"/>
      <c r="AF32" s="1048">
        <v>8</v>
      </c>
      <c r="AG32" s="1049"/>
      <c r="AH32" s="1049"/>
      <c r="AI32" s="1049"/>
      <c r="AJ32" s="1050"/>
      <c r="AK32" s="993">
        <v>26</v>
      </c>
      <c r="AL32" s="984"/>
      <c r="AM32" s="984"/>
      <c r="AN32" s="984"/>
      <c r="AO32" s="984"/>
      <c r="AP32" s="984">
        <v>35</v>
      </c>
      <c r="AQ32" s="984"/>
      <c r="AR32" s="984"/>
      <c r="AS32" s="984"/>
      <c r="AT32" s="984"/>
      <c r="AU32" s="984">
        <v>31</v>
      </c>
      <c r="AV32" s="984"/>
      <c r="AW32" s="984"/>
      <c r="AX32" s="984"/>
      <c r="AY32" s="984"/>
      <c r="AZ32" s="1054"/>
      <c r="BA32" s="1054"/>
      <c r="BB32" s="1054"/>
      <c r="BC32" s="1054"/>
      <c r="BD32" s="1054"/>
      <c r="BE32" s="985" t="s">
        <v>393</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395</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377</v>
      </c>
      <c r="B63" s="950" t="s">
        <v>396</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229</v>
      </c>
      <c r="AG63" s="972"/>
      <c r="AH63" s="972"/>
      <c r="AI63" s="972"/>
      <c r="AJ63" s="1035"/>
      <c r="AK63" s="1036"/>
      <c r="AL63" s="976"/>
      <c r="AM63" s="976"/>
      <c r="AN63" s="976"/>
      <c r="AO63" s="976"/>
      <c r="AP63" s="972"/>
      <c r="AQ63" s="972"/>
      <c r="AR63" s="972"/>
      <c r="AS63" s="972"/>
      <c r="AT63" s="972"/>
      <c r="AU63" s="972"/>
      <c r="AV63" s="972"/>
      <c r="AW63" s="972"/>
      <c r="AX63" s="972"/>
      <c r="AY63" s="972"/>
      <c r="AZ63" s="1030"/>
      <c r="BA63" s="1030"/>
      <c r="BB63" s="1030"/>
      <c r="BC63" s="1030"/>
      <c r="BD63" s="1030"/>
      <c r="BE63" s="973"/>
      <c r="BF63" s="973"/>
      <c r="BG63" s="973"/>
      <c r="BH63" s="973"/>
      <c r="BI63" s="974"/>
      <c r="BJ63" s="1031" t="s">
        <v>123</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398</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399</v>
      </c>
      <c r="AV66" s="1015"/>
      <c r="AW66" s="1015"/>
      <c r="AX66" s="1015"/>
      <c r="AY66" s="1016"/>
      <c r="AZ66" s="1014" t="s">
        <v>365</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546</v>
      </c>
      <c r="C68" s="999"/>
      <c r="D68" s="999"/>
      <c r="E68" s="999"/>
      <c r="F68" s="999"/>
      <c r="G68" s="999"/>
      <c r="H68" s="999"/>
      <c r="I68" s="999"/>
      <c r="J68" s="999"/>
      <c r="K68" s="999"/>
      <c r="L68" s="999"/>
      <c r="M68" s="999"/>
      <c r="N68" s="999"/>
      <c r="O68" s="999"/>
      <c r="P68" s="1000"/>
      <c r="Q68" s="1001">
        <v>997</v>
      </c>
      <c r="R68" s="995"/>
      <c r="S68" s="995"/>
      <c r="T68" s="995"/>
      <c r="U68" s="995"/>
      <c r="V68" s="995">
        <v>947</v>
      </c>
      <c r="W68" s="995"/>
      <c r="X68" s="995"/>
      <c r="Y68" s="995"/>
      <c r="Z68" s="995"/>
      <c r="AA68" s="995">
        <v>50</v>
      </c>
      <c r="AB68" s="995"/>
      <c r="AC68" s="995"/>
      <c r="AD68" s="995"/>
      <c r="AE68" s="995"/>
      <c r="AF68" s="995">
        <v>50</v>
      </c>
      <c r="AG68" s="995"/>
      <c r="AH68" s="995"/>
      <c r="AI68" s="995"/>
      <c r="AJ68" s="995"/>
      <c r="AK68" s="995"/>
      <c r="AL68" s="995"/>
      <c r="AM68" s="995"/>
      <c r="AN68" s="995"/>
      <c r="AO68" s="995"/>
      <c r="AP68" s="995"/>
      <c r="AQ68" s="995"/>
      <c r="AR68" s="995"/>
      <c r="AS68" s="995"/>
      <c r="AT68" s="995"/>
      <c r="AU68" s="995"/>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547</v>
      </c>
      <c r="C69" s="988"/>
      <c r="D69" s="988"/>
      <c r="E69" s="988"/>
      <c r="F69" s="988"/>
      <c r="G69" s="988"/>
      <c r="H69" s="988"/>
      <c r="I69" s="988"/>
      <c r="J69" s="988"/>
      <c r="K69" s="988"/>
      <c r="L69" s="988"/>
      <c r="M69" s="988"/>
      <c r="N69" s="988"/>
      <c r="O69" s="988"/>
      <c r="P69" s="989"/>
      <c r="Q69" s="990">
        <v>259339</v>
      </c>
      <c r="R69" s="984"/>
      <c r="S69" s="984"/>
      <c r="T69" s="984"/>
      <c r="U69" s="984"/>
      <c r="V69" s="984">
        <v>254515</v>
      </c>
      <c r="W69" s="984"/>
      <c r="X69" s="984"/>
      <c r="Y69" s="984"/>
      <c r="Z69" s="984"/>
      <c r="AA69" s="984">
        <v>4824</v>
      </c>
      <c r="AB69" s="984"/>
      <c r="AC69" s="984"/>
      <c r="AD69" s="984"/>
      <c r="AE69" s="984"/>
      <c r="AF69" s="984">
        <v>4824</v>
      </c>
      <c r="AG69" s="984"/>
      <c r="AH69" s="984"/>
      <c r="AI69" s="984"/>
      <c r="AJ69" s="984"/>
      <c r="AK69" s="984">
        <v>1141</v>
      </c>
      <c r="AL69" s="984"/>
      <c r="AM69" s="984"/>
      <c r="AN69" s="984"/>
      <c r="AO69" s="984"/>
      <c r="AP69" s="984"/>
      <c r="AQ69" s="984"/>
      <c r="AR69" s="984"/>
      <c r="AS69" s="984"/>
      <c r="AT69" s="984"/>
      <c r="AU69" s="984"/>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548</v>
      </c>
      <c r="C70" s="988"/>
      <c r="D70" s="988"/>
      <c r="E70" s="988"/>
      <c r="F70" s="988"/>
      <c r="G70" s="988"/>
      <c r="H70" s="988"/>
      <c r="I70" s="988"/>
      <c r="J70" s="988"/>
      <c r="K70" s="988"/>
      <c r="L70" s="988"/>
      <c r="M70" s="988"/>
      <c r="N70" s="988"/>
      <c r="O70" s="988"/>
      <c r="P70" s="989"/>
      <c r="Q70" s="990">
        <v>8445</v>
      </c>
      <c r="R70" s="984"/>
      <c r="S70" s="984"/>
      <c r="T70" s="984"/>
      <c r="U70" s="984"/>
      <c r="V70" s="984">
        <v>6617</v>
      </c>
      <c r="W70" s="984"/>
      <c r="X70" s="984"/>
      <c r="Y70" s="984"/>
      <c r="Z70" s="984"/>
      <c r="AA70" s="984">
        <v>1828</v>
      </c>
      <c r="AB70" s="984"/>
      <c r="AC70" s="984"/>
      <c r="AD70" s="984"/>
      <c r="AE70" s="984"/>
      <c r="AF70" s="984"/>
      <c r="AG70" s="984"/>
      <c r="AH70" s="984"/>
      <c r="AI70" s="984"/>
      <c r="AJ70" s="984"/>
      <c r="AK70" s="984">
        <v>14</v>
      </c>
      <c r="AL70" s="984"/>
      <c r="AM70" s="984"/>
      <c r="AN70" s="984"/>
      <c r="AO70" s="984"/>
      <c r="AP70" s="984"/>
      <c r="AQ70" s="984"/>
      <c r="AR70" s="984"/>
      <c r="AS70" s="984"/>
      <c r="AT70" s="984"/>
      <c r="AU70" s="984"/>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549</v>
      </c>
      <c r="C71" s="988"/>
      <c r="D71" s="988"/>
      <c r="E71" s="988"/>
      <c r="F71" s="988"/>
      <c r="G71" s="988"/>
      <c r="H71" s="988"/>
      <c r="I71" s="988"/>
      <c r="J71" s="988"/>
      <c r="K71" s="988"/>
      <c r="L71" s="988"/>
      <c r="M71" s="988"/>
      <c r="N71" s="988"/>
      <c r="O71" s="988"/>
      <c r="P71" s="989"/>
      <c r="Q71" s="990">
        <v>1514</v>
      </c>
      <c r="R71" s="984"/>
      <c r="S71" s="984"/>
      <c r="T71" s="984"/>
      <c r="U71" s="984"/>
      <c r="V71" s="984">
        <v>1513</v>
      </c>
      <c r="W71" s="984"/>
      <c r="X71" s="984"/>
      <c r="Y71" s="984"/>
      <c r="Z71" s="984"/>
      <c r="AA71" s="984">
        <v>1</v>
      </c>
      <c r="AB71" s="984"/>
      <c r="AC71" s="984"/>
      <c r="AD71" s="984"/>
      <c r="AE71" s="984"/>
      <c r="AF71" s="984"/>
      <c r="AG71" s="984"/>
      <c r="AH71" s="984"/>
      <c r="AI71" s="984"/>
      <c r="AJ71" s="984"/>
      <c r="AK71" s="984"/>
      <c r="AL71" s="984"/>
      <c r="AM71" s="984"/>
      <c r="AN71" s="984"/>
      <c r="AO71" s="984"/>
      <c r="AP71" s="984"/>
      <c r="AQ71" s="984"/>
      <c r="AR71" s="984"/>
      <c r="AS71" s="984"/>
      <c r="AT71" s="984"/>
      <c r="AU71" s="984"/>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550</v>
      </c>
      <c r="C72" s="988"/>
      <c r="D72" s="988"/>
      <c r="E72" s="988"/>
      <c r="F72" s="988"/>
      <c r="G72" s="988"/>
      <c r="H72" s="988"/>
      <c r="I72" s="988"/>
      <c r="J72" s="988"/>
      <c r="K72" s="988"/>
      <c r="L72" s="988"/>
      <c r="M72" s="988"/>
      <c r="N72" s="988"/>
      <c r="O72" s="988"/>
      <c r="P72" s="989"/>
      <c r="Q72" s="990">
        <v>2</v>
      </c>
      <c r="R72" s="984"/>
      <c r="S72" s="984"/>
      <c r="T72" s="984"/>
      <c r="U72" s="984"/>
      <c r="V72" s="984">
        <v>0</v>
      </c>
      <c r="W72" s="984"/>
      <c r="X72" s="984"/>
      <c r="Y72" s="984"/>
      <c r="Z72" s="984"/>
      <c r="AA72" s="984">
        <v>2</v>
      </c>
      <c r="AB72" s="984"/>
      <c r="AC72" s="984"/>
      <c r="AD72" s="984"/>
      <c r="AE72" s="984"/>
      <c r="AF72" s="984"/>
      <c r="AG72" s="984"/>
      <c r="AH72" s="984"/>
      <c r="AI72" s="984"/>
      <c r="AJ72" s="984"/>
      <c r="AK72" s="984"/>
      <c r="AL72" s="984"/>
      <c r="AM72" s="984"/>
      <c r="AN72" s="984"/>
      <c r="AO72" s="984"/>
      <c r="AP72" s="984"/>
      <c r="AQ72" s="984"/>
      <c r="AR72" s="984"/>
      <c r="AS72" s="984"/>
      <c r="AT72" s="984"/>
      <c r="AU72" s="984"/>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551</v>
      </c>
      <c r="C73" s="988"/>
      <c r="D73" s="988"/>
      <c r="E73" s="988"/>
      <c r="F73" s="988"/>
      <c r="G73" s="988"/>
      <c r="H73" s="988"/>
      <c r="I73" s="988"/>
      <c r="J73" s="988"/>
      <c r="K73" s="988"/>
      <c r="L73" s="988"/>
      <c r="M73" s="988"/>
      <c r="N73" s="988"/>
      <c r="O73" s="988"/>
      <c r="P73" s="989"/>
      <c r="Q73" s="990">
        <v>53</v>
      </c>
      <c r="R73" s="984"/>
      <c r="S73" s="984"/>
      <c r="T73" s="984"/>
      <c r="U73" s="984"/>
      <c r="V73" s="984">
        <v>29</v>
      </c>
      <c r="W73" s="984"/>
      <c r="X73" s="984"/>
      <c r="Y73" s="984"/>
      <c r="Z73" s="984"/>
      <c r="AA73" s="984">
        <v>24</v>
      </c>
      <c r="AB73" s="984"/>
      <c r="AC73" s="984"/>
      <c r="AD73" s="984"/>
      <c r="AE73" s="984"/>
      <c r="AF73" s="984"/>
      <c r="AG73" s="984"/>
      <c r="AH73" s="984"/>
      <c r="AI73" s="984"/>
      <c r="AJ73" s="984"/>
      <c r="AK73" s="984"/>
      <c r="AL73" s="984"/>
      <c r="AM73" s="984"/>
      <c r="AN73" s="984"/>
      <c r="AO73" s="984"/>
      <c r="AP73" s="984"/>
      <c r="AQ73" s="984"/>
      <c r="AR73" s="984"/>
      <c r="AS73" s="984"/>
      <c r="AT73" s="984"/>
      <c r="AU73" s="984"/>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552</v>
      </c>
      <c r="C74" s="988"/>
      <c r="D74" s="988"/>
      <c r="E74" s="988"/>
      <c r="F74" s="988"/>
      <c r="G74" s="988"/>
      <c r="H74" s="988"/>
      <c r="I74" s="988"/>
      <c r="J74" s="988"/>
      <c r="K74" s="988"/>
      <c r="L74" s="988"/>
      <c r="M74" s="988"/>
      <c r="N74" s="988"/>
      <c r="O74" s="988"/>
      <c r="P74" s="989"/>
      <c r="Q74" s="990">
        <v>43</v>
      </c>
      <c r="R74" s="984"/>
      <c r="S74" s="984"/>
      <c r="T74" s="984"/>
      <c r="U74" s="984"/>
      <c r="V74" s="984">
        <v>42</v>
      </c>
      <c r="W74" s="984"/>
      <c r="X74" s="984"/>
      <c r="Y74" s="984"/>
      <c r="Z74" s="984"/>
      <c r="AA74" s="984">
        <v>1</v>
      </c>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553</v>
      </c>
      <c r="C75" s="988"/>
      <c r="D75" s="988"/>
      <c r="E75" s="988"/>
      <c r="F75" s="988"/>
      <c r="G75" s="988"/>
      <c r="H75" s="988"/>
      <c r="I75" s="988"/>
      <c r="J75" s="988"/>
      <c r="K75" s="988"/>
      <c r="L75" s="988"/>
      <c r="M75" s="988"/>
      <c r="N75" s="988"/>
      <c r="O75" s="988"/>
      <c r="P75" s="989"/>
      <c r="Q75" s="991">
        <v>1409</v>
      </c>
      <c r="R75" s="992"/>
      <c r="S75" s="992"/>
      <c r="T75" s="992"/>
      <c r="U75" s="993"/>
      <c r="V75" s="994">
        <v>1392</v>
      </c>
      <c r="W75" s="992"/>
      <c r="X75" s="992"/>
      <c r="Y75" s="992"/>
      <c r="Z75" s="993"/>
      <c r="AA75" s="994">
        <v>17</v>
      </c>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t="s">
        <v>554</v>
      </c>
      <c r="C76" s="988"/>
      <c r="D76" s="988"/>
      <c r="E76" s="988"/>
      <c r="F76" s="988"/>
      <c r="G76" s="988"/>
      <c r="H76" s="988"/>
      <c r="I76" s="988"/>
      <c r="J76" s="988"/>
      <c r="K76" s="988"/>
      <c r="L76" s="988"/>
      <c r="M76" s="988"/>
      <c r="N76" s="988"/>
      <c r="O76" s="988"/>
      <c r="P76" s="989"/>
      <c r="Q76" s="991">
        <v>1106</v>
      </c>
      <c r="R76" s="992"/>
      <c r="S76" s="992"/>
      <c r="T76" s="992"/>
      <c r="U76" s="993"/>
      <c r="V76" s="994">
        <v>1056</v>
      </c>
      <c r="W76" s="992"/>
      <c r="X76" s="992"/>
      <c r="Y76" s="992"/>
      <c r="Z76" s="993"/>
      <c r="AA76" s="994">
        <v>50</v>
      </c>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377</v>
      </c>
      <c r="B88" s="950" t="s">
        <v>400</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50" t="s">
        <v>401</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402</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403</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406</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407</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408</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409</v>
      </c>
      <c r="AB109" s="909"/>
      <c r="AC109" s="909"/>
      <c r="AD109" s="909"/>
      <c r="AE109" s="910"/>
      <c r="AF109" s="911" t="s">
        <v>410</v>
      </c>
      <c r="AG109" s="909"/>
      <c r="AH109" s="909"/>
      <c r="AI109" s="909"/>
      <c r="AJ109" s="910"/>
      <c r="AK109" s="911" t="s">
        <v>295</v>
      </c>
      <c r="AL109" s="909"/>
      <c r="AM109" s="909"/>
      <c r="AN109" s="909"/>
      <c r="AO109" s="910"/>
      <c r="AP109" s="911" t="s">
        <v>411</v>
      </c>
      <c r="AQ109" s="909"/>
      <c r="AR109" s="909"/>
      <c r="AS109" s="909"/>
      <c r="AT109" s="942"/>
      <c r="AU109" s="908" t="s">
        <v>408</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409</v>
      </c>
      <c r="BR109" s="909"/>
      <c r="BS109" s="909"/>
      <c r="BT109" s="909"/>
      <c r="BU109" s="910"/>
      <c r="BV109" s="911" t="s">
        <v>410</v>
      </c>
      <c r="BW109" s="909"/>
      <c r="BX109" s="909"/>
      <c r="BY109" s="909"/>
      <c r="BZ109" s="910"/>
      <c r="CA109" s="911" t="s">
        <v>295</v>
      </c>
      <c r="CB109" s="909"/>
      <c r="CC109" s="909"/>
      <c r="CD109" s="909"/>
      <c r="CE109" s="910"/>
      <c r="CF109" s="949" t="s">
        <v>411</v>
      </c>
      <c r="CG109" s="949"/>
      <c r="CH109" s="949"/>
      <c r="CI109" s="949"/>
      <c r="CJ109" s="949"/>
      <c r="CK109" s="911" t="s">
        <v>412</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409</v>
      </c>
      <c r="DH109" s="909"/>
      <c r="DI109" s="909"/>
      <c r="DJ109" s="909"/>
      <c r="DK109" s="910"/>
      <c r="DL109" s="911" t="s">
        <v>410</v>
      </c>
      <c r="DM109" s="909"/>
      <c r="DN109" s="909"/>
      <c r="DO109" s="909"/>
      <c r="DP109" s="910"/>
      <c r="DQ109" s="911" t="s">
        <v>295</v>
      </c>
      <c r="DR109" s="909"/>
      <c r="DS109" s="909"/>
      <c r="DT109" s="909"/>
      <c r="DU109" s="910"/>
      <c r="DV109" s="911" t="s">
        <v>411</v>
      </c>
      <c r="DW109" s="909"/>
      <c r="DX109" s="909"/>
      <c r="DY109" s="909"/>
      <c r="DZ109" s="942"/>
    </row>
    <row r="110" spans="1:131" s="212" customFormat="1" ht="26.25" customHeight="1" x14ac:dyDescent="0.2">
      <c r="A110" s="820" t="s">
        <v>413</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417829</v>
      </c>
      <c r="AB110" s="902"/>
      <c r="AC110" s="902"/>
      <c r="AD110" s="902"/>
      <c r="AE110" s="903"/>
      <c r="AF110" s="904">
        <v>419802</v>
      </c>
      <c r="AG110" s="902"/>
      <c r="AH110" s="902"/>
      <c r="AI110" s="902"/>
      <c r="AJ110" s="903"/>
      <c r="AK110" s="904">
        <v>421622</v>
      </c>
      <c r="AL110" s="902"/>
      <c r="AM110" s="902"/>
      <c r="AN110" s="902"/>
      <c r="AO110" s="903"/>
      <c r="AP110" s="905">
        <v>14</v>
      </c>
      <c r="AQ110" s="906"/>
      <c r="AR110" s="906"/>
      <c r="AS110" s="906"/>
      <c r="AT110" s="907"/>
      <c r="AU110" s="943" t="s">
        <v>70</v>
      </c>
      <c r="AV110" s="944"/>
      <c r="AW110" s="944"/>
      <c r="AX110" s="944"/>
      <c r="AY110" s="944"/>
      <c r="AZ110" s="873" t="s">
        <v>414</v>
      </c>
      <c r="BA110" s="821"/>
      <c r="BB110" s="821"/>
      <c r="BC110" s="821"/>
      <c r="BD110" s="821"/>
      <c r="BE110" s="821"/>
      <c r="BF110" s="821"/>
      <c r="BG110" s="821"/>
      <c r="BH110" s="821"/>
      <c r="BI110" s="821"/>
      <c r="BJ110" s="821"/>
      <c r="BK110" s="821"/>
      <c r="BL110" s="821"/>
      <c r="BM110" s="821"/>
      <c r="BN110" s="821"/>
      <c r="BO110" s="821"/>
      <c r="BP110" s="822"/>
      <c r="BQ110" s="874">
        <v>3777804</v>
      </c>
      <c r="BR110" s="855"/>
      <c r="BS110" s="855"/>
      <c r="BT110" s="855"/>
      <c r="BU110" s="855"/>
      <c r="BV110" s="855">
        <v>3730503</v>
      </c>
      <c r="BW110" s="855"/>
      <c r="BX110" s="855"/>
      <c r="BY110" s="855"/>
      <c r="BZ110" s="855"/>
      <c r="CA110" s="855">
        <v>3620509</v>
      </c>
      <c r="CB110" s="855"/>
      <c r="CC110" s="855"/>
      <c r="CD110" s="855"/>
      <c r="CE110" s="855"/>
      <c r="CF110" s="879">
        <v>120.1</v>
      </c>
      <c r="CG110" s="880"/>
      <c r="CH110" s="880"/>
      <c r="CI110" s="880"/>
      <c r="CJ110" s="880"/>
      <c r="CK110" s="939" t="s">
        <v>415</v>
      </c>
      <c r="CL110" s="832"/>
      <c r="CM110" s="873" t="s">
        <v>416</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123</v>
      </c>
      <c r="DH110" s="855"/>
      <c r="DI110" s="855"/>
      <c r="DJ110" s="855"/>
      <c r="DK110" s="855"/>
      <c r="DL110" s="855" t="s">
        <v>123</v>
      </c>
      <c r="DM110" s="855"/>
      <c r="DN110" s="855"/>
      <c r="DO110" s="855"/>
      <c r="DP110" s="855"/>
      <c r="DQ110" s="855" t="s">
        <v>123</v>
      </c>
      <c r="DR110" s="855"/>
      <c r="DS110" s="855"/>
      <c r="DT110" s="855"/>
      <c r="DU110" s="855"/>
      <c r="DV110" s="856" t="s">
        <v>123</v>
      </c>
      <c r="DW110" s="856"/>
      <c r="DX110" s="856"/>
      <c r="DY110" s="856"/>
      <c r="DZ110" s="857"/>
    </row>
    <row r="111" spans="1:131" s="212" customFormat="1" ht="26.25" customHeight="1" x14ac:dyDescent="0.2">
      <c r="A111" s="787" t="s">
        <v>417</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123</v>
      </c>
      <c r="AB111" s="932"/>
      <c r="AC111" s="932"/>
      <c r="AD111" s="932"/>
      <c r="AE111" s="933"/>
      <c r="AF111" s="934" t="s">
        <v>123</v>
      </c>
      <c r="AG111" s="932"/>
      <c r="AH111" s="932"/>
      <c r="AI111" s="932"/>
      <c r="AJ111" s="933"/>
      <c r="AK111" s="934" t="s">
        <v>123</v>
      </c>
      <c r="AL111" s="932"/>
      <c r="AM111" s="932"/>
      <c r="AN111" s="932"/>
      <c r="AO111" s="933"/>
      <c r="AP111" s="935" t="s">
        <v>123</v>
      </c>
      <c r="AQ111" s="936"/>
      <c r="AR111" s="936"/>
      <c r="AS111" s="936"/>
      <c r="AT111" s="937"/>
      <c r="AU111" s="945"/>
      <c r="AV111" s="946"/>
      <c r="AW111" s="946"/>
      <c r="AX111" s="946"/>
      <c r="AY111" s="946"/>
      <c r="AZ111" s="828" t="s">
        <v>418</v>
      </c>
      <c r="BA111" s="765"/>
      <c r="BB111" s="765"/>
      <c r="BC111" s="765"/>
      <c r="BD111" s="765"/>
      <c r="BE111" s="765"/>
      <c r="BF111" s="765"/>
      <c r="BG111" s="765"/>
      <c r="BH111" s="765"/>
      <c r="BI111" s="765"/>
      <c r="BJ111" s="765"/>
      <c r="BK111" s="765"/>
      <c r="BL111" s="765"/>
      <c r="BM111" s="765"/>
      <c r="BN111" s="765"/>
      <c r="BO111" s="765"/>
      <c r="BP111" s="766"/>
      <c r="BQ111" s="829" t="s">
        <v>123</v>
      </c>
      <c r="BR111" s="830"/>
      <c r="BS111" s="830"/>
      <c r="BT111" s="830"/>
      <c r="BU111" s="830"/>
      <c r="BV111" s="830" t="s">
        <v>123</v>
      </c>
      <c r="BW111" s="830"/>
      <c r="BX111" s="830"/>
      <c r="BY111" s="830"/>
      <c r="BZ111" s="830"/>
      <c r="CA111" s="830" t="s">
        <v>123</v>
      </c>
      <c r="CB111" s="830"/>
      <c r="CC111" s="830"/>
      <c r="CD111" s="830"/>
      <c r="CE111" s="830"/>
      <c r="CF111" s="888" t="s">
        <v>123</v>
      </c>
      <c r="CG111" s="889"/>
      <c r="CH111" s="889"/>
      <c r="CI111" s="889"/>
      <c r="CJ111" s="889"/>
      <c r="CK111" s="940"/>
      <c r="CL111" s="834"/>
      <c r="CM111" s="828" t="s">
        <v>419</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123</v>
      </c>
      <c r="DH111" s="830"/>
      <c r="DI111" s="830"/>
      <c r="DJ111" s="830"/>
      <c r="DK111" s="830"/>
      <c r="DL111" s="830" t="s">
        <v>123</v>
      </c>
      <c r="DM111" s="830"/>
      <c r="DN111" s="830"/>
      <c r="DO111" s="830"/>
      <c r="DP111" s="830"/>
      <c r="DQ111" s="830" t="s">
        <v>123</v>
      </c>
      <c r="DR111" s="830"/>
      <c r="DS111" s="830"/>
      <c r="DT111" s="830"/>
      <c r="DU111" s="830"/>
      <c r="DV111" s="807" t="s">
        <v>123</v>
      </c>
      <c r="DW111" s="807"/>
      <c r="DX111" s="807"/>
      <c r="DY111" s="807"/>
      <c r="DZ111" s="808"/>
    </row>
    <row r="112" spans="1:131" s="212" customFormat="1" ht="26.25" customHeight="1" x14ac:dyDescent="0.2">
      <c r="A112" s="925" t="s">
        <v>420</v>
      </c>
      <c r="B112" s="926"/>
      <c r="C112" s="765" t="s">
        <v>421</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123</v>
      </c>
      <c r="AB112" s="793"/>
      <c r="AC112" s="793"/>
      <c r="AD112" s="793"/>
      <c r="AE112" s="794"/>
      <c r="AF112" s="795" t="s">
        <v>123</v>
      </c>
      <c r="AG112" s="793"/>
      <c r="AH112" s="793"/>
      <c r="AI112" s="793"/>
      <c r="AJ112" s="794"/>
      <c r="AK112" s="795" t="s">
        <v>123</v>
      </c>
      <c r="AL112" s="793"/>
      <c r="AM112" s="793"/>
      <c r="AN112" s="793"/>
      <c r="AO112" s="794"/>
      <c r="AP112" s="837" t="s">
        <v>123</v>
      </c>
      <c r="AQ112" s="838"/>
      <c r="AR112" s="838"/>
      <c r="AS112" s="838"/>
      <c r="AT112" s="839"/>
      <c r="AU112" s="945"/>
      <c r="AV112" s="946"/>
      <c r="AW112" s="946"/>
      <c r="AX112" s="946"/>
      <c r="AY112" s="946"/>
      <c r="AZ112" s="828" t="s">
        <v>422</v>
      </c>
      <c r="BA112" s="765"/>
      <c r="BB112" s="765"/>
      <c r="BC112" s="765"/>
      <c r="BD112" s="765"/>
      <c r="BE112" s="765"/>
      <c r="BF112" s="765"/>
      <c r="BG112" s="765"/>
      <c r="BH112" s="765"/>
      <c r="BI112" s="765"/>
      <c r="BJ112" s="765"/>
      <c r="BK112" s="765"/>
      <c r="BL112" s="765"/>
      <c r="BM112" s="765"/>
      <c r="BN112" s="765"/>
      <c r="BO112" s="765"/>
      <c r="BP112" s="766"/>
      <c r="BQ112" s="829">
        <v>529858</v>
      </c>
      <c r="BR112" s="830"/>
      <c r="BS112" s="830"/>
      <c r="BT112" s="830"/>
      <c r="BU112" s="830"/>
      <c r="BV112" s="830">
        <v>460954</v>
      </c>
      <c r="BW112" s="830"/>
      <c r="BX112" s="830"/>
      <c r="BY112" s="830"/>
      <c r="BZ112" s="830"/>
      <c r="CA112" s="830">
        <v>376648</v>
      </c>
      <c r="CB112" s="830"/>
      <c r="CC112" s="830"/>
      <c r="CD112" s="830"/>
      <c r="CE112" s="830"/>
      <c r="CF112" s="888">
        <v>12.5</v>
      </c>
      <c r="CG112" s="889"/>
      <c r="CH112" s="889"/>
      <c r="CI112" s="889"/>
      <c r="CJ112" s="889"/>
      <c r="CK112" s="940"/>
      <c r="CL112" s="834"/>
      <c r="CM112" s="828" t="s">
        <v>423</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123</v>
      </c>
      <c r="DH112" s="830"/>
      <c r="DI112" s="830"/>
      <c r="DJ112" s="830"/>
      <c r="DK112" s="830"/>
      <c r="DL112" s="830" t="s">
        <v>123</v>
      </c>
      <c r="DM112" s="830"/>
      <c r="DN112" s="830"/>
      <c r="DO112" s="830"/>
      <c r="DP112" s="830"/>
      <c r="DQ112" s="830" t="s">
        <v>123</v>
      </c>
      <c r="DR112" s="830"/>
      <c r="DS112" s="830"/>
      <c r="DT112" s="830"/>
      <c r="DU112" s="830"/>
      <c r="DV112" s="807" t="s">
        <v>123</v>
      </c>
      <c r="DW112" s="807"/>
      <c r="DX112" s="807"/>
      <c r="DY112" s="807"/>
      <c r="DZ112" s="808"/>
    </row>
    <row r="113" spans="1:130" s="212" customFormat="1" ht="26.25" customHeight="1" x14ac:dyDescent="0.2">
      <c r="A113" s="927"/>
      <c r="B113" s="928"/>
      <c r="C113" s="765" t="s">
        <v>424</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100882</v>
      </c>
      <c r="AB113" s="932"/>
      <c r="AC113" s="932"/>
      <c r="AD113" s="932"/>
      <c r="AE113" s="933"/>
      <c r="AF113" s="934">
        <v>100753</v>
      </c>
      <c r="AG113" s="932"/>
      <c r="AH113" s="932"/>
      <c r="AI113" s="932"/>
      <c r="AJ113" s="933"/>
      <c r="AK113" s="934">
        <v>87792</v>
      </c>
      <c r="AL113" s="932"/>
      <c r="AM113" s="932"/>
      <c r="AN113" s="932"/>
      <c r="AO113" s="933"/>
      <c r="AP113" s="935">
        <v>2.9</v>
      </c>
      <c r="AQ113" s="936"/>
      <c r="AR113" s="936"/>
      <c r="AS113" s="936"/>
      <c r="AT113" s="937"/>
      <c r="AU113" s="945"/>
      <c r="AV113" s="946"/>
      <c r="AW113" s="946"/>
      <c r="AX113" s="946"/>
      <c r="AY113" s="946"/>
      <c r="AZ113" s="828" t="s">
        <v>425</v>
      </c>
      <c r="BA113" s="765"/>
      <c r="BB113" s="765"/>
      <c r="BC113" s="765"/>
      <c r="BD113" s="765"/>
      <c r="BE113" s="765"/>
      <c r="BF113" s="765"/>
      <c r="BG113" s="765"/>
      <c r="BH113" s="765"/>
      <c r="BI113" s="765"/>
      <c r="BJ113" s="765"/>
      <c r="BK113" s="765"/>
      <c r="BL113" s="765"/>
      <c r="BM113" s="765"/>
      <c r="BN113" s="765"/>
      <c r="BO113" s="765"/>
      <c r="BP113" s="766"/>
      <c r="BQ113" s="829" t="s">
        <v>123</v>
      </c>
      <c r="BR113" s="830"/>
      <c r="BS113" s="830"/>
      <c r="BT113" s="830"/>
      <c r="BU113" s="830"/>
      <c r="BV113" s="830" t="s">
        <v>123</v>
      </c>
      <c r="BW113" s="830"/>
      <c r="BX113" s="830"/>
      <c r="BY113" s="830"/>
      <c r="BZ113" s="830"/>
      <c r="CA113" s="830" t="s">
        <v>123</v>
      </c>
      <c r="CB113" s="830"/>
      <c r="CC113" s="830"/>
      <c r="CD113" s="830"/>
      <c r="CE113" s="830"/>
      <c r="CF113" s="888" t="s">
        <v>123</v>
      </c>
      <c r="CG113" s="889"/>
      <c r="CH113" s="889"/>
      <c r="CI113" s="889"/>
      <c r="CJ113" s="889"/>
      <c r="CK113" s="940"/>
      <c r="CL113" s="834"/>
      <c r="CM113" s="828" t="s">
        <v>426</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123</v>
      </c>
      <c r="DH113" s="793"/>
      <c r="DI113" s="793"/>
      <c r="DJ113" s="793"/>
      <c r="DK113" s="794"/>
      <c r="DL113" s="795" t="s">
        <v>123</v>
      </c>
      <c r="DM113" s="793"/>
      <c r="DN113" s="793"/>
      <c r="DO113" s="793"/>
      <c r="DP113" s="794"/>
      <c r="DQ113" s="795" t="s">
        <v>123</v>
      </c>
      <c r="DR113" s="793"/>
      <c r="DS113" s="793"/>
      <c r="DT113" s="793"/>
      <c r="DU113" s="794"/>
      <c r="DV113" s="837" t="s">
        <v>123</v>
      </c>
      <c r="DW113" s="838"/>
      <c r="DX113" s="838"/>
      <c r="DY113" s="838"/>
      <c r="DZ113" s="839"/>
    </row>
    <row r="114" spans="1:130" s="212" customFormat="1" ht="26.25" customHeight="1" x14ac:dyDescent="0.2">
      <c r="A114" s="927"/>
      <c r="B114" s="928"/>
      <c r="C114" s="765" t="s">
        <v>427</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t="s">
        <v>123</v>
      </c>
      <c r="AB114" s="793"/>
      <c r="AC114" s="793"/>
      <c r="AD114" s="793"/>
      <c r="AE114" s="794"/>
      <c r="AF114" s="795" t="s">
        <v>123</v>
      </c>
      <c r="AG114" s="793"/>
      <c r="AH114" s="793"/>
      <c r="AI114" s="793"/>
      <c r="AJ114" s="794"/>
      <c r="AK114" s="795" t="s">
        <v>123</v>
      </c>
      <c r="AL114" s="793"/>
      <c r="AM114" s="793"/>
      <c r="AN114" s="793"/>
      <c r="AO114" s="794"/>
      <c r="AP114" s="837" t="s">
        <v>123</v>
      </c>
      <c r="AQ114" s="838"/>
      <c r="AR114" s="838"/>
      <c r="AS114" s="838"/>
      <c r="AT114" s="839"/>
      <c r="AU114" s="945"/>
      <c r="AV114" s="946"/>
      <c r="AW114" s="946"/>
      <c r="AX114" s="946"/>
      <c r="AY114" s="946"/>
      <c r="AZ114" s="828" t="s">
        <v>428</v>
      </c>
      <c r="BA114" s="765"/>
      <c r="BB114" s="765"/>
      <c r="BC114" s="765"/>
      <c r="BD114" s="765"/>
      <c r="BE114" s="765"/>
      <c r="BF114" s="765"/>
      <c r="BG114" s="765"/>
      <c r="BH114" s="765"/>
      <c r="BI114" s="765"/>
      <c r="BJ114" s="765"/>
      <c r="BK114" s="765"/>
      <c r="BL114" s="765"/>
      <c r="BM114" s="765"/>
      <c r="BN114" s="765"/>
      <c r="BO114" s="765"/>
      <c r="BP114" s="766"/>
      <c r="BQ114" s="829">
        <v>536406</v>
      </c>
      <c r="BR114" s="830"/>
      <c r="BS114" s="830"/>
      <c r="BT114" s="830"/>
      <c r="BU114" s="830"/>
      <c r="BV114" s="830">
        <v>526360</v>
      </c>
      <c r="BW114" s="830"/>
      <c r="BX114" s="830"/>
      <c r="BY114" s="830"/>
      <c r="BZ114" s="830"/>
      <c r="CA114" s="830">
        <v>517294</v>
      </c>
      <c r="CB114" s="830"/>
      <c r="CC114" s="830"/>
      <c r="CD114" s="830"/>
      <c r="CE114" s="830"/>
      <c r="CF114" s="888">
        <v>17.2</v>
      </c>
      <c r="CG114" s="889"/>
      <c r="CH114" s="889"/>
      <c r="CI114" s="889"/>
      <c r="CJ114" s="889"/>
      <c r="CK114" s="940"/>
      <c r="CL114" s="834"/>
      <c r="CM114" s="828" t="s">
        <v>429</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123</v>
      </c>
      <c r="DH114" s="793"/>
      <c r="DI114" s="793"/>
      <c r="DJ114" s="793"/>
      <c r="DK114" s="794"/>
      <c r="DL114" s="795" t="s">
        <v>123</v>
      </c>
      <c r="DM114" s="793"/>
      <c r="DN114" s="793"/>
      <c r="DO114" s="793"/>
      <c r="DP114" s="794"/>
      <c r="DQ114" s="795" t="s">
        <v>123</v>
      </c>
      <c r="DR114" s="793"/>
      <c r="DS114" s="793"/>
      <c r="DT114" s="793"/>
      <c r="DU114" s="794"/>
      <c r="DV114" s="837" t="s">
        <v>123</v>
      </c>
      <c r="DW114" s="838"/>
      <c r="DX114" s="838"/>
      <c r="DY114" s="838"/>
      <c r="DZ114" s="839"/>
    </row>
    <row r="115" spans="1:130" s="212" customFormat="1" ht="26.25" customHeight="1" x14ac:dyDescent="0.2">
      <c r="A115" s="927"/>
      <c r="B115" s="928"/>
      <c r="C115" s="765" t="s">
        <v>430</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123</v>
      </c>
      <c r="AB115" s="932"/>
      <c r="AC115" s="932"/>
      <c r="AD115" s="932"/>
      <c r="AE115" s="933"/>
      <c r="AF115" s="934" t="s">
        <v>123</v>
      </c>
      <c r="AG115" s="932"/>
      <c r="AH115" s="932"/>
      <c r="AI115" s="932"/>
      <c r="AJ115" s="933"/>
      <c r="AK115" s="934" t="s">
        <v>123</v>
      </c>
      <c r="AL115" s="932"/>
      <c r="AM115" s="932"/>
      <c r="AN115" s="932"/>
      <c r="AO115" s="933"/>
      <c r="AP115" s="935" t="s">
        <v>123</v>
      </c>
      <c r="AQ115" s="936"/>
      <c r="AR115" s="936"/>
      <c r="AS115" s="936"/>
      <c r="AT115" s="937"/>
      <c r="AU115" s="945"/>
      <c r="AV115" s="946"/>
      <c r="AW115" s="946"/>
      <c r="AX115" s="946"/>
      <c r="AY115" s="946"/>
      <c r="AZ115" s="828" t="s">
        <v>431</v>
      </c>
      <c r="BA115" s="765"/>
      <c r="BB115" s="765"/>
      <c r="BC115" s="765"/>
      <c r="BD115" s="765"/>
      <c r="BE115" s="765"/>
      <c r="BF115" s="765"/>
      <c r="BG115" s="765"/>
      <c r="BH115" s="765"/>
      <c r="BI115" s="765"/>
      <c r="BJ115" s="765"/>
      <c r="BK115" s="765"/>
      <c r="BL115" s="765"/>
      <c r="BM115" s="765"/>
      <c r="BN115" s="765"/>
      <c r="BO115" s="765"/>
      <c r="BP115" s="766"/>
      <c r="BQ115" s="829" t="s">
        <v>123</v>
      </c>
      <c r="BR115" s="830"/>
      <c r="BS115" s="830"/>
      <c r="BT115" s="830"/>
      <c r="BU115" s="830"/>
      <c r="BV115" s="830" t="s">
        <v>123</v>
      </c>
      <c r="BW115" s="830"/>
      <c r="BX115" s="830"/>
      <c r="BY115" s="830"/>
      <c r="BZ115" s="830"/>
      <c r="CA115" s="830" t="s">
        <v>123</v>
      </c>
      <c r="CB115" s="830"/>
      <c r="CC115" s="830"/>
      <c r="CD115" s="830"/>
      <c r="CE115" s="830"/>
      <c r="CF115" s="888" t="s">
        <v>123</v>
      </c>
      <c r="CG115" s="889"/>
      <c r="CH115" s="889"/>
      <c r="CI115" s="889"/>
      <c r="CJ115" s="889"/>
      <c r="CK115" s="940"/>
      <c r="CL115" s="834"/>
      <c r="CM115" s="828" t="s">
        <v>432</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123</v>
      </c>
      <c r="DH115" s="793"/>
      <c r="DI115" s="793"/>
      <c r="DJ115" s="793"/>
      <c r="DK115" s="794"/>
      <c r="DL115" s="795" t="s">
        <v>123</v>
      </c>
      <c r="DM115" s="793"/>
      <c r="DN115" s="793"/>
      <c r="DO115" s="793"/>
      <c r="DP115" s="794"/>
      <c r="DQ115" s="795" t="s">
        <v>123</v>
      </c>
      <c r="DR115" s="793"/>
      <c r="DS115" s="793"/>
      <c r="DT115" s="793"/>
      <c r="DU115" s="794"/>
      <c r="DV115" s="837" t="s">
        <v>123</v>
      </c>
      <c r="DW115" s="838"/>
      <c r="DX115" s="838"/>
      <c r="DY115" s="838"/>
      <c r="DZ115" s="839"/>
    </row>
    <row r="116" spans="1:130" s="212" customFormat="1" ht="26.25" customHeight="1" x14ac:dyDescent="0.2">
      <c r="A116" s="929"/>
      <c r="B116" s="930"/>
      <c r="C116" s="852" t="s">
        <v>433</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123</v>
      </c>
      <c r="AB116" s="793"/>
      <c r="AC116" s="793"/>
      <c r="AD116" s="793"/>
      <c r="AE116" s="794"/>
      <c r="AF116" s="795" t="s">
        <v>123</v>
      </c>
      <c r="AG116" s="793"/>
      <c r="AH116" s="793"/>
      <c r="AI116" s="793"/>
      <c r="AJ116" s="794"/>
      <c r="AK116" s="795" t="s">
        <v>123</v>
      </c>
      <c r="AL116" s="793"/>
      <c r="AM116" s="793"/>
      <c r="AN116" s="793"/>
      <c r="AO116" s="794"/>
      <c r="AP116" s="837" t="s">
        <v>123</v>
      </c>
      <c r="AQ116" s="838"/>
      <c r="AR116" s="838"/>
      <c r="AS116" s="838"/>
      <c r="AT116" s="839"/>
      <c r="AU116" s="945"/>
      <c r="AV116" s="946"/>
      <c r="AW116" s="946"/>
      <c r="AX116" s="946"/>
      <c r="AY116" s="946"/>
      <c r="AZ116" s="922" t="s">
        <v>434</v>
      </c>
      <c r="BA116" s="923"/>
      <c r="BB116" s="923"/>
      <c r="BC116" s="923"/>
      <c r="BD116" s="923"/>
      <c r="BE116" s="923"/>
      <c r="BF116" s="923"/>
      <c r="BG116" s="923"/>
      <c r="BH116" s="923"/>
      <c r="BI116" s="923"/>
      <c r="BJ116" s="923"/>
      <c r="BK116" s="923"/>
      <c r="BL116" s="923"/>
      <c r="BM116" s="923"/>
      <c r="BN116" s="923"/>
      <c r="BO116" s="923"/>
      <c r="BP116" s="924"/>
      <c r="BQ116" s="829" t="s">
        <v>123</v>
      </c>
      <c r="BR116" s="830"/>
      <c r="BS116" s="830"/>
      <c r="BT116" s="830"/>
      <c r="BU116" s="830"/>
      <c r="BV116" s="830" t="s">
        <v>123</v>
      </c>
      <c r="BW116" s="830"/>
      <c r="BX116" s="830"/>
      <c r="BY116" s="830"/>
      <c r="BZ116" s="830"/>
      <c r="CA116" s="830" t="s">
        <v>123</v>
      </c>
      <c r="CB116" s="830"/>
      <c r="CC116" s="830"/>
      <c r="CD116" s="830"/>
      <c r="CE116" s="830"/>
      <c r="CF116" s="888" t="s">
        <v>123</v>
      </c>
      <c r="CG116" s="889"/>
      <c r="CH116" s="889"/>
      <c r="CI116" s="889"/>
      <c r="CJ116" s="889"/>
      <c r="CK116" s="940"/>
      <c r="CL116" s="834"/>
      <c r="CM116" s="828" t="s">
        <v>435</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123</v>
      </c>
      <c r="DH116" s="793"/>
      <c r="DI116" s="793"/>
      <c r="DJ116" s="793"/>
      <c r="DK116" s="794"/>
      <c r="DL116" s="795" t="s">
        <v>123</v>
      </c>
      <c r="DM116" s="793"/>
      <c r="DN116" s="793"/>
      <c r="DO116" s="793"/>
      <c r="DP116" s="794"/>
      <c r="DQ116" s="795" t="s">
        <v>123</v>
      </c>
      <c r="DR116" s="793"/>
      <c r="DS116" s="793"/>
      <c r="DT116" s="793"/>
      <c r="DU116" s="794"/>
      <c r="DV116" s="837" t="s">
        <v>123</v>
      </c>
      <c r="DW116" s="838"/>
      <c r="DX116" s="838"/>
      <c r="DY116" s="838"/>
      <c r="DZ116" s="839"/>
    </row>
    <row r="117" spans="1:130" s="212" customFormat="1" ht="26.25" customHeight="1" x14ac:dyDescent="0.2">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436</v>
      </c>
      <c r="Z117" s="910"/>
      <c r="AA117" s="915">
        <v>518711</v>
      </c>
      <c r="AB117" s="916"/>
      <c r="AC117" s="916"/>
      <c r="AD117" s="916"/>
      <c r="AE117" s="917"/>
      <c r="AF117" s="918">
        <v>520555</v>
      </c>
      <c r="AG117" s="916"/>
      <c r="AH117" s="916"/>
      <c r="AI117" s="916"/>
      <c r="AJ117" s="917"/>
      <c r="AK117" s="918">
        <v>509414</v>
      </c>
      <c r="AL117" s="916"/>
      <c r="AM117" s="916"/>
      <c r="AN117" s="916"/>
      <c r="AO117" s="917"/>
      <c r="AP117" s="919"/>
      <c r="AQ117" s="920"/>
      <c r="AR117" s="920"/>
      <c r="AS117" s="920"/>
      <c r="AT117" s="921"/>
      <c r="AU117" s="945"/>
      <c r="AV117" s="946"/>
      <c r="AW117" s="946"/>
      <c r="AX117" s="946"/>
      <c r="AY117" s="946"/>
      <c r="AZ117" s="876" t="s">
        <v>437</v>
      </c>
      <c r="BA117" s="877"/>
      <c r="BB117" s="877"/>
      <c r="BC117" s="877"/>
      <c r="BD117" s="877"/>
      <c r="BE117" s="877"/>
      <c r="BF117" s="877"/>
      <c r="BG117" s="877"/>
      <c r="BH117" s="877"/>
      <c r="BI117" s="877"/>
      <c r="BJ117" s="877"/>
      <c r="BK117" s="877"/>
      <c r="BL117" s="877"/>
      <c r="BM117" s="877"/>
      <c r="BN117" s="877"/>
      <c r="BO117" s="877"/>
      <c r="BP117" s="878"/>
      <c r="BQ117" s="829" t="s">
        <v>123</v>
      </c>
      <c r="BR117" s="830"/>
      <c r="BS117" s="830"/>
      <c r="BT117" s="830"/>
      <c r="BU117" s="830"/>
      <c r="BV117" s="830" t="s">
        <v>123</v>
      </c>
      <c r="BW117" s="830"/>
      <c r="BX117" s="830"/>
      <c r="BY117" s="830"/>
      <c r="BZ117" s="830"/>
      <c r="CA117" s="830" t="s">
        <v>123</v>
      </c>
      <c r="CB117" s="830"/>
      <c r="CC117" s="830"/>
      <c r="CD117" s="830"/>
      <c r="CE117" s="830"/>
      <c r="CF117" s="888" t="s">
        <v>123</v>
      </c>
      <c r="CG117" s="889"/>
      <c r="CH117" s="889"/>
      <c r="CI117" s="889"/>
      <c r="CJ117" s="889"/>
      <c r="CK117" s="940"/>
      <c r="CL117" s="834"/>
      <c r="CM117" s="828" t="s">
        <v>438</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123</v>
      </c>
      <c r="DH117" s="793"/>
      <c r="DI117" s="793"/>
      <c r="DJ117" s="793"/>
      <c r="DK117" s="794"/>
      <c r="DL117" s="795" t="s">
        <v>123</v>
      </c>
      <c r="DM117" s="793"/>
      <c r="DN117" s="793"/>
      <c r="DO117" s="793"/>
      <c r="DP117" s="794"/>
      <c r="DQ117" s="795" t="s">
        <v>123</v>
      </c>
      <c r="DR117" s="793"/>
      <c r="DS117" s="793"/>
      <c r="DT117" s="793"/>
      <c r="DU117" s="794"/>
      <c r="DV117" s="837" t="s">
        <v>123</v>
      </c>
      <c r="DW117" s="838"/>
      <c r="DX117" s="838"/>
      <c r="DY117" s="838"/>
      <c r="DZ117" s="839"/>
    </row>
    <row r="118" spans="1:130" s="212" customFormat="1" ht="26.25" customHeight="1" x14ac:dyDescent="0.2">
      <c r="A118" s="908" t="s">
        <v>412</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409</v>
      </c>
      <c r="AB118" s="909"/>
      <c r="AC118" s="909"/>
      <c r="AD118" s="909"/>
      <c r="AE118" s="910"/>
      <c r="AF118" s="911" t="s">
        <v>410</v>
      </c>
      <c r="AG118" s="909"/>
      <c r="AH118" s="909"/>
      <c r="AI118" s="909"/>
      <c r="AJ118" s="910"/>
      <c r="AK118" s="911" t="s">
        <v>295</v>
      </c>
      <c r="AL118" s="909"/>
      <c r="AM118" s="909"/>
      <c r="AN118" s="909"/>
      <c r="AO118" s="910"/>
      <c r="AP118" s="912" t="s">
        <v>411</v>
      </c>
      <c r="AQ118" s="913"/>
      <c r="AR118" s="913"/>
      <c r="AS118" s="913"/>
      <c r="AT118" s="914"/>
      <c r="AU118" s="945"/>
      <c r="AV118" s="946"/>
      <c r="AW118" s="946"/>
      <c r="AX118" s="946"/>
      <c r="AY118" s="946"/>
      <c r="AZ118" s="851" t="s">
        <v>439</v>
      </c>
      <c r="BA118" s="852"/>
      <c r="BB118" s="852"/>
      <c r="BC118" s="852"/>
      <c r="BD118" s="852"/>
      <c r="BE118" s="852"/>
      <c r="BF118" s="852"/>
      <c r="BG118" s="852"/>
      <c r="BH118" s="852"/>
      <c r="BI118" s="852"/>
      <c r="BJ118" s="852"/>
      <c r="BK118" s="852"/>
      <c r="BL118" s="852"/>
      <c r="BM118" s="852"/>
      <c r="BN118" s="852"/>
      <c r="BO118" s="852"/>
      <c r="BP118" s="853"/>
      <c r="BQ118" s="892" t="s">
        <v>123</v>
      </c>
      <c r="BR118" s="858"/>
      <c r="BS118" s="858"/>
      <c r="BT118" s="858"/>
      <c r="BU118" s="858"/>
      <c r="BV118" s="858" t="s">
        <v>123</v>
      </c>
      <c r="BW118" s="858"/>
      <c r="BX118" s="858"/>
      <c r="BY118" s="858"/>
      <c r="BZ118" s="858"/>
      <c r="CA118" s="858" t="s">
        <v>123</v>
      </c>
      <c r="CB118" s="858"/>
      <c r="CC118" s="858"/>
      <c r="CD118" s="858"/>
      <c r="CE118" s="858"/>
      <c r="CF118" s="888" t="s">
        <v>123</v>
      </c>
      <c r="CG118" s="889"/>
      <c r="CH118" s="889"/>
      <c r="CI118" s="889"/>
      <c r="CJ118" s="889"/>
      <c r="CK118" s="940"/>
      <c r="CL118" s="834"/>
      <c r="CM118" s="828" t="s">
        <v>440</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123</v>
      </c>
      <c r="DH118" s="793"/>
      <c r="DI118" s="793"/>
      <c r="DJ118" s="793"/>
      <c r="DK118" s="794"/>
      <c r="DL118" s="795" t="s">
        <v>123</v>
      </c>
      <c r="DM118" s="793"/>
      <c r="DN118" s="793"/>
      <c r="DO118" s="793"/>
      <c r="DP118" s="794"/>
      <c r="DQ118" s="795" t="s">
        <v>123</v>
      </c>
      <c r="DR118" s="793"/>
      <c r="DS118" s="793"/>
      <c r="DT118" s="793"/>
      <c r="DU118" s="794"/>
      <c r="DV118" s="837" t="s">
        <v>123</v>
      </c>
      <c r="DW118" s="838"/>
      <c r="DX118" s="838"/>
      <c r="DY118" s="838"/>
      <c r="DZ118" s="839"/>
    </row>
    <row r="119" spans="1:130" s="212" customFormat="1" ht="26.25" customHeight="1" x14ac:dyDescent="0.2">
      <c r="A119" s="831" t="s">
        <v>415</v>
      </c>
      <c r="B119" s="832"/>
      <c r="C119" s="873" t="s">
        <v>416</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123</v>
      </c>
      <c r="AB119" s="902"/>
      <c r="AC119" s="902"/>
      <c r="AD119" s="902"/>
      <c r="AE119" s="903"/>
      <c r="AF119" s="904" t="s">
        <v>123</v>
      </c>
      <c r="AG119" s="902"/>
      <c r="AH119" s="902"/>
      <c r="AI119" s="902"/>
      <c r="AJ119" s="903"/>
      <c r="AK119" s="904" t="s">
        <v>123</v>
      </c>
      <c r="AL119" s="902"/>
      <c r="AM119" s="902"/>
      <c r="AN119" s="902"/>
      <c r="AO119" s="903"/>
      <c r="AP119" s="905" t="s">
        <v>123</v>
      </c>
      <c r="AQ119" s="906"/>
      <c r="AR119" s="906"/>
      <c r="AS119" s="906"/>
      <c r="AT119" s="907"/>
      <c r="AU119" s="947"/>
      <c r="AV119" s="948"/>
      <c r="AW119" s="948"/>
      <c r="AX119" s="948"/>
      <c r="AY119" s="948"/>
      <c r="AZ119" s="233" t="s">
        <v>178</v>
      </c>
      <c r="BA119" s="233"/>
      <c r="BB119" s="233"/>
      <c r="BC119" s="233"/>
      <c r="BD119" s="233"/>
      <c r="BE119" s="233"/>
      <c r="BF119" s="233"/>
      <c r="BG119" s="233"/>
      <c r="BH119" s="233"/>
      <c r="BI119" s="233"/>
      <c r="BJ119" s="233"/>
      <c r="BK119" s="233"/>
      <c r="BL119" s="233"/>
      <c r="BM119" s="233"/>
      <c r="BN119" s="233"/>
      <c r="BO119" s="890" t="s">
        <v>441</v>
      </c>
      <c r="BP119" s="891"/>
      <c r="BQ119" s="892">
        <v>4844068</v>
      </c>
      <c r="BR119" s="858"/>
      <c r="BS119" s="858"/>
      <c r="BT119" s="858"/>
      <c r="BU119" s="858"/>
      <c r="BV119" s="858">
        <v>4717817</v>
      </c>
      <c r="BW119" s="858"/>
      <c r="BX119" s="858"/>
      <c r="BY119" s="858"/>
      <c r="BZ119" s="858"/>
      <c r="CA119" s="858">
        <v>4514451</v>
      </c>
      <c r="CB119" s="858"/>
      <c r="CC119" s="858"/>
      <c r="CD119" s="858"/>
      <c r="CE119" s="858"/>
      <c r="CF119" s="761"/>
      <c r="CG119" s="762"/>
      <c r="CH119" s="762"/>
      <c r="CI119" s="762"/>
      <c r="CJ119" s="847"/>
      <c r="CK119" s="941"/>
      <c r="CL119" s="836"/>
      <c r="CM119" s="851" t="s">
        <v>442</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123</v>
      </c>
      <c r="DH119" s="777"/>
      <c r="DI119" s="777"/>
      <c r="DJ119" s="777"/>
      <c r="DK119" s="778"/>
      <c r="DL119" s="779" t="s">
        <v>123</v>
      </c>
      <c r="DM119" s="777"/>
      <c r="DN119" s="777"/>
      <c r="DO119" s="777"/>
      <c r="DP119" s="778"/>
      <c r="DQ119" s="779" t="s">
        <v>123</v>
      </c>
      <c r="DR119" s="777"/>
      <c r="DS119" s="777"/>
      <c r="DT119" s="777"/>
      <c r="DU119" s="778"/>
      <c r="DV119" s="861" t="s">
        <v>123</v>
      </c>
      <c r="DW119" s="862"/>
      <c r="DX119" s="862"/>
      <c r="DY119" s="862"/>
      <c r="DZ119" s="863"/>
    </row>
    <row r="120" spans="1:130" s="212" customFormat="1" ht="26.25" customHeight="1" x14ac:dyDescent="0.2">
      <c r="A120" s="833"/>
      <c r="B120" s="834"/>
      <c r="C120" s="828" t="s">
        <v>419</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123</v>
      </c>
      <c r="AB120" s="793"/>
      <c r="AC120" s="793"/>
      <c r="AD120" s="793"/>
      <c r="AE120" s="794"/>
      <c r="AF120" s="795" t="s">
        <v>123</v>
      </c>
      <c r="AG120" s="793"/>
      <c r="AH120" s="793"/>
      <c r="AI120" s="793"/>
      <c r="AJ120" s="794"/>
      <c r="AK120" s="795" t="s">
        <v>123</v>
      </c>
      <c r="AL120" s="793"/>
      <c r="AM120" s="793"/>
      <c r="AN120" s="793"/>
      <c r="AO120" s="794"/>
      <c r="AP120" s="837" t="s">
        <v>123</v>
      </c>
      <c r="AQ120" s="838"/>
      <c r="AR120" s="838"/>
      <c r="AS120" s="838"/>
      <c r="AT120" s="839"/>
      <c r="AU120" s="893" t="s">
        <v>443</v>
      </c>
      <c r="AV120" s="894"/>
      <c r="AW120" s="894"/>
      <c r="AX120" s="894"/>
      <c r="AY120" s="895"/>
      <c r="AZ120" s="873" t="s">
        <v>444</v>
      </c>
      <c r="BA120" s="821"/>
      <c r="BB120" s="821"/>
      <c r="BC120" s="821"/>
      <c r="BD120" s="821"/>
      <c r="BE120" s="821"/>
      <c r="BF120" s="821"/>
      <c r="BG120" s="821"/>
      <c r="BH120" s="821"/>
      <c r="BI120" s="821"/>
      <c r="BJ120" s="821"/>
      <c r="BK120" s="821"/>
      <c r="BL120" s="821"/>
      <c r="BM120" s="821"/>
      <c r="BN120" s="821"/>
      <c r="BO120" s="821"/>
      <c r="BP120" s="822"/>
      <c r="BQ120" s="874">
        <v>3097054</v>
      </c>
      <c r="BR120" s="855"/>
      <c r="BS120" s="855"/>
      <c r="BT120" s="855"/>
      <c r="BU120" s="855"/>
      <c r="BV120" s="855">
        <v>3213795</v>
      </c>
      <c r="BW120" s="855"/>
      <c r="BX120" s="855"/>
      <c r="BY120" s="855"/>
      <c r="BZ120" s="855"/>
      <c r="CA120" s="855">
        <v>3351021</v>
      </c>
      <c r="CB120" s="855"/>
      <c r="CC120" s="855"/>
      <c r="CD120" s="855"/>
      <c r="CE120" s="855"/>
      <c r="CF120" s="879">
        <v>111.1</v>
      </c>
      <c r="CG120" s="880"/>
      <c r="CH120" s="880"/>
      <c r="CI120" s="880"/>
      <c r="CJ120" s="880"/>
      <c r="CK120" s="881" t="s">
        <v>445</v>
      </c>
      <c r="CL120" s="865"/>
      <c r="CM120" s="865"/>
      <c r="CN120" s="865"/>
      <c r="CO120" s="866"/>
      <c r="CP120" s="885" t="s">
        <v>392</v>
      </c>
      <c r="CQ120" s="886"/>
      <c r="CR120" s="886"/>
      <c r="CS120" s="886"/>
      <c r="CT120" s="886"/>
      <c r="CU120" s="886"/>
      <c r="CV120" s="886"/>
      <c r="CW120" s="886"/>
      <c r="CX120" s="886"/>
      <c r="CY120" s="886"/>
      <c r="CZ120" s="886"/>
      <c r="DA120" s="886"/>
      <c r="DB120" s="886"/>
      <c r="DC120" s="886"/>
      <c r="DD120" s="886"/>
      <c r="DE120" s="886"/>
      <c r="DF120" s="887"/>
      <c r="DG120" s="874" t="s">
        <v>123</v>
      </c>
      <c r="DH120" s="855"/>
      <c r="DI120" s="855"/>
      <c r="DJ120" s="855"/>
      <c r="DK120" s="855"/>
      <c r="DL120" s="855" t="s">
        <v>123</v>
      </c>
      <c r="DM120" s="855"/>
      <c r="DN120" s="855"/>
      <c r="DO120" s="855"/>
      <c r="DP120" s="855"/>
      <c r="DQ120" s="855">
        <v>345603</v>
      </c>
      <c r="DR120" s="855"/>
      <c r="DS120" s="855"/>
      <c r="DT120" s="855"/>
      <c r="DU120" s="855"/>
      <c r="DV120" s="856">
        <v>11.5</v>
      </c>
      <c r="DW120" s="856"/>
      <c r="DX120" s="856"/>
      <c r="DY120" s="856"/>
      <c r="DZ120" s="857"/>
    </row>
    <row r="121" spans="1:130" s="212" customFormat="1" ht="26.25" customHeight="1" x14ac:dyDescent="0.2">
      <c r="A121" s="833"/>
      <c r="B121" s="834"/>
      <c r="C121" s="876" t="s">
        <v>446</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123</v>
      </c>
      <c r="AB121" s="793"/>
      <c r="AC121" s="793"/>
      <c r="AD121" s="793"/>
      <c r="AE121" s="794"/>
      <c r="AF121" s="795" t="s">
        <v>123</v>
      </c>
      <c r="AG121" s="793"/>
      <c r="AH121" s="793"/>
      <c r="AI121" s="793"/>
      <c r="AJ121" s="794"/>
      <c r="AK121" s="795" t="s">
        <v>123</v>
      </c>
      <c r="AL121" s="793"/>
      <c r="AM121" s="793"/>
      <c r="AN121" s="793"/>
      <c r="AO121" s="794"/>
      <c r="AP121" s="837" t="s">
        <v>123</v>
      </c>
      <c r="AQ121" s="838"/>
      <c r="AR121" s="838"/>
      <c r="AS121" s="838"/>
      <c r="AT121" s="839"/>
      <c r="AU121" s="896"/>
      <c r="AV121" s="897"/>
      <c r="AW121" s="897"/>
      <c r="AX121" s="897"/>
      <c r="AY121" s="898"/>
      <c r="AZ121" s="828" t="s">
        <v>447</v>
      </c>
      <c r="BA121" s="765"/>
      <c r="BB121" s="765"/>
      <c r="BC121" s="765"/>
      <c r="BD121" s="765"/>
      <c r="BE121" s="765"/>
      <c r="BF121" s="765"/>
      <c r="BG121" s="765"/>
      <c r="BH121" s="765"/>
      <c r="BI121" s="765"/>
      <c r="BJ121" s="765"/>
      <c r="BK121" s="765"/>
      <c r="BL121" s="765"/>
      <c r="BM121" s="765"/>
      <c r="BN121" s="765"/>
      <c r="BO121" s="765"/>
      <c r="BP121" s="766"/>
      <c r="BQ121" s="829">
        <v>184100</v>
      </c>
      <c r="BR121" s="830"/>
      <c r="BS121" s="830"/>
      <c r="BT121" s="830"/>
      <c r="BU121" s="830"/>
      <c r="BV121" s="830">
        <v>208363</v>
      </c>
      <c r="BW121" s="830"/>
      <c r="BX121" s="830"/>
      <c r="BY121" s="830"/>
      <c r="BZ121" s="830"/>
      <c r="CA121" s="830">
        <v>226598</v>
      </c>
      <c r="CB121" s="830"/>
      <c r="CC121" s="830"/>
      <c r="CD121" s="830"/>
      <c r="CE121" s="830"/>
      <c r="CF121" s="888">
        <v>7.5</v>
      </c>
      <c r="CG121" s="889"/>
      <c r="CH121" s="889"/>
      <c r="CI121" s="889"/>
      <c r="CJ121" s="889"/>
      <c r="CK121" s="882"/>
      <c r="CL121" s="868"/>
      <c r="CM121" s="868"/>
      <c r="CN121" s="868"/>
      <c r="CO121" s="869"/>
      <c r="CP121" s="848" t="s">
        <v>394</v>
      </c>
      <c r="CQ121" s="849"/>
      <c r="CR121" s="849"/>
      <c r="CS121" s="849"/>
      <c r="CT121" s="849"/>
      <c r="CU121" s="849"/>
      <c r="CV121" s="849"/>
      <c r="CW121" s="849"/>
      <c r="CX121" s="849"/>
      <c r="CY121" s="849"/>
      <c r="CZ121" s="849"/>
      <c r="DA121" s="849"/>
      <c r="DB121" s="849"/>
      <c r="DC121" s="849"/>
      <c r="DD121" s="849"/>
      <c r="DE121" s="849"/>
      <c r="DF121" s="850"/>
      <c r="DG121" s="829" t="s">
        <v>123</v>
      </c>
      <c r="DH121" s="830"/>
      <c r="DI121" s="830"/>
      <c r="DJ121" s="830"/>
      <c r="DK121" s="830"/>
      <c r="DL121" s="830" t="s">
        <v>123</v>
      </c>
      <c r="DM121" s="830"/>
      <c r="DN121" s="830"/>
      <c r="DO121" s="830"/>
      <c r="DP121" s="830"/>
      <c r="DQ121" s="830">
        <v>31045</v>
      </c>
      <c r="DR121" s="830"/>
      <c r="DS121" s="830"/>
      <c r="DT121" s="830"/>
      <c r="DU121" s="830"/>
      <c r="DV121" s="807">
        <v>1</v>
      </c>
      <c r="DW121" s="807"/>
      <c r="DX121" s="807"/>
      <c r="DY121" s="807"/>
      <c r="DZ121" s="808"/>
    </row>
    <row r="122" spans="1:130" s="212" customFormat="1" ht="26.25" customHeight="1" x14ac:dyDescent="0.2">
      <c r="A122" s="833"/>
      <c r="B122" s="834"/>
      <c r="C122" s="828" t="s">
        <v>429</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123</v>
      </c>
      <c r="AB122" s="793"/>
      <c r="AC122" s="793"/>
      <c r="AD122" s="793"/>
      <c r="AE122" s="794"/>
      <c r="AF122" s="795" t="s">
        <v>123</v>
      </c>
      <c r="AG122" s="793"/>
      <c r="AH122" s="793"/>
      <c r="AI122" s="793"/>
      <c r="AJ122" s="794"/>
      <c r="AK122" s="795" t="s">
        <v>123</v>
      </c>
      <c r="AL122" s="793"/>
      <c r="AM122" s="793"/>
      <c r="AN122" s="793"/>
      <c r="AO122" s="794"/>
      <c r="AP122" s="837" t="s">
        <v>123</v>
      </c>
      <c r="AQ122" s="838"/>
      <c r="AR122" s="838"/>
      <c r="AS122" s="838"/>
      <c r="AT122" s="839"/>
      <c r="AU122" s="896"/>
      <c r="AV122" s="897"/>
      <c r="AW122" s="897"/>
      <c r="AX122" s="897"/>
      <c r="AY122" s="898"/>
      <c r="AZ122" s="851" t="s">
        <v>448</v>
      </c>
      <c r="BA122" s="852"/>
      <c r="BB122" s="852"/>
      <c r="BC122" s="852"/>
      <c r="BD122" s="852"/>
      <c r="BE122" s="852"/>
      <c r="BF122" s="852"/>
      <c r="BG122" s="852"/>
      <c r="BH122" s="852"/>
      <c r="BI122" s="852"/>
      <c r="BJ122" s="852"/>
      <c r="BK122" s="852"/>
      <c r="BL122" s="852"/>
      <c r="BM122" s="852"/>
      <c r="BN122" s="852"/>
      <c r="BO122" s="852"/>
      <c r="BP122" s="853"/>
      <c r="BQ122" s="892">
        <v>3229199</v>
      </c>
      <c r="BR122" s="858"/>
      <c r="BS122" s="858"/>
      <c r="BT122" s="858"/>
      <c r="BU122" s="858"/>
      <c r="BV122" s="858">
        <v>3142980</v>
      </c>
      <c r="BW122" s="858"/>
      <c r="BX122" s="858"/>
      <c r="BY122" s="858"/>
      <c r="BZ122" s="858"/>
      <c r="CA122" s="858">
        <v>2986273</v>
      </c>
      <c r="CB122" s="858"/>
      <c r="CC122" s="858"/>
      <c r="CD122" s="858"/>
      <c r="CE122" s="858"/>
      <c r="CF122" s="859">
        <v>99</v>
      </c>
      <c r="CG122" s="860"/>
      <c r="CH122" s="860"/>
      <c r="CI122" s="860"/>
      <c r="CJ122" s="860"/>
      <c r="CK122" s="882"/>
      <c r="CL122" s="868"/>
      <c r="CM122" s="868"/>
      <c r="CN122" s="868"/>
      <c r="CO122" s="869"/>
      <c r="CP122" s="848" t="s">
        <v>391</v>
      </c>
      <c r="CQ122" s="849"/>
      <c r="CR122" s="849"/>
      <c r="CS122" s="849"/>
      <c r="CT122" s="849"/>
      <c r="CU122" s="849"/>
      <c r="CV122" s="849"/>
      <c r="CW122" s="849"/>
      <c r="CX122" s="849"/>
      <c r="CY122" s="849"/>
      <c r="CZ122" s="849"/>
      <c r="DA122" s="849"/>
      <c r="DB122" s="849"/>
      <c r="DC122" s="849"/>
      <c r="DD122" s="849"/>
      <c r="DE122" s="849"/>
      <c r="DF122" s="850"/>
      <c r="DG122" s="829" t="s">
        <v>123</v>
      </c>
      <c r="DH122" s="830"/>
      <c r="DI122" s="830"/>
      <c r="DJ122" s="830"/>
      <c r="DK122" s="830"/>
      <c r="DL122" s="830" t="s">
        <v>123</v>
      </c>
      <c r="DM122" s="830"/>
      <c r="DN122" s="830"/>
      <c r="DO122" s="830"/>
      <c r="DP122" s="830"/>
      <c r="DQ122" s="830" t="s">
        <v>123</v>
      </c>
      <c r="DR122" s="830"/>
      <c r="DS122" s="830"/>
      <c r="DT122" s="830"/>
      <c r="DU122" s="830"/>
      <c r="DV122" s="807" t="s">
        <v>123</v>
      </c>
      <c r="DW122" s="807"/>
      <c r="DX122" s="807"/>
      <c r="DY122" s="807"/>
      <c r="DZ122" s="808"/>
    </row>
    <row r="123" spans="1:130" s="212" customFormat="1" ht="26.25" customHeight="1" x14ac:dyDescent="0.2">
      <c r="A123" s="833"/>
      <c r="B123" s="834"/>
      <c r="C123" s="828" t="s">
        <v>435</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123</v>
      </c>
      <c r="AB123" s="793"/>
      <c r="AC123" s="793"/>
      <c r="AD123" s="793"/>
      <c r="AE123" s="794"/>
      <c r="AF123" s="795" t="s">
        <v>123</v>
      </c>
      <c r="AG123" s="793"/>
      <c r="AH123" s="793"/>
      <c r="AI123" s="793"/>
      <c r="AJ123" s="794"/>
      <c r="AK123" s="795" t="s">
        <v>123</v>
      </c>
      <c r="AL123" s="793"/>
      <c r="AM123" s="793"/>
      <c r="AN123" s="793"/>
      <c r="AO123" s="794"/>
      <c r="AP123" s="837" t="s">
        <v>123</v>
      </c>
      <c r="AQ123" s="838"/>
      <c r="AR123" s="838"/>
      <c r="AS123" s="838"/>
      <c r="AT123" s="839"/>
      <c r="AU123" s="899"/>
      <c r="AV123" s="900"/>
      <c r="AW123" s="900"/>
      <c r="AX123" s="900"/>
      <c r="AY123" s="900"/>
      <c r="AZ123" s="233" t="s">
        <v>178</v>
      </c>
      <c r="BA123" s="233"/>
      <c r="BB123" s="233"/>
      <c r="BC123" s="233"/>
      <c r="BD123" s="233"/>
      <c r="BE123" s="233"/>
      <c r="BF123" s="233"/>
      <c r="BG123" s="233"/>
      <c r="BH123" s="233"/>
      <c r="BI123" s="233"/>
      <c r="BJ123" s="233"/>
      <c r="BK123" s="233"/>
      <c r="BL123" s="233"/>
      <c r="BM123" s="233"/>
      <c r="BN123" s="233"/>
      <c r="BO123" s="890" t="s">
        <v>449</v>
      </c>
      <c r="BP123" s="891"/>
      <c r="BQ123" s="845">
        <v>6510353</v>
      </c>
      <c r="BR123" s="846"/>
      <c r="BS123" s="846"/>
      <c r="BT123" s="846"/>
      <c r="BU123" s="846"/>
      <c r="BV123" s="846">
        <v>6565138</v>
      </c>
      <c r="BW123" s="846"/>
      <c r="BX123" s="846"/>
      <c r="BY123" s="846"/>
      <c r="BZ123" s="846"/>
      <c r="CA123" s="846">
        <v>6563892</v>
      </c>
      <c r="CB123" s="846"/>
      <c r="CC123" s="846"/>
      <c r="CD123" s="846"/>
      <c r="CE123" s="846"/>
      <c r="CF123" s="761"/>
      <c r="CG123" s="762"/>
      <c r="CH123" s="762"/>
      <c r="CI123" s="762"/>
      <c r="CJ123" s="847"/>
      <c r="CK123" s="882"/>
      <c r="CL123" s="868"/>
      <c r="CM123" s="868"/>
      <c r="CN123" s="868"/>
      <c r="CO123" s="869"/>
      <c r="CP123" s="848" t="s">
        <v>390</v>
      </c>
      <c r="CQ123" s="849"/>
      <c r="CR123" s="849"/>
      <c r="CS123" s="849"/>
      <c r="CT123" s="849"/>
      <c r="CU123" s="849"/>
      <c r="CV123" s="849"/>
      <c r="CW123" s="849"/>
      <c r="CX123" s="849"/>
      <c r="CY123" s="849"/>
      <c r="CZ123" s="849"/>
      <c r="DA123" s="849"/>
      <c r="DB123" s="849"/>
      <c r="DC123" s="849"/>
      <c r="DD123" s="849"/>
      <c r="DE123" s="849"/>
      <c r="DF123" s="850"/>
      <c r="DG123" s="792" t="s">
        <v>123</v>
      </c>
      <c r="DH123" s="793"/>
      <c r="DI123" s="793"/>
      <c r="DJ123" s="793"/>
      <c r="DK123" s="794"/>
      <c r="DL123" s="795" t="s">
        <v>123</v>
      </c>
      <c r="DM123" s="793"/>
      <c r="DN123" s="793"/>
      <c r="DO123" s="793"/>
      <c r="DP123" s="794"/>
      <c r="DQ123" s="795" t="s">
        <v>123</v>
      </c>
      <c r="DR123" s="793"/>
      <c r="DS123" s="793"/>
      <c r="DT123" s="793"/>
      <c r="DU123" s="794"/>
      <c r="DV123" s="837" t="s">
        <v>123</v>
      </c>
      <c r="DW123" s="838"/>
      <c r="DX123" s="838"/>
      <c r="DY123" s="838"/>
      <c r="DZ123" s="839"/>
    </row>
    <row r="124" spans="1:130" s="212" customFormat="1" ht="26.25" customHeight="1" thickBot="1" x14ac:dyDescent="0.25">
      <c r="A124" s="833"/>
      <c r="B124" s="834"/>
      <c r="C124" s="828" t="s">
        <v>438</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123</v>
      </c>
      <c r="AB124" s="793"/>
      <c r="AC124" s="793"/>
      <c r="AD124" s="793"/>
      <c r="AE124" s="794"/>
      <c r="AF124" s="795" t="s">
        <v>123</v>
      </c>
      <c r="AG124" s="793"/>
      <c r="AH124" s="793"/>
      <c r="AI124" s="793"/>
      <c r="AJ124" s="794"/>
      <c r="AK124" s="795" t="s">
        <v>123</v>
      </c>
      <c r="AL124" s="793"/>
      <c r="AM124" s="793"/>
      <c r="AN124" s="793"/>
      <c r="AO124" s="794"/>
      <c r="AP124" s="837" t="s">
        <v>123</v>
      </c>
      <c r="AQ124" s="838"/>
      <c r="AR124" s="838"/>
      <c r="AS124" s="838"/>
      <c r="AT124" s="839"/>
      <c r="AU124" s="840" t="s">
        <v>450</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123</v>
      </c>
      <c r="BR124" s="844"/>
      <c r="BS124" s="844"/>
      <c r="BT124" s="844"/>
      <c r="BU124" s="844"/>
      <c r="BV124" s="844" t="s">
        <v>123</v>
      </c>
      <c r="BW124" s="844"/>
      <c r="BX124" s="844"/>
      <c r="BY124" s="844"/>
      <c r="BZ124" s="844"/>
      <c r="CA124" s="844" t="s">
        <v>123</v>
      </c>
      <c r="CB124" s="844"/>
      <c r="CC124" s="844"/>
      <c r="CD124" s="844"/>
      <c r="CE124" s="844"/>
      <c r="CF124" s="739"/>
      <c r="CG124" s="740"/>
      <c r="CH124" s="740"/>
      <c r="CI124" s="740"/>
      <c r="CJ124" s="875"/>
      <c r="CK124" s="883"/>
      <c r="CL124" s="883"/>
      <c r="CM124" s="883"/>
      <c r="CN124" s="883"/>
      <c r="CO124" s="884"/>
      <c r="CP124" s="848" t="s">
        <v>451</v>
      </c>
      <c r="CQ124" s="849"/>
      <c r="CR124" s="849"/>
      <c r="CS124" s="849"/>
      <c r="CT124" s="849"/>
      <c r="CU124" s="849"/>
      <c r="CV124" s="849"/>
      <c r="CW124" s="849"/>
      <c r="CX124" s="849"/>
      <c r="CY124" s="849"/>
      <c r="CZ124" s="849"/>
      <c r="DA124" s="849"/>
      <c r="DB124" s="849"/>
      <c r="DC124" s="849"/>
      <c r="DD124" s="849"/>
      <c r="DE124" s="849"/>
      <c r="DF124" s="850"/>
      <c r="DG124" s="776">
        <v>529858</v>
      </c>
      <c r="DH124" s="777"/>
      <c r="DI124" s="777"/>
      <c r="DJ124" s="777"/>
      <c r="DK124" s="778"/>
      <c r="DL124" s="779">
        <v>460954</v>
      </c>
      <c r="DM124" s="777"/>
      <c r="DN124" s="777"/>
      <c r="DO124" s="777"/>
      <c r="DP124" s="778"/>
      <c r="DQ124" s="779" t="s">
        <v>123</v>
      </c>
      <c r="DR124" s="777"/>
      <c r="DS124" s="777"/>
      <c r="DT124" s="777"/>
      <c r="DU124" s="778"/>
      <c r="DV124" s="861" t="s">
        <v>123</v>
      </c>
      <c r="DW124" s="862"/>
      <c r="DX124" s="862"/>
      <c r="DY124" s="862"/>
      <c r="DZ124" s="863"/>
    </row>
    <row r="125" spans="1:130" s="212" customFormat="1" ht="26.25" customHeight="1" x14ac:dyDescent="0.2">
      <c r="A125" s="833"/>
      <c r="B125" s="834"/>
      <c r="C125" s="828" t="s">
        <v>440</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123</v>
      </c>
      <c r="AB125" s="793"/>
      <c r="AC125" s="793"/>
      <c r="AD125" s="793"/>
      <c r="AE125" s="794"/>
      <c r="AF125" s="795" t="s">
        <v>123</v>
      </c>
      <c r="AG125" s="793"/>
      <c r="AH125" s="793"/>
      <c r="AI125" s="793"/>
      <c r="AJ125" s="794"/>
      <c r="AK125" s="795" t="s">
        <v>123</v>
      </c>
      <c r="AL125" s="793"/>
      <c r="AM125" s="793"/>
      <c r="AN125" s="793"/>
      <c r="AO125" s="794"/>
      <c r="AP125" s="837" t="s">
        <v>123</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452</v>
      </c>
      <c r="CL125" s="865"/>
      <c r="CM125" s="865"/>
      <c r="CN125" s="865"/>
      <c r="CO125" s="866"/>
      <c r="CP125" s="873" t="s">
        <v>453</v>
      </c>
      <c r="CQ125" s="821"/>
      <c r="CR125" s="821"/>
      <c r="CS125" s="821"/>
      <c r="CT125" s="821"/>
      <c r="CU125" s="821"/>
      <c r="CV125" s="821"/>
      <c r="CW125" s="821"/>
      <c r="CX125" s="821"/>
      <c r="CY125" s="821"/>
      <c r="CZ125" s="821"/>
      <c r="DA125" s="821"/>
      <c r="DB125" s="821"/>
      <c r="DC125" s="821"/>
      <c r="DD125" s="821"/>
      <c r="DE125" s="821"/>
      <c r="DF125" s="822"/>
      <c r="DG125" s="874" t="s">
        <v>123</v>
      </c>
      <c r="DH125" s="855"/>
      <c r="DI125" s="855"/>
      <c r="DJ125" s="855"/>
      <c r="DK125" s="855"/>
      <c r="DL125" s="855" t="s">
        <v>123</v>
      </c>
      <c r="DM125" s="855"/>
      <c r="DN125" s="855"/>
      <c r="DO125" s="855"/>
      <c r="DP125" s="855"/>
      <c r="DQ125" s="855" t="s">
        <v>123</v>
      </c>
      <c r="DR125" s="855"/>
      <c r="DS125" s="855"/>
      <c r="DT125" s="855"/>
      <c r="DU125" s="855"/>
      <c r="DV125" s="856" t="s">
        <v>123</v>
      </c>
      <c r="DW125" s="856"/>
      <c r="DX125" s="856"/>
      <c r="DY125" s="856"/>
      <c r="DZ125" s="857"/>
    </row>
    <row r="126" spans="1:130" s="212" customFormat="1" ht="26.25" customHeight="1" thickBot="1" x14ac:dyDescent="0.25">
      <c r="A126" s="833"/>
      <c r="B126" s="834"/>
      <c r="C126" s="828" t="s">
        <v>442</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123</v>
      </c>
      <c r="AB126" s="793"/>
      <c r="AC126" s="793"/>
      <c r="AD126" s="793"/>
      <c r="AE126" s="794"/>
      <c r="AF126" s="795" t="s">
        <v>123</v>
      </c>
      <c r="AG126" s="793"/>
      <c r="AH126" s="793"/>
      <c r="AI126" s="793"/>
      <c r="AJ126" s="794"/>
      <c r="AK126" s="795" t="s">
        <v>123</v>
      </c>
      <c r="AL126" s="793"/>
      <c r="AM126" s="793"/>
      <c r="AN126" s="793"/>
      <c r="AO126" s="794"/>
      <c r="AP126" s="837" t="s">
        <v>123</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454</v>
      </c>
      <c r="CQ126" s="765"/>
      <c r="CR126" s="765"/>
      <c r="CS126" s="765"/>
      <c r="CT126" s="765"/>
      <c r="CU126" s="765"/>
      <c r="CV126" s="765"/>
      <c r="CW126" s="765"/>
      <c r="CX126" s="765"/>
      <c r="CY126" s="765"/>
      <c r="CZ126" s="765"/>
      <c r="DA126" s="765"/>
      <c r="DB126" s="765"/>
      <c r="DC126" s="765"/>
      <c r="DD126" s="765"/>
      <c r="DE126" s="765"/>
      <c r="DF126" s="766"/>
      <c r="DG126" s="829" t="s">
        <v>123</v>
      </c>
      <c r="DH126" s="830"/>
      <c r="DI126" s="830"/>
      <c r="DJ126" s="830"/>
      <c r="DK126" s="830"/>
      <c r="DL126" s="830" t="s">
        <v>123</v>
      </c>
      <c r="DM126" s="830"/>
      <c r="DN126" s="830"/>
      <c r="DO126" s="830"/>
      <c r="DP126" s="830"/>
      <c r="DQ126" s="830" t="s">
        <v>123</v>
      </c>
      <c r="DR126" s="830"/>
      <c r="DS126" s="830"/>
      <c r="DT126" s="830"/>
      <c r="DU126" s="830"/>
      <c r="DV126" s="807" t="s">
        <v>123</v>
      </c>
      <c r="DW126" s="807"/>
      <c r="DX126" s="807"/>
      <c r="DY126" s="807"/>
      <c r="DZ126" s="808"/>
    </row>
    <row r="127" spans="1:130" s="212" customFormat="1" ht="26.25" customHeight="1" x14ac:dyDescent="0.2">
      <c r="A127" s="835"/>
      <c r="B127" s="836"/>
      <c r="C127" s="851" t="s">
        <v>455</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123</v>
      </c>
      <c r="AB127" s="793"/>
      <c r="AC127" s="793"/>
      <c r="AD127" s="793"/>
      <c r="AE127" s="794"/>
      <c r="AF127" s="795" t="s">
        <v>123</v>
      </c>
      <c r="AG127" s="793"/>
      <c r="AH127" s="793"/>
      <c r="AI127" s="793"/>
      <c r="AJ127" s="794"/>
      <c r="AK127" s="795" t="s">
        <v>123</v>
      </c>
      <c r="AL127" s="793"/>
      <c r="AM127" s="793"/>
      <c r="AN127" s="793"/>
      <c r="AO127" s="794"/>
      <c r="AP127" s="837" t="s">
        <v>123</v>
      </c>
      <c r="AQ127" s="838"/>
      <c r="AR127" s="838"/>
      <c r="AS127" s="838"/>
      <c r="AT127" s="839"/>
      <c r="AU127" s="214"/>
      <c r="AV127" s="214"/>
      <c r="AW127" s="214"/>
      <c r="AX127" s="854" t="s">
        <v>456</v>
      </c>
      <c r="AY127" s="825"/>
      <c r="AZ127" s="825"/>
      <c r="BA127" s="825"/>
      <c r="BB127" s="825"/>
      <c r="BC127" s="825"/>
      <c r="BD127" s="825"/>
      <c r="BE127" s="826"/>
      <c r="BF127" s="824" t="s">
        <v>457</v>
      </c>
      <c r="BG127" s="825"/>
      <c r="BH127" s="825"/>
      <c r="BI127" s="825"/>
      <c r="BJ127" s="825"/>
      <c r="BK127" s="825"/>
      <c r="BL127" s="826"/>
      <c r="BM127" s="824" t="s">
        <v>458</v>
      </c>
      <c r="BN127" s="825"/>
      <c r="BO127" s="825"/>
      <c r="BP127" s="825"/>
      <c r="BQ127" s="825"/>
      <c r="BR127" s="825"/>
      <c r="BS127" s="826"/>
      <c r="BT127" s="824" t="s">
        <v>459</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460</v>
      </c>
      <c r="CQ127" s="765"/>
      <c r="CR127" s="765"/>
      <c r="CS127" s="765"/>
      <c r="CT127" s="765"/>
      <c r="CU127" s="765"/>
      <c r="CV127" s="765"/>
      <c r="CW127" s="765"/>
      <c r="CX127" s="765"/>
      <c r="CY127" s="765"/>
      <c r="CZ127" s="765"/>
      <c r="DA127" s="765"/>
      <c r="DB127" s="765"/>
      <c r="DC127" s="765"/>
      <c r="DD127" s="765"/>
      <c r="DE127" s="765"/>
      <c r="DF127" s="766"/>
      <c r="DG127" s="829" t="s">
        <v>123</v>
      </c>
      <c r="DH127" s="830"/>
      <c r="DI127" s="830"/>
      <c r="DJ127" s="830"/>
      <c r="DK127" s="830"/>
      <c r="DL127" s="830" t="s">
        <v>123</v>
      </c>
      <c r="DM127" s="830"/>
      <c r="DN127" s="830"/>
      <c r="DO127" s="830"/>
      <c r="DP127" s="830"/>
      <c r="DQ127" s="830" t="s">
        <v>123</v>
      </c>
      <c r="DR127" s="830"/>
      <c r="DS127" s="830"/>
      <c r="DT127" s="830"/>
      <c r="DU127" s="830"/>
      <c r="DV127" s="807" t="s">
        <v>123</v>
      </c>
      <c r="DW127" s="807"/>
      <c r="DX127" s="807"/>
      <c r="DY127" s="807"/>
      <c r="DZ127" s="808"/>
    </row>
    <row r="128" spans="1:130" s="212" customFormat="1" ht="26.25" customHeight="1" thickBot="1" x14ac:dyDescent="0.25">
      <c r="A128" s="809" t="s">
        <v>461</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462</v>
      </c>
      <c r="X128" s="811"/>
      <c r="Y128" s="811"/>
      <c r="Z128" s="812"/>
      <c r="AA128" s="813">
        <v>468</v>
      </c>
      <c r="AB128" s="814"/>
      <c r="AC128" s="814"/>
      <c r="AD128" s="814"/>
      <c r="AE128" s="815"/>
      <c r="AF128" s="816">
        <v>4157</v>
      </c>
      <c r="AG128" s="814"/>
      <c r="AH128" s="814"/>
      <c r="AI128" s="814"/>
      <c r="AJ128" s="815"/>
      <c r="AK128" s="816">
        <v>10441</v>
      </c>
      <c r="AL128" s="814"/>
      <c r="AM128" s="814"/>
      <c r="AN128" s="814"/>
      <c r="AO128" s="815"/>
      <c r="AP128" s="817"/>
      <c r="AQ128" s="818"/>
      <c r="AR128" s="818"/>
      <c r="AS128" s="818"/>
      <c r="AT128" s="819"/>
      <c r="AU128" s="214"/>
      <c r="AV128" s="214"/>
      <c r="AW128" s="214"/>
      <c r="AX128" s="820" t="s">
        <v>463</v>
      </c>
      <c r="AY128" s="821"/>
      <c r="AZ128" s="821"/>
      <c r="BA128" s="821"/>
      <c r="BB128" s="821"/>
      <c r="BC128" s="821"/>
      <c r="BD128" s="821"/>
      <c r="BE128" s="822"/>
      <c r="BF128" s="799" t="s">
        <v>123</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464</v>
      </c>
      <c r="CQ128" s="743"/>
      <c r="CR128" s="743"/>
      <c r="CS128" s="743"/>
      <c r="CT128" s="743"/>
      <c r="CU128" s="743"/>
      <c r="CV128" s="743"/>
      <c r="CW128" s="743"/>
      <c r="CX128" s="743"/>
      <c r="CY128" s="743"/>
      <c r="CZ128" s="743"/>
      <c r="DA128" s="743"/>
      <c r="DB128" s="743"/>
      <c r="DC128" s="743"/>
      <c r="DD128" s="743"/>
      <c r="DE128" s="743"/>
      <c r="DF128" s="744"/>
      <c r="DG128" s="803" t="s">
        <v>123</v>
      </c>
      <c r="DH128" s="804"/>
      <c r="DI128" s="804"/>
      <c r="DJ128" s="804"/>
      <c r="DK128" s="804"/>
      <c r="DL128" s="804" t="s">
        <v>123</v>
      </c>
      <c r="DM128" s="804"/>
      <c r="DN128" s="804"/>
      <c r="DO128" s="804"/>
      <c r="DP128" s="804"/>
      <c r="DQ128" s="804" t="s">
        <v>123</v>
      </c>
      <c r="DR128" s="804"/>
      <c r="DS128" s="804"/>
      <c r="DT128" s="804"/>
      <c r="DU128" s="804"/>
      <c r="DV128" s="805" t="s">
        <v>123</v>
      </c>
      <c r="DW128" s="805"/>
      <c r="DX128" s="805"/>
      <c r="DY128" s="805"/>
      <c r="DZ128" s="806"/>
    </row>
    <row r="129" spans="1:131" s="212" customFormat="1" ht="26.25" customHeight="1" x14ac:dyDescent="0.2">
      <c r="A129" s="787" t="s">
        <v>103</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465</v>
      </c>
      <c r="X129" s="790"/>
      <c r="Y129" s="790"/>
      <c r="Z129" s="791"/>
      <c r="AA129" s="792">
        <v>3287494</v>
      </c>
      <c r="AB129" s="793"/>
      <c r="AC129" s="793"/>
      <c r="AD129" s="793"/>
      <c r="AE129" s="794"/>
      <c r="AF129" s="795">
        <v>3287980</v>
      </c>
      <c r="AG129" s="793"/>
      <c r="AH129" s="793"/>
      <c r="AI129" s="793"/>
      <c r="AJ129" s="794"/>
      <c r="AK129" s="795">
        <v>3340767</v>
      </c>
      <c r="AL129" s="793"/>
      <c r="AM129" s="793"/>
      <c r="AN129" s="793"/>
      <c r="AO129" s="794"/>
      <c r="AP129" s="796"/>
      <c r="AQ129" s="797"/>
      <c r="AR129" s="797"/>
      <c r="AS129" s="797"/>
      <c r="AT129" s="798"/>
      <c r="AU129" s="215"/>
      <c r="AV129" s="215"/>
      <c r="AW129" s="215"/>
      <c r="AX129" s="764" t="s">
        <v>466</v>
      </c>
      <c r="AY129" s="765"/>
      <c r="AZ129" s="765"/>
      <c r="BA129" s="765"/>
      <c r="BB129" s="765"/>
      <c r="BC129" s="765"/>
      <c r="BD129" s="765"/>
      <c r="BE129" s="766"/>
      <c r="BF129" s="783" t="s">
        <v>123</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467</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468</v>
      </c>
      <c r="X130" s="790"/>
      <c r="Y130" s="790"/>
      <c r="Z130" s="791"/>
      <c r="AA130" s="792">
        <v>343678</v>
      </c>
      <c r="AB130" s="793"/>
      <c r="AC130" s="793"/>
      <c r="AD130" s="793"/>
      <c r="AE130" s="794"/>
      <c r="AF130" s="795">
        <v>335909</v>
      </c>
      <c r="AG130" s="793"/>
      <c r="AH130" s="793"/>
      <c r="AI130" s="793"/>
      <c r="AJ130" s="794"/>
      <c r="AK130" s="795">
        <v>325131</v>
      </c>
      <c r="AL130" s="793"/>
      <c r="AM130" s="793"/>
      <c r="AN130" s="793"/>
      <c r="AO130" s="794"/>
      <c r="AP130" s="796"/>
      <c r="AQ130" s="797"/>
      <c r="AR130" s="797"/>
      <c r="AS130" s="797"/>
      <c r="AT130" s="798"/>
      <c r="AU130" s="215"/>
      <c r="AV130" s="215"/>
      <c r="AW130" s="215"/>
      <c r="AX130" s="764" t="s">
        <v>469</v>
      </c>
      <c r="AY130" s="765"/>
      <c r="AZ130" s="765"/>
      <c r="BA130" s="765"/>
      <c r="BB130" s="765"/>
      <c r="BC130" s="765"/>
      <c r="BD130" s="765"/>
      <c r="BE130" s="766"/>
      <c r="BF130" s="767">
        <v>5.9</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470</v>
      </c>
      <c r="X131" s="774"/>
      <c r="Y131" s="774"/>
      <c r="Z131" s="775"/>
      <c r="AA131" s="776">
        <v>2943816</v>
      </c>
      <c r="AB131" s="777"/>
      <c r="AC131" s="777"/>
      <c r="AD131" s="777"/>
      <c r="AE131" s="778"/>
      <c r="AF131" s="779">
        <v>2952071</v>
      </c>
      <c r="AG131" s="777"/>
      <c r="AH131" s="777"/>
      <c r="AI131" s="777"/>
      <c r="AJ131" s="778"/>
      <c r="AK131" s="779">
        <v>3015636</v>
      </c>
      <c r="AL131" s="777"/>
      <c r="AM131" s="777"/>
      <c r="AN131" s="777"/>
      <c r="AO131" s="778"/>
      <c r="AP131" s="780"/>
      <c r="AQ131" s="781"/>
      <c r="AR131" s="781"/>
      <c r="AS131" s="781"/>
      <c r="AT131" s="782"/>
      <c r="AU131" s="215"/>
      <c r="AV131" s="215"/>
      <c r="AW131" s="215"/>
      <c r="AX131" s="742" t="s">
        <v>471</v>
      </c>
      <c r="AY131" s="743"/>
      <c r="AZ131" s="743"/>
      <c r="BA131" s="743"/>
      <c r="BB131" s="743"/>
      <c r="BC131" s="743"/>
      <c r="BD131" s="743"/>
      <c r="BE131" s="744"/>
      <c r="BF131" s="745" t="s">
        <v>123</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472</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473</v>
      </c>
      <c r="W132" s="755"/>
      <c r="X132" s="755"/>
      <c r="Y132" s="755"/>
      <c r="Z132" s="756"/>
      <c r="AA132" s="757">
        <v>5.9298882810000002</v>
      </c>
      <c r="AB132" s="758"/>
      <c r="AC132" s="758"/>
      <c r="AD132" s="758"/>
      <c r="AE132" s="759"/>
      <c r="AF132" s="760">
        <v>6.1139789660000003</v>
      </c>
      <c r="AG132" s="758"/>
      <c r="AH132" s="758"/>
      <c r="AI132" s="758"/>
      <c r="AJ132" s="759"/>
      <c r="AK132" s="760">
        <v>5.7646877810000001</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474</v>
      </c>
      <c r="W133" s="734"/>
      <c r="X133" s="734"/>
      <c r="Y133" s="734"/>
      <c r="Z133" s="735"/>
      <c r="AA133" s="736">
        <v>6.2</v>
      </c>
      <c r="AB133" s="737"/>
      <c r="AC133" s="737"/>
      <c r="AD133" s="737"/>
      <c r="AE133" s="738"/>
      <c r="AF133" s="736">
        <v>6.1</v>
      </c>
      <c r="AG133" s="737"/>
      <c r="AH133" s="737"/>
      <c r="AI133" s="737"/>
      <c r="AJ133" s="738"/>
      <c r="AK133" s="736">
        <v>5.9</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SJxOsvBmtwU6bwNccoMPyx4ubFFoy6hK5YisjKTSo6j728PJ5fpnbE9WgrodCMVk2Z0Ymc34eaIfOkaSvs3LqA==" saltValue="NPvoAXva5pQsgmKoAv9kf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election activeCell="AL29" sqref="AL29"/>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475</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2TeSoTtBdV7lz6nFGv9ZQyveOtXvjqZWR0FBOyKEWITNB/qlel5+9021WSTJWonW1OddZRrvYRW9/cnJMZtdqA==" saltValue="fTiPXb4mMi+ejBONmb+3z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T0HFDjJQRYbqH0N0nt/dcvbYGmz5soJpYb51cDFSUnuDuUmt+8LKJ9+S3idTkNJwdlwTXv3ZDdkAPbnjn9mA0A==" saltValue="8CLF3UrQxhFYUa/jRXZUk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477</v>
      </c>
      <c r="AL6" s="248"/>
      <c r="AM6" s="248"/>
      <c r="AN6" s="248"/>
    </row>
    <row r="7" spans="1:46" ht="13.5" customHeight="1" x14ac:dyDescent="0.2">
      <c r="A7" s="247"/>
      <c r="AK7" s="250"/>
      <c r="AL7" s="251"/>
      <c r="AM7" s="251"/>
      <c r="AN7" s="252"/>
      <c r="AO7" s="1131" t="s">
        <v>478</v>
      </c>
      <c r="AP7" s="253"/>
      <c r="AQ7" s="254" t="s">
        <v>479</v>
      </c>
      <c r="AR7" s="255"/>
    </row>
    <row r="8" spans="1:46" ht="13" x14ac:dyDescent="0.2">
      <c r="A8" s="247"/>
      <c r="AK8" s="256"/>
      <c r="AL8" s="257"/>
      <c r="AM8" s="257"/>
      <c r="AN8" s="258"/>
      <c r="AO8" s="1132"/>
      <c r="AP8" s="259" t="s">
        <v>480</v>
      </c>
      <c r="AQ8" s="260" t="s">
        <v>481</v>
      </c>
      <c r="AR8" s="261" t="s">
        <v>482</v>
      </c>
    </row>
    <row r="9" spans="1:46" ht="13" x14ac:dyDescent="0.2">
      <c r="A9" s="247"/>
      <c r="AK9" s="1143" t="s">
        <v>483</v>
      </c>
      <c r="AL9" s="1144"/>
      <c r="AM9" s="1144"/>
      <c r="AN9" s="1145"/>
      <c r="AO9" s="262">
        <v>951922</v>
      </c>
      <c r="AP9" s="262">
        <v>198648</v>
      </c>
      <c r="AQ9" s="263">
        <v>154424</v>
      </c>
      <c r="AR9" s="264">
        <v>28.6</v>
      </c>
    </row>
    <row r="10" spans="1:46" ht="13.5" customHeight="1" x14ac:dyDescent="0.2">
      <c r="A10" s="247"/>
      <c r="AK10" s="1143" t="s">
        <v>484</v>
      </c>
      <c r="AL10" s="1144"/>
      <c r="AM10" s="1144"/>
      <c r="AN10" s="1145"/>
      <c r="AO10" s="265">
        <v>210980</v>
      </c>
      <c r="AP10" s="265">
        <v>44028</v>
      </c>
      <c r="AQ10" s="266">
        <v>18194</v>
      </c>
      <c r="AR10" s="267">
        <v>142</v>
      </c>
    </row>
    <row r="11" spans="1:46" ht="13.5" customHeight="1" x14ac:dyDescent="0.2">
      <c r="A11" s="247"/>
      <c r="AK11" s="1143" t="s">
        <v>485</v>
      </c>
      <c r="AL11" s="1144"/>
      <c r="AM11" s="1144"/>
      <c r="AN11" s="1145"/>
      <c r="AO11" s="265">
        <v>12283</v>
      </c>
      <c r="AP11" s="265">
        <v>2563</v>
      </c>
      <c r="AQ11" s="266">
        <v>1285</v>
      </c>
      <c r="AR11" s="267">
        <v>99.5</v>
      </c>
    </row>
    <row r="12" spans="1:46" ht="13.5" customHeight="1" x14ac:dyDescent="0.2">
      <c r="A12" s="247"/>
      <c r="AK12" s="1143" t="s">
        <v>486</v>
      </c>
      <c r="AL12" s="1144"/>
      <c r="AM12" s="1144"/>
      <c r="AN12" s="1145"/>
      <c r="AO12" s="265" t="s">
        <v>487</v>
      </c>
      <c r="AP12" s="265" t="s">
        <v>487</v>
      </c>
      <c r="AQ12" s="266" t="s">
        <v>487</v>
      </c>
      <c r="AR12" s="267" t="s">
        <v>487</v>
      </c>
    </row>
    <row r="13" spans="1:46" ht="13.5" customHeight="1" x14ac:dyDescent="0.2">
      <c r="A13" s="247"/>
      <c r="AK13" s="1143" t="s">
        <v>488</v>
      </c>
      <c r="AL13" s="1144"/>
      <c r="AM13" s="1144"/>
      <c r="AN13" s="1145"/>
      <c r="AO13" s="265">
        <v>56396</v>
      </c>
      <c r="AP13" s="265">
        <v>11769</v>
      </c>
      <c r="AQ13" s="266">
        <v>5735</v>
      </c>
      <c r="AR13" s="267">
        <v>105.2</v>
      </c>
    </row>
    <row r="14" spans="1:46" ht="13.5" customHeight="1" x14ac:dyDescent="0.2">
      <c r="A14" s="247"/>
      <c r="AK14" s="1143" t="s">
        <v>489</v>
      </c>
      <c r="AL14" s="1144"/>
      <c r="AM14" s="1144"/>
      <c r="AN14" s="1145"/>
      <c r="AO14" s="265">
        <v>22894</v>
      </c>
      <c r="AP14" s="265">
        <v>4778</v>
      </c>
      <c r="AQ14" s="266">
        <v>2950</v>
      </c>
      <c r="AR14" s="267">
        <v>62</v>
      </c>
    </row>
    <row r="15" spans="1:46" ht="13.5" customHeight="1" x14ac:dyDescent="0.2">
      <c r="A15" s="247"/>
      <c r="AK15" s="1146" t="s">
        <v>490</v>
      </c>
      <c r="AL15" s="1147"/>
      <c r="AM15" s="1147"/>
      <c r="AN15" s="1148"/>
      <c r="AO15" s="265">
        <v>-50686</v>
      </c>
      <c r="AP15" s="265">
        <v>-10577</v>
      </c>
      <c r="AQ15" s="266">
        <v>-9110</v>
      </c>
      <c r="AR15" s="267">
        <v>16.100000000000001</v>
      </c>
    </row>
    <row r="16" spans="1:46" ht="13" x14ac:dyDescent="0.2">
      <c r="A16" s="247"/>
      <c r="AK16" s="1146" t="s">
        <v>178</v>
      </c>
      <c r="AL16" s="1147"/>
      <c r="AM16" s="1147"/>
      <c r="AN16" s="1148"/>
      <c r="AO16" s="265">
        <v>1203789</v>
      </c>
      <c r="AP16" s="265">
        <v>251208</v>
      </c>
      <c r="AQ16" s="266">
        <v>173477</v>
      </c>
      <c r="AR16" s="267">
        <v>44.8</v>
      </c>
    </row>
    <row r="17" spans="1:46" ht="13" x14ac:dyDescent="0.2">
      <c r="A17" s="247"/>
    </row>
    <row r="18" spans="1:46" ht="13" x14ac:dyDescent="0.2">
      <c r="A18" s="247"/>
      <c r="AQ18" s="268"/>
      <c r="AR18" s="268"/>
    </row>
    <row r="19" spans="1:46" ht="13" x14ac:dyDescent="0.2">
      <c r="A19" s="247"/>
      <c r="AK19" s="243" t="s">
        <v>491</v>
      </c>
    </row>
    <row r="20" spans="1:46" ht="13" x14ac:dyDescent="0.2">
      <c r="A20" s="247"/>
      <c r="AK20" s="269"/>
      <c r="AL20" s="270"/>
      <c r="AM20" s="270"/>
      <c r="AN20" s="271"/>
      <c r="AO20" s="272" t="s">
        <v>492</v>
      </c>
      <c r="AP20" s="273" t="s">
        <v>493</v>
      </c>
      <c r="AQ20" s="274" t="s">
        <v>494</v>
      </c>
      <c r="AR20" s="275"/>
    </row>
    <row r="21" spans="1:46" s="248" customFormat="1" ht="13" x14ac:dyDescent="0.2">
      <c r="A21" s="276"/>
      <c r="AK21" s="1149" t="s">
        <v>495</v>
      </c>
      <c r="AL21" s="1150"/>
      <c r="AM21" s="1150"/>
      <c r="AN21" s="1151"/>
      <c r="AO21" s="277">
        <v>17.95</v>
      </c>
      <c r="AP21" s="278">
        <v>14.28</v>
      </c>
      <c r="AQ21" s="279">
        <v>3.67</v>
      </c>
      <c r="AS21" s="280"/>
      <c r="AT21" s="276"/>
    </row>
    <row r="22" spans="1:46" s="248" customFormat="1" ht="13" x14ac:dyDescent="0.2">
      <c r="A22" s="276"/>
      <c r="AK22" s="1149" t="s">
        <v>496</v>
      </c>
      <c r="AL22" s="1150"/>
      <c r="AM22" s="1150"/>
      <c r="AN22" s="1151"/>
      <c r="AO22" s="281">
        <v>98.3</v>
      </c>
      <c r="AP22" s="282">
        <v>96</v>
      </c>
      <c r="AQ22" s="283">
        <v>2.2999999999999998</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2" t="s">
        <v>497</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 x14ac:dyDescent="0.2">
      <c r="A27" s="288"/>
      <c r="AS27" s="243"/>
      <c r="AT27" s="243"/>
    </row>
    <row r="28" spans="1:46" ht="16.5"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499</v>
      </c>
      <c r="AL29" s="248"/>
      <c r="AM29" s="248"/>
      <c r="AN29" s="248"/>
      <c r="AS29" s="290"/>
    </row>
    <row r="30" spans="1:46" ht="13.5" customHeight="1" x14ac:dyDescent="0.2">
      <c r="A30" s="247"/>
      <c r="AK30" s="250"/>
      <c r="AL30" s="251"/>
      <c r="AM30" s="251"/>
      <c r="AN30" s="252"/>
      <c r="AO30" s="1131" t="s">
        <v>478</v>
      </c>
      <c r="AP30" s="253"/>
      <c r="AQ30" s="254" t="s">
        <v>479</v>
      </c>
      <c r="AR30" s="255"/>
    </row>
    <row r="31" spans="1:46" ht="13" x14ac:dyDescent="0.2">
      <c r="A31" s="247"/>
      <c r="AK31" s="256"/>
      <c r="AL31" s="257"/>
      <c r="AM31" s="257"/>
      <c r="AN31" s="258"/>
      <c r="AO31" s="1132"/>
      <c r="AP31" s="259" t="s">
        <v>480</v>
      </c>
      <c r="AQ31" s="260" t="s">
        <v>481</v>
      </c>
      <c r="AR31" s="261" t="s">
        <v>482</v>
      </c>
    </row>
    <row r="32" spans="1:46" ht="27" customHeight="1" x14ac:dyDescent="0.2">
      <c r="A32" s="247"/>
      <c r="AK32" s="1133" t="s">
        <v>500</v>
      </c>
      <c r="AL32" s="1134"/>
      <c r="AM32" s="1134"/>
      <c r="AN32" s="1135"/>
      <c r="AO32" s="291">
        <v>421622</v>
      </c>
      <c r="AP32" s="291">
        <v>87985</v>
      </c>
      <c r="AQ32" s="292">
        <v>83140</v>
      </c>
      <c r="AR32" s="293">
        <v>5.8</v>
      </c>
    </row>
    <row r="33" spans="1:46" ht="13.5" customHeight="1" x14ac:dyDescent="0.2">
      <c r="A33" s="247"/>
      <c r="AK33" s="1133" t="s">
        <v>501</v>
      </c>
      <c r="AL33" s="1134"/>
      <c r="AM33" s="1134"/>
      <c r="AN33" s="1135"/>
      <c r="AO33" s="291" t="s">
        <v>487</v>
      </c>
      <c r="AP33" s="291" t="s">
        <v>487</v>
      </c>
      <c r="AQ33" s="292" t="s">
        <v>487</v>
      </c>
      <c r="AR33" s="293" t="s">
        <v>487</v>
      </c>
    </row>
    <row r="34" spans="1:46" ht="27" customHeight="1" x14ac:dyDescent="0.2">
      <c r="A34" s="247"/>
      <c r="AK34" s="1133" t="s">
        <v>502</v>
      </c>
      <c r="AL34" s="1134"/>
      <c r="AM34" s="1134"/>
      <c r="AN34" s="1135"/>
      <c r="AO34" s="291" t="s">
        <v>487</v>
      </c>
      <c r="AP34" s="291" t="s">
        <v>487</v>
      </c>
      <c r="AQ34" s="292" t="s">
        <v>487</v>
      </c>
      <c r="AR34" s="293" t="s">
        <v>487</v>
      </c>
    </row>
    <row r="35" spans="1:46" ht="27" customHeight="1" x14ac:dyDescent="0.2">
      <c r="A35" s="247"/>
      <c r="AK35" s="1133" t="s">
        <v>503</v>
      </c>
      <c r="AL35" s="1134"/>
      <c r="AM35" s="1134"/>
      <c r="AN35" s="1135"/>
      <c r="AO35" s="291">
        <v>87792</v>
      </c>
      <c r="AP35" s="291">
        <v>18321</v>
      </c>
      <c r="AQ35" s="292">
        <v>26106</v>
      </c>
      <c r="AR35" s="293">
        <v>-29.8</v>
      </c>
    </row>
    <row r="36" spans="1:46" ht="27" customHeight="1" x14ac:dyDescent="0.2">
      <c r="A36" s="247"/>
      <c r="AK36" s="1133" t="s">
        <v>504</v>
      </c>
      <c r="AL36" s="1134"/>
      <c r="AM36" s="1134"/>
      <c r="AN36" s="1135"/>
      <c r="AO36" s="291" t="s">
        <v>487</v>
      </c>
      <c r="AP36" s="291" t="s">
        <v>487</v>
      </c>
      <c r="AQ36" s="292">
        <v>4689</v>
      </c>
      <c r="AR36" s="293" t="s">
        <v>487</v>
      </c>
    </row>
    <row r="37" spans="1:46" ht="13.5" customHeight="1" x14ac:dyDescent="0.2">
      <c r="A37" s="247"/>
      <c r="AK37" s="1133" t="s">
        <v>505</v>
      </c>
      <c r="AL37" s="1134"/>
      <c r="AM37" s="1134"/>
      <c r="AN37" s="1135"/>
      <c r="AO37" s="291" t="s">
        <v>487</v>
      </c>
      <c r="AP37" s="291" t="s">
        <v>487</v>
      </c>
      <c r="AQ37" s="292">
        <v>554</v>
      </c>
      <c r="AR37" s="293" t="s">
        <v>487</v>
      </c>
    </row>
    <row r="38" spans="1:46" ht="27" customHeight="1" x14ac:dyDescent="0.2">
      <c r="A38" s="247"/>
      <c r="AK38" s="1136" t="s">
        <v>506</v>
      </c>
      <c r="AL38" s="1137"/>
      <c r="AM38" s="1137"/>
      <c r="AN38" s="1138"/>
      <c r="AO38" s="294" t="s">
        <v>487</v>
      </c>
      <c r="AP38" s="294" t="s">
        <v>487</v>
      </c>
      <c r="AQ38" s="295">
        <v>7</v>
      </c>
      <c r="AR38" s="283" t="s">
        <v>487</v>
      </c>
      <c r="AS38" s="290"/>
    </row>
    <row r="39" spans="1:46" ht="13" x14ac:dyDescent="0.2">
      <c r="A39" s="247"/>
      <c r="AK39" s="1136" t="s">
        <v>507</v>
      </c>
      <c r="AL39" s="1137"/>
      <c r="AM39" s="1137"/>
      <c r="AN39" s="1138"/>
      <c r="AO39" s="291">
        <v>-10441</v>
      </c>
      <c r="AP39" s="291">
        <v>-2179</v>
      </c>
      <c r="AQ39" s="292">
        <v>-2038</v>
      </c>
      <c r="AR39" s="293">
        <v>6.9</v>
      </c>
      <c r="AS39" s="290"/>
    </row>
    <row r="40" spans="1:46" ht="27" customHeight="1" x14ac:dyDescent="0.2">
      <c r="A40" s="247"/>
      <c r="AK40" s="1133" t="s">
        <v>508</v>
      </c>
      <c r="AL40" s="1134"/>
      <c r="AM40" s="1134"/>
      <c r="AN40" s="1135"/>
      <c r="AO40" s="291">
        <v>-325131</v>
      </c>
      <c r="AP40" s="291">
        <v>-67849</v>
      </c>
      <c r="AQ40" s="292">
        <v>-74354</v>
      </c>
      <c r="AR40" s="293">
        <v>-8.6999999999999993</v>
      </c>
      <c r="AS40" s="290"/>
    </row>
    <row r="41" spans="1:46" ht="13" x14ac:dyDescent="0.2">
      <c r="A41" s="247"/>
      <c r="AK41" s="1139" t="s">
        <v>288</v>
      </c>
      <c r="AL41" s="1140"/>
      <c r="AM41" s="1140"/>
      <c r="AN41" s="1141"/>
      <c r="AO41" s="291">
        <v>173842</v>
      </c>
      <c r="AP41" s="291">
        <v>36278</v>
      </c>
      <c r="AQ41" s="292">
        <v>38106</v>
      </c>
      <c r="AR41" s="293">
        <v>-4.8</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 x14ac:dyDescent="0.2">
      <c r="A48" s="247"/>
      <c r="AK48" s="301" t="s">
        <v>510</v>
      </c>
      <c r="AL48" s="301"/>
      <c r="AM48" s="301"/>
      <c r="AN48" s="301"/>
      <c r="AO48" s="301"/>
      <c r="AP48" s="301"/>
      <c r="AQ48" s="302"/>
      <c r="AR48" s="301"/>
    </row>
    <row r="49" spans="1:44" ht="13.5" customHeight="1" x14ac:dyDescent="0.2">
      <c r="A49" s="247"/>
      <c r="AK49" s="303"/>
      <c r="AL49" s="304"/>
      <c r="AM49" s="1126" t="s">
        <v>478</v>
      </c>
      <c r="AN49" s="1128" t="s">
        <v>511</v>
      </c>
      <c r="AO49" s="1129"/>
      <c r="AP49" s="1129"/>
      <c r="AQ49" s="1129"/>
      <c r="AR49" s="1130"/>
    </row>
    <row r="50" spans="1:44" ht="13" x14ac:dyDescent="0.2">
      <c r="A50" s="247"/>
      <c r="AK50" s="305"/>
      <c r="AL50" s="306"/>
      <c r="AM50" s="1127"/>
      <c r="AN50" s="307" t="s">
        <v>512</v>
      </c>
      <c r="AO50" s="308" t="s">
        <v>513</v>
      </c>
      <c r="AP50" s="309" t="s">
        <v>514</v>
      </c>
      <c r="AQ50" s="310" t="s">
        <v>515</v>
      </c>
      <c r="AR50" s="311" t="s">
        <v>516</v>
      </c>
    </row>
    <row r="51" spans="1:44" ht="13" x14ac:dyDescent="0.2">
      <c r="A51" s="247"/>
      <c r="AK51" s="303" t="s">
        <v>517</v>
      </c>
      <c r="AL51" s="304"/>
      <c r="AM51" s="312">
        <v>1023329</v>
      </c>
      <c r="AN51" s="313">
        <v>188563</v>
      </c>
      <c r="AO51" s="314">
        <v>20.3</v>
      </c>
      <c r="AP51" s="315">
        <v>200194</v>
      </c>
      <c r="AQ51" s="316">
        <v>5.2</v>
      </c>
      <c r="AR51" s="317">
        <v>15.1</v>
      </c>
    </row>
    <row r="52" spans="1:44" ht="13" x14ac:dyDescent="0.2">
      <c r="A52" s="247"/>
      <c r="AK52" s="318"/>
      <c r="AL52" s="319" t="s">
        <v>518</v>
      </c>
      <c r="AM52" s="320">
        <v>312728</v>
      </c>
      <c r="AN52" s="321">
        <v>57624</v>
      </c>
      <c r="AO52" s="322">
        <v>-17.8</v>
      </c>
      <c r="AP52" s="323">
        <v>106422</v>
      </c>
      <c r="AQ52" s="324">
        <v>20.100000000000001</v>
      </c>
      <c r="AR52" s="325">
        <v>-37.9</v>
      </c>
    </row>
    <row r="53" spans="1:44" ht="13" x14ac:dyDescent="0.2">
      <c r="A53" s="247"/>
      <c r="AK53" s="303" t="s">
        <v>519</v>
      </c>
      <c r="AL53" s="304"/>
      <c r="AM53" s="312">
        <v>683863</v>
      </c>
      <c r="AN53" s="313">
        <v>129299</v>
      </c>
      <c r="AO53" s="314">
        <v>-31.4</v>
      </c>
      <c r="AP53" s="315">
        <v>122054</v>
      </c>
      <c r="AQ53" s="316">
        <v>-39</v>
      </c>
      <c r="AR53" s="317">
        <v>7.6</v>
      </c>
    </row>
    <row r="54" spans="1:44" ht="13" x14ac:dyDescent="0.2">
      <c r="A54" s="247"/>
      <c r="AK54" s="318"/>
      <c r="AL54" s="319" t="s">
        <v>518</v>
      </c>
      <c r="AM54" s="320">
        <v>272878</v>
      </c>
      <c r="AN54" s="321">
        <v>51593</v>
      </c>
      <c r="AO54" s="322">
        <v>-10.5</v>
      </c>
      <c r="AP54" s="323">
        <v>68298</v>
      </c>
      <c r="AQ54" s="324">
        <v>-35.799999999999997</v>
      </c>
      <c r="AR54" s="325">
        <v>25.3</v>
      </c>
    </row>
    <row r="55" spans="1:44" ht="13" x14ac:dyDescent="0.2">
      <c r="A55" s="247"/>
      <c r="AK55" s="303" t="s">
        <v>520</v>
      </c>
      <c r="AL55" s="304"/>
      <c r="AM55" s="312">
        <v>738481</v>
      </c>
      <c r="AN55" s="313">
        <v>144150</v>
      </c>
      <c r="AO55" s="314">
        <v>11.5</v>
      </c>
      <c r="AP55" s="315">
        <v>111644</v>
      </c>
      <c r="AQ55" s="316">
        <v>-8.5</v>
      </c>
      <c r="AR55" s="317">
        <v>20</v>
      </c>
    </row>
    <row r="56" spans="1:44" ht="13" x14ac:dyDescent="0.2">
      <c r="A56" s="247"/>
      <c r="AK56" s="318"/>
      <c r="AL56" s="319" t="s">
        <v>518</v>
      </c>
      <c r="AM56" s="320">
        <v>387585</v>
      </c>
      <c r="AN56" s="321">
        <v>75656</v>
      </c>
      <c r="AO56" s="322">
        <v>46.6</v>
      </c>
      <c r="AP56" s="323">
        <v>66606</v>
      </c>
      <c r="AQ56" s="324">
        <v>-2.5</v>
      </c>
      <c r="AR56" s="325">
        <v>49.1</v>
      </c>
    </row>
    <row r="57" spans="1:44" ht="13" x14ac:dyDescent="0.2">
      <c r="A57" s="247"/>
      <c r="AK57" s="303" t="s">
        <v>521</v>
      </c>
      <c r="AL57" s="304"/>
      <c r="AM57" s="312">
        <v>584524</v>
      </c>
      <c r="AN57" s="313">
        <v>117233</v>
      </c>
      <c r="AO57" s="314">
        <v>-18.7</v>
      </c>
      <c r="AP57" s="315">
        <v>127917</v>
      </c>
      <c r="AQ57" s="316">
        <v>14.6</v>
      </c>
      <c r="AR57" s="317">
        <v>-33.299999999999997</v>
      </c>
    </row>
    <row r="58" spans="1:44" ht="13" x14ac:dyDescent="0.2">
      <c r="A58" s="247"/>
      <c r="AK58" s="318"/>
      <c r="AL58" s="319" t="s">
        <v>518</v>
      </c>
      <c r="AM58" s="320">
        <v>318702</v>
      </c>
      <c r="AN58" s="321">
        <v>63919</v>
      </c>
      <c r="AO58" s="322">
        <v>-15.5</v>
      </c>
      <c r="AP58" s="323">
        <v>69746</v>
      </c>
      <c r="AQ58" s="324">
        <v>4.7</v>
      </c>
      <c r="AR58" s="325">
        <v>-20.2</v>
      </c>
    </row>
    <row r="59" spans="1:44" ht="13" x14ac:dyDescent="0.2">
      <c r="A59" s="247"/>
      <c r="AK59" s="303" t="s">
        <v>522</v>
      </c>
      <c r="AL59" s="304"/>
      <c r="AM59" s="312">
        <v>595493</v>
      </c>
      <c r="AN59" s="313">
        <v>124268</v>
      </c>
      <c r="AO59" s="314">
        <v>6</v>
      </c>
      <c r="AP59" s="315">
        <v>135931</v>
      </c>
      <c r="AQ59" s="316">
        <v>6.3</v>
      </c>
      <c r="AR59" s="317">
        <v>-0.3</v>
      </c>
    </row>
    <row r="60" spans="1:44" ht="13" x14ac:dyDescent="0.2">
      <c r="A60" s="247"/>
      <c r="AK60" s="318"/>
      <c r="AL60" s="319" t="s">
        <v>518</v>
      </c>
      <c r="AM60" s="320">
        <v>322497</v>
      </c>
      <c r="AN60" s="321">
        <v>67299</v>
      </c>
      <c r="AO60" s="322">
        <v>5.3</v>
      </c>
      <c r="AP60" s="323">
        <v>75320</v>
      </c>
      <c r="AQ60" s="324">
        <v>8</v>
      </c>
      <c r="AR60" s="325">
        <v>-2.7</v>
      </c>
    </row>
    <row r="61" spans="1:44" ht="13" x14ac:dyDescent="0.2">
      <c r="A61" s="247"/>
      <c r="AK61" s="303" t="s">
        <v>523</v>
      </c>
      <c r="AL61" s="326"/>
      <c r="AM61" s="312">
        <v>725138</v>
      </c>
      <c r="AN61" s="313">
        <v>140703</v>
      </c>
      <c r="AO61" s="314">
        <v>-2.5</v>
      </c>
      <c r="AP61" s="315">
        <v>139548</v>
      </c>
      <c r="AQ61" s="327">
        <v>-4.3</v>
      </c>
      <c r="AR61" s="317">
        <v>1.8</v>
      </c>
    </row>
    <row r="62" spans="1:44" ht="13" x14ac:dyDescent="0.2">
      <c r="A62" s="247"/>
      <c r="AK62" s="318"/>
      <c r="AL62" s="319" t="s">
        <v>518</v>
      </c>
      <c r="AM62" s="320">
        <v>322878</v>
      </c>
      <c r="AN62" s="321">
        <v>63218</v>
      </c>
      <c r="AO62" s="322">
        <v>1.6</v>
      </c>
      <c r="AP62" s="323">
        <v>77278</v>
      </c>
      <c r="AQ62" s="324">
        <v>-1.1000000000000001</v>
      </c>
      <c r="AR62" s="325">
        <v>2.7</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Kf84hVVFt1xX7wAxTjwgypSVQwUT5JShp0yqKFAUXVL6rh1SyjP6y/nOV3xJGyTLQDWeshhmAoMwQUIS1PNrUQ==" saltValue="UafLKDt28CtxJjPfD5MIm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55" zoomScaleNormal="55"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HH68cTsbPc+wmPoSwGFPV+RDPoRaFJylbREEjtJytkPRxDhpC+ES5zzl7byZ7ajg/514NX6ZFJXelQTs4xFKBg==" saltValue="CSIkZR/qMHOX1BrllLqBm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nl+2RY0TmWS2Ds7wZwXtOu3ysQxnjKYoYN5jkN2LUL0Mr+HHU08n1U+F1mbajU8jTAZJPVb3j8bx9UgNbL+FQw==" saltValue="sEYGVvLEErocXlx9xjaK4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52" t="s">
        <v>3</v>
      </c>
      <c r="D47" s="1152"/>
      <c r="E47" s="1153"/>
      <c r="F47" s="11">
        <v>42.26</v>
      </c>
      <c r="G47" s="12">
        <v>44.8</v>
      </c>
      <c r="H47" s="12">
        <v>51.32</v>
      </c>
      <c r="I47" s="12">
        <v>51.7</v>
      </c>
      <c r="J47" s="13">
        <v>52.67</v>
      </c>
    </row>
    <row r="48" spans="2:10" ht="57.75" customHeight="1" x14ac:dyDescent="0.2">
      <c r="B48" s="14"/>
      <c r="C48" s="1154" t="s">
        <v>4</v>
      </c>
      <c r="D48" s="1154"/>
      <c r="E48" s="1155"/>
      <c r="F48" s="15">
        <v>13.61</v>
      </c>
      <c r="G48" s="16">
        <v>10.01</v>
      </c>
      <c r="H48" s="16">
        <v>11.03</v>
      </c>
      <c r="I48" s="16">
        <v>13.51</v>
      </c>
      <c r="J48" s="17">
        <v>16.7</v>
      </c>
    </row>
    <row r="49" spans="2:10" ht="57.75" customHeight="1" thickBot="1" x14ac:dyDescent="0.25">
      <c r="B49" s="18"/>
      <c r="C49" s="1156" t="s">
        <v>5</v>
      </c>
      <c r="D49" s="1156"/>
      <c r="E49" s="1157"/>
      <c r="F49" s="19">
        <v>0.96</v>
      </c>
      <c r="G49" s="20" t="s">
        <v>530</v>
      </c>
      <c r="H49" s="20">
        <v>0.72</v>
      </c>
      <c r="I49" s="20" t="s">
        <v>531</v>
      </c>
      <c r="J49" s="21" t="s">
        <v>532</v>
      </c>
    </row>
    <row r="50" spans="2:10" ht="13" x14ac:dyDescent="0.2"/>
  </sheetData>
  <sheetProtection algorithmName="SHA-512" hashValue="WoMBWH5JsXUbNae5MhTBG8tVjZ5LerlYhkcGb4fH7LZD/Nfb4jXLkFMO+VPISJuEWsOQMgG8v00YGcBLdGL4Ew==" saltValue="LMsVbe1dLwnsqzvdncerl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election activeCell="I35" sqref="I35"/>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2" t="s">
        <v>533</v>
      </c>
      <c r="D34" s="1162"/>
      <c r="E34" s="1163"/>
      <c r="F34" s="32">
        <v>13.6</v>
      </c>
      <c r="G34" s="33">
        <v>10</v>
      </c>
      <c r="H34" s="33">
        <v>11.03</v>
      </c>
      <c r="I34" s="33">
        <v>13.51</v>
      </c>
      <c r="J34" s="34">
        <v>16.7</v>
      </c>
      <c r="K34" s="22"/>
      <c r="L34" s="22"/>
      <c r="M34" s="22"/>
      <c r="N34" s="22"/>
      <c r="O34" s="22"/>
      <c r="P34" s="22"/>
    </row>
    <row r="35" spans="1:16" ht="39" customHeight="1" x14ac:dyDescent="0.2">
      <c r="A35" s="22"/>
      <c r="B35" s="35"/>
      <c r="C35" s="1158" t="s">
        <v>534</v>
      </c>
      <c r="D35" s="1158"/>
      <c r="E35" s="1159"/>
      <c r="F35" s="36" t="s">
        <v>487</v>
      </c>
      <c r="G35" s="37" t="s">
        <v>487</v>
      </c>
      <c r="H35" s="37" t="s">
        <v>487</v>
      </c>
      <c r="I35" s="37" t="s">
        <v>487</v>
      </c>
      <c r="J35" s="38">
        <v>2.97</v>
      </c>
      <c r="K35" s="22"/>
      <c r="L35" s="22"/>
      <c r="M35" s="22"/>
      <c r="N35" s="22"/>
      <c r="O35" s="22"/>
      <c r="P35" s="22"/>
    </row>
    <row r="36" spans="1:16" ht="39" customHeight="1" x14ac:dyDescent="0.2">
      <c r="A36" s="22"/>
      <c r="B36" s="35"/>
      <c r="C36" s="1158" t="s">
        <v>535</v>
      </c>
      <c r="D36" s="1158"/>
      <c r="E36" s="1159"/>
      <c r="F36" s="36">
        <v>1.69</v>
      </c>
      <c r="G36" s="37">
        <v>1.51</v>
      </c>
      <c r="H36" s="37">
        <v>2</v>
      </c>
      <c r="I36" s="37">
        <v>1.66</v>
      </c>
      <c r="J36" s="38">
        <v>2.0499999999999998</v>
      </c>
      <c r="K36" s="22"/>
      <c r="L36" s="22"/>
      <c r="M36" s="22"/>
      <c r="N36" s="22"/>
      <c r="O36" s="22"/>
      <c r="P36" s="22"/>
    </row>
    <row r="37" spans="1:16" ht="39" customHeight="1" x14ac:dyDescent="0.2">
      <c r="A37" s="22"/>
      <c r="B37" s="35"/>
      <c r="C37" s="1158" t="s">
        <v>536</v>
      </c>
      <c r="D37" s="1158"/>
      <c r="E37" s="1159"/>
      <c r="F37" s="36">
        <v>3.2</v>
      </c>
      <c r="G37" s="37">
        <v>3.18</v>
      </c>
      <c r="H37" s="37">
        <v>3.7</v>
      </c>
      <c r="I37" s="37">
        <v>2.39</v>
      </c>
      <c r="J37" s="38">
        <v>1.56</v>
      </c>
      <c r="K37" s="22"/>
      <c r="L37" s="22"/>
      <c r="M37" s="22"/>
      <c r="N37" s="22"/>
      <c r="O37" s="22"/>
      <c r="P37" s="22"/>
    </row>
    <row r="38" spans="1:16" ht="39" customHeight="1" x14ac:dyDescent="0.2">
      <c r="A38" s="22"/>
      <c r="B38" s="35"/>
      <c r="C38" s="1158" t="s">
        <v>537</v>
      </c>
      <c r="D38" s="1158"/>
      <c r="E38" s="1159"/>
      <c r="F38" s="36" t="s">
        <v>487</v>
      </c>
      <c r="G38" s="37" t="s">
        <v>487</v>
      </c>
      <c r="H38" s="37" t="s">
        <v>487</v>
      </c>
      <c r="I38" s="37" t="s">
        <v>487</v>
      </c>
      <c r="J38" s="38">
        <v>0.24</v>
      </c>
      <c r="K38" s="22"/>
      <c r="L38" s="22"/>
      <c r="M38" s="22"/>
      <c r="N38" s="22"/>
      <c r="O38" s="22"/>
      <c r="P38" s="22"/>
    </row>
    <row r="39" spans="1:16" ht="39" customHeight="1" x14ac:dyDescent="0.2">
      <c r="A39" s="22"/>
      <c r="B39" s="35"/>
      <c r="C39" s="1158" t="s">
        <v>538</v>
      </c>
      <c r="D39" s="1158"/>
      <c r="E39" s="1159"/>
      <c r="F39" s="36">
        <v>0.01</v>
      </c>
      <c r="G39" s="37">
        <v>0</v>
      </c>
      <c r="H39" s="37">
        <v>0</v>
      </c>
      <c r="I39" s="37">
        <v>0.01</v>
      </c>
      <c r="J39" s="38">
        <v>0.01</v>
      </c>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539</v>
      </c>
      <c r="D42" s="1158"/>
      <c r="E42" s="1159"/>
      <c r="F42" s="36" t="s">
        <v>487</v>
      </c>
      <c r="G42" s="37" t="s">
        <v>487</v>
      </c>
      <c r="H42" s="37" t="s">
        <v>487</v>
      </c>
      <c r="I42" s="37" t="s">
        <v>487</v>
      </c>
      <c r="J42" s="38" t="s">
        <v>487</v>
      </c>
      <c r="K42" s="22"/>
      <c r="L42" s="22"/>
      <c r="M42" s="22"/>
      <c r="N42" s="22"/>
      <c r="O42" s="22"/>
      <c r="P42" s="22"/>
    </row>
    <row r="43" spans="1:16" ht="39" customHeight="1" thickBot="1" x14ac:dyDescent="0.25">
      <c r="A43" s="22"/>
      <c r="B43" s="40"/>
      <c r="C43" s="1160" t="s">
        <v>540</v>
      </c>
      <c r="D43" s="1160"/>
      <c r="E43" s="1161"/>
      <c r="F43" s="41">
        <v>0.04</v>
      </c>
      <c r="G43" s="42">
        <v>0.18</v>
      </c>
      <c r="H43" s="42">
        <v>0.06</v>
      </c>
      <c r="I43" s="42">
        <v>0.09</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bNUK8mnYK5Pl2ODTE+DiR8YfdGzD9F5QmGWNZ24xt952cFQouVhFqi+8YO3+IjrTaedbAM4IJWvATzBnnA9jQ==" saltValue="jxEER0aa3U8GyvFH+OFy4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election activeCell="N43" sqref="N43"/>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428</v>
      </c>
      <c r="L45" s="58">
        <v>439</v>
      </c>
      <c r="M45" s="58">
        <v>418</v>
      </c>
      <c r="N45" s="58">
        <v>420</v>
      </c>
      <c r="O45" s="59">
        <v>422</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487</v>
      </c>
      <c r="L46" s="62" t="s">
        <v>487</v>
      </c>
      <c r="M46" s="62" t="s">
        <v>487</v>
      </c>
      <c r="N46" s="62" t="s">
        <v>487</v>
      </c>
      <c r="O46" s="63" t="s">
        <v>487</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487</v>
      </c>
      <c r="L47" s="62" t="s">
        <v>487</v>
      </c>
      <c r="M47" s="62" t="s">
        <v>487</v>
      </c>
      <c r="N47" s="62" t="s">
        <v>487</v>
      </c>
      <c r="O47" s="63" t="s">
        <v>487</v>
      </c>
      <c r="P47" s="46"/>
      <c r="Q47" s="46"/>
      <c r="R47" s="46"/>
      <c r="S47" s="46"/>
      <c r="T47" s="46"/>
      <c r="U47" s="46"/>
    </row>
    <row r="48" spans="1:21" ht="30.75" customHeight="1" x14ac:dyDescent="0.2">
      <c r="A48" s="46"/>
      <c r="B48" s="1189"/>
      <c r="C48" s="1190"/>
      <c r="D48" s="60"/>
      <c r="E48" s="1166" t="s">
        <v>13</v>
      </c>
      <c r="F48" s="1166"/>
      <c r="G48" s="1166"/>
      <c r="H48" s="1166"/>
      <c r="I48" s="1166"/>
      <c r="J48" s="1167"/>
      <c r="K48" s="61">
        <v>91</v>
      </c>
      <c r="L48" s="62">
        <v>99</v>
      </c>
      <c r="M48" s="62">
        <v>101</v>
      </c>
      <c r="N48" s="62">
        <v>101</v>
      </c>
      <c r="O48" s="63">
        <v>88</v>
      </c>
      <c r="P48" s="46"/>
      <c r="Q48" s="46"/>
      <c r="R48" s="46"/>
      <c r="S48" s="46"/>
      <c r="T48" s="46"/>
      <c r="U48" s="46"/>
    </row>
    <row r="49" spans="1:21" ht="30.75" customHeight="1" x14ac:dyDescent="0.2">
      <c r="A49" s="46"/>
      <c r="B49" s="1189"/>
      <c r="C49" s="1190"/>
      <c r="D49" s="60"/>
      <c r="E49" s="1166" t="s">
        <v>14</v>
      </c>
      <c r="F49" s="1166"/>
      <c r="G49" s="1166"/>
      <c r="H49" s="1166"/>
      <c r="I49" s="1166"/>
      <c r="J49" s="1167"/>
      <c r="K49" s="61">
        <v>3</v>
      </c>
      <c r="L49" s="62">
        <v>0</v>
      </c>
      <c r="M49" s="62" t="s">
        <v>487</v>
      </c>
      <c r="N49" s="62" t="s">
        <v>487</v>
      </c>
      <c r="O49" s="63" t="s">
        <v>487</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487</v>
      </c>
      <c r="L50" s="62" t="s">
        <v>487</v>
      </c>
      <c r="M50" s="62" t="s">
        <v>487</v>
      </c>
      <c r="N50" s="62" t="s">
        <v>487</v>
      </c>
      <c r="O50" s="63" t="s">
        <v>487</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487</v>
      </c>
      <c r="L51" s="62" t="s">
        <v>487</v>
      </c>
      <c r="M51" s="62" t="s">
        <v>487</v>
      </c>
      <c r="N51" s="62" t="s">
        <v>487</v>
      </c>
      <c r="O51" s="63" t="s">
        <v>487</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343</v>
      </c>
      <c r="L52" s="62">
        <v>346</v>
      </c>
      <c r="M52" s="62">
        <v>344</v>
      </c>
      <c r="N52" s="62">
        <v>340</v>
      </c>
      <c r="O52" s="63">
        <v>335</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179</v>
      </c>
      <c r="L53" s="67">
        <v>192</v>
      </c>
      <c r="M53" s="67">
        <v>175</v>
      </c>
      <c r="N53" s="67">
        <v>181</v>
      </c>
      <c r="O53" s="68">
        <v>175</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SsY5sjZkTsU/f7+2N8lRO0V6ZgM3SZB+JvoRmZl0WlgngnXKoyKI5I6Dpqdp6+PauTKYh7sZAf3mEWUDQ1YZ5w==" saltValue="Ku9noPnn2EeoLEVHgrT1o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525</v>
      </c>
      <c r="J40" s="101" t="s">
        <v>526</v>
      </c>
      <c r="K40" s="101" t="s">
        <v>527</v>
      </c>
      <c r="L40" s="101" t="s">
        <v>528</v>
      </c>
      <c r="M40" s="102" t="s">
        <v>529</v>
      </c>
    </row>
    <row r="41" spans="2:13" ht="27.75" customHeight="1" x14ac:dyDescent="0.2">
      <c r="B41" s="1207" t="s">
        <v>30</v>
      </c>
      <c r="C41" s="1208"/>
      <c r="D41" s="103"/>
      <c r="E41" s="1209" t="s">
        <v>31</v>
      </c>
      <c r="F41" s="1209"/>
      <c r="G41" s="1209"/>
      <c r="H41" s="1210"/>
      <c r="I41" s="330">
        <v>3975</v>
      </c>
      <c r="J41" s="331">
        <v>3898</v>
      </c>
      <c r="K41" s="331">
        <v>3778</v>
      </c>
      <c r="L41" s="331">
        <v>3731</v>
      </c>
      <c r="M41" s="332">
        <v>3621</v>
      </c>
    </row>
    <row r="42" spans="2:13" ht="27.75" customHeight="1" x14ac:dyDescent="0.2">
      <c r="B42" s="1197"/>
      <c r="C42" s="1198"/>
      <c r="D42" s="104"/>
      <c r="E42" s="1201" t="s">
        <v>32</v>
      </c>
      <c r="F42" s="1201"/>
      <c r="G42" s="1201"/>
      <c r="H42" s="1202"/>
      <c r="I42" s="333" t="s">
        <v>487</v>
      </c>
      <c r="J42" s="334" t="s">
        <v>487</v>
      </c>
      <c r="K42" s="334" t="s">
        <v>487</v>
      </c>
      <c r="L42" s="334" t="s">
        <v>487</v>
      </c>
      <c r="M42" s="335" t="s">
        <v>487</v>
      </c>
    </row>
    <row r="43" spans="2:13" ht="27.75" customHeight="1" x14ac:dyDescent="0.2">
      <c r="B43" s="1197"/>
      <c r="C43" s="1198"/>
      <c r="D43" s="104"/>
      <c r="E43" s="1201" t="s">
        <v>33</v>
      </c>
      <c r="F43" s="1201"/>
      <c r="G43" s="1201"/>
      <c r="H43" s="1202"/>
      <c r="I43" s="333">
        <v>652</v>
      </c>
      <c r="J43" s="334">
        <v>593</v>
      </c>
      <c r="K43" s="334">
        <v>530</v>
      </c>
      <c r="L43" s="334">
        <v>461</v>
      </c>
      <c r="M43" s="335">
        <v>377</v>
      </c>
    </row>
    <row r="44" spans="2:13" ht="27.75" customHeight="1" x14ac:dyDescent="0.2">
      <c r="B44" s="1197"/>
      <c r="C44" s="1198"/>
      <c r="D44" s="104"/>
      <c r="E44" s="1201" t="s">
        <v>34</v>
      </c>
      <c r="F44" s="1201"/>
      <c r="G44" s="1201"/>
      <c r="H44" s="1202"/>
      <c r="I44" s="333" t="s">
        <v>487</v>
      </c>
      <c r="J44" s="334" t="s">
        <v>487</v>
      </c>
      <c r="K44" s="334" t="s">
        <v>487</v>
      </c>
      <c r="L44" s="334" t="s">
        <v>487</v>
      </c>
      <c r="M44" s="335" t="s">
        <v>487</v>
      </c>
    </row>
    <row r="45" spans="2:13" ht="27.75" customHeight="1" x14ac:dyDescent="0.2">
      <c r="B45" s="1197"/>
      <c r="C45" s="1198"/>
      <c r="D45" s="104"/>
      <c r="E45" s="1201" t="s">
        <v>35</v>
      </c>
      <c r="F45" s="1201"/>
      <c r="G45" s="1201"/>
      <c r="H45" s="1202"/>
      <c r="I45" s="333">
        <v>584</v>
      </c>
      <c r="J45" s="334">
        <v>548</v>
      </c>
      <c r="K45" s="334">
        <v>536</v>
      </c>
      <c r="L45" s="334">
        <v>526</v>
      </c>
      <c r="M45" s="335">
        <v>517</v>
      </c>
    </row>
    <row r="46" spans="2:13" ht="27.75" customHeight="1" x14ac:dyDescent="0.2">
      <c r="B46" s="1197"/>
      <c r="C46" s="1198"/>
      <c r="D46" s="105"/>
      <c r="E46" s="1201" t="s">
        <v>36</v>
      </c>
      <c r="F46" s="1201"/>
      <c r="G46" s="1201"/>
      <c r="H46" s="1202"/>
      <c r="I46" s="333" t="s">
        <v>487</v>
      </c>
      <c r="J46" s="334" t="s">
        <v>487</v>
      </c>
      <c r="K46" s="334" t="s">
        <v>487</v>
      </c>
      <c r="L46" s="334" t="s">
        <v>487</v>
      </c>
      <c r="M46" s="335" t="s">
        <v>487</v>
      </c>
    </row>
    <row r="47" spans="2:13" ht="27.75" customHeight="1" x14ac:dyDescent="0.2">
      <c r="B47" s="1197"/>
      <c r="C47" s="1198"/>
      <c r="D47" s="106"/>
      <c r="E47" s="1211" t="s">
        <v>37</v>
      </c>
      <c r="F47" s="1212"/>
      <c r="G47" s="1212"/>
      <c r="H47" s="1213"/>
      <c r="I47" s="333" t="s">
        <v>487</v>
      </c>
      <c r="J47" s="334" t="s">
        <v>487</v>
      </c>
      <c r="K47" s="334" t="s">
        <v>487</v>
      </c>
      <c r="L47" s="334" t="s">
        <v>487</v>
      </c>
      <c r="M47" s="335" t="s">
        <v>487</v>
      </c>
    </row>
    <row r="48" spans="2:13" ht="27.75" customHeight="1" x14ac:dyDescent="0.2">
      <c r="B48" s="1197"/>
      <c r="C48" s="1198"/>
      <c r="D48" s="104"/>
      <c r="E48" s="1201" t="s">
        <v>38</v>
      </c>
      <c r="F48" s="1201"/>
      <c r="G48" s="1201"/>
      <c r="H48" s="1202"/>
      <c r="I48" s="333" t="s">
        <v>487</v>
      </c>
      <c r="J48" s="334" t="s">
        <v>487</v>
      </c>
      <c r="K48" s="334" t="s">
        <v>487</v>
      </c>
      <c r="L48" s="334" t="s">
        <v>487</v>
      </c>
      <c r="M48" s="335" t="s">
        <v>487</v>
      </c>
    </row>
    <row r="49" spans="2:13" ht="27.75" customHeight="1" x14ac:dyDescent="0.2">
      <c r="B49" s="1199"/>
      <c r="C49" s="1200"/>
      <c r="D49" s="104"/>
      <c r="E49" s="1201" t="s">
        <v>39</v>
      </c>
      <c r="F49" s="1201"/>
      <c r="G49" s="1201"/>
      <c r="H49" s="1202"/>
      <c r="I49" s="333" t="s">
        <v>487</v>
      </c>
      <c r="J49" s="334" t="s">
        <v>487</v>
      </c>
      <c r="K49" s="334" t="s">
        <v>487</v>
      </c>
      <c r="L49" s="334" t="s">
        <v>487</v>
      </c>
      <c r="M49" s="335" t="s">
        <v>487</v>
      </c>
    </row>
    <row r="50" spans="2:13" ht="27.75" customHeight="1" x14ac:dyDescent="0.2">
      <c r="B50" s="1195" t="s">
        <v>40</v>
      </c>
      <c r="C50" s="1196"/>
      <c r="D50" s="107"/>
      <c r="E50" s="1201" t="s">
        <v>41</v>
      </c>
      <c r="F50" s="1201"/>
      <c r="G50" s="1201"/>
      <c r="H50" s="1202"/>
      <c r="I50" s="333">
        <v>2430</v>
      </c>
      <c r="J50" s="334">
        <v>2945</v>
      </c>
      <c r="K50" s="334">
        <v>3097</v>
      </c>
      <c r="L50" s="334">
        <v>3214</v>
      </c>
      <c r="M50" s="335">
        <v>3351</v>
      </c>
    </row>
    <row r="51" spans="2:13" ht="27.75" customHeight="1" x14ac:dyDescent="0.2">
      <c r="B51" s="1197"/>
      <c r="C51" s="1198"/>
      <c r="D51" s="104"/>
      <c r="E51" s="1201" t="s">
        <v>42</v>
      </c>
      <c r="F51" s="1201"/>
      <c r="G51" s="1201"/>
      <c r="H51" s="1202"/>
      <c r="I51" s="333">
        <v>142</v>
      </c>
      <c r="J51" s="334">
        <v>165</v>
      </c>
      <c r="K51" s="334">
        <v>184</v>
      </c>
      <c r="L51" s="334">
        <v>208</v>
      </c>
      <c r="M51" s="335">
        <v>227</v>
      </c>
    </row>
    <row r="52" spans="2:13" ht="27.75" customHeight="1" x14ac:dyDescent="0.2">
      <c r="B52" s="1199"/>
      <c r="C52" s="1200"/>
      <c r="D52" s="104"/>
      <c r="E52" s="1201" t="s">
        <v>43</v>
      </c>
      <c r="F52" s="1201"/>
      <c r="G52" s="1201"/>
      <c r="H52" s="1202"/>
      <c r="I52" s="333">
        <v>3455</v>
      </c>
      <c r="J52" s="334">
        <v>3371</v>
      </c>
      <c r="K52" s="334">
        <v>3229</v>
      </c>
      <c r="L52" s="334">
        <v>3143</v>
      </c>
      <c r="M52" s="335">
        <v>2986</v>
      </c>
    </row>
    <row r="53" spans="2:13" ht="27.75" customHeight="1" thickBot="1" x14ac:dyDescent="0.25">
      <c r="B53" s="1203" t="s">
        <v>19</v>
      </c>
      <c r="C53" s="1204"/>
      <c r="D53" s="108"/>
      <c r="E53" s="1205" t="s">
        <v>44</v>
      </c>
      <c r="F53" s="1205"/>
      <c r="G53" s="1205"/>
      <c r="H53" s="1206"/>
      <c r="I53" s="336">
        <v>-817</v>
      </c>
      <c r="J53" s="337">
        <v>-1442</v>
      </c>
      <c r="K53" s="337">
        <v>-1666</v>
      </c>
      <c r="L53" s="337">
        <v>-1847</v>
      </c>
      <c r="M53" s="338">
        <v>-2049</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KRB0uhk4dDdlSOZGa10YMXwFe9xNdB4hsEVs0O3ZvCTVYzkWG6W94+hVfShja7lrbdTvhmk6sr9uyyK86rAUHw==" saltValue="ld5BOjBTkkRE0lVAYlr1n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I58" sqref="I58"/>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527</v>
      </c>
      <c r="G54" s="117" t="s">
        <v>528</v>
      </c>
      <c r="H54" s="118" t="s">
        <v>529</v>
      </c>
    </row>
    <row r="55" spans="2:8" ht="52.5" customHeight="1" x14ac:dyDescent="0.2">
      <c r="B55" s="119"/>
      <c r="C55" s="1222" t="s">
        <v>46</v>
      </c>
      <c r="D55" s="1222"/>
      <c r="E55" s="1223"/>
      <c r="F55" s="339">
        <v>1687</v>
      </c>
      <c r="G55" s="339">
        <v>1700</v>
      </c>
      <c r="H55" s="340">
        <v>1759</v>
      </c>
    </row>
    <row r="56" spans="2:8" ht="52.5" customHeight="1" x14ac:dyDescent="0.2">
      <c r="B56" s="120"/>
      <c r="C56" s="1224" t="s">
        <v>47</v>
      </c>
      <c r="D56" s="1224"/>
      <c r="E56" s="1225"/>
      <c r="F56" s="341" t="s">
        <v>487</v>
      </c>
      <c r="G56" s="341" t="s">
        <v>487</v>
      </c>
      <c r="H56" s="342" t="s">
        <v>487</v>
      </c>
    </row>
    <row r="57" spans="2:8" ht="53.25" customHeight="1" x14ac:dyDescent="0.2">
      <c r="B57" s="120"/>
      <c r="C57" s="1226" t="s">
        <v>48</v>
      </c>
      <c r="D57" s="1226"/>
      <c r="E57" s="1227"/>
      <c r="F57" s="343">
        <v>1364</v>
      </c>
      <c r="G57" s="343">
        <v>1395</v>
      </c>
      <c r="H57" s="344">
        <v>1474</v>
      </c>
    </row>
    <row r="58" spans="2:8" ht="45.75" customHeight="1" x14ac:dyDescent="0.2">
      <c r="B58" s="121"/>
      <c r="C58" s="1214" t="s">
        <v>49</v>
      </c>
      <c r="D58" s="1215"/>
      <c r="E58" s="1216"/>
      <c r="F58" s="345"/>
      <c r="G58" s="345"/>
      <c r="H58" s="346"/>
    </row>
    <row r="59" spans="2:8" ht="45.75" customHeight="1" x14ac:dyDescent="0.2">
      <c r="B59" s="121"/>
      <c r="C59" s="1214" t="s">
        <v>49</v>
      </c>
      <c r="D59" s="1215"/>
      <c r="E59" s="1216"/>
      <c r="F59" s="345"/>
      <c r="G59" s="345"/>
      <c r="H59" s="346"/>
    </row>
    <row r="60" spans="2:8" ht="45.75" customHeight="1" x14ac:dyDescent="0.2">
      <c r="B60" s="121"/>
      <c r="C60" s="1214" t="s">
        <v>49</v>
      </c>
      <c r="D60" s="1215"/>
      <c r="E60" s="1216"/>
      <c r="F60" s="345"/>
      <c r="G60" s="345"/>
      <c r="H60" s="346"/>
    </row>
    <row r="61" spans="2:8" ht="45.75" customHeight="1" x14ac:dyDescent="0.2">
      <c r="B61" s="121"/>
      <c r="C61" s="1214" t="s">
        <v>49</v>
      </c>
      <c r="D61" s="1215"/>
      <c r="E61" s="1216"/>
      <c r="F61" s="345"/>
      <c r="G61" s="345"/>
      <c r="H61" s="346"/>
    </row>
    <row r="62" spans="2:8" ht="45.75" customHeight="1" thickBot="1" x14ac:dyDescent="0.25">
      <c r="B62" s="122"/>
      <c r="C62" s="1217" t="s">
        <v>49</v>
      </c>
      <c r="D62" s="1218"/>
      <c r="E62" s="1219"/>
      <c r="F62" s="347"/>
      <c r="G62" s="347"/>
      <c r="H62" s="348"/>
    </row>
    <row r="63" spans="2:8" ht="52.5" customHeight="1" thickBot="1" x14ac:dyDescent="0.25">
      <c r="B63" s="123"/>
      <c r="C63" s="1220" t="s">
        <v>50</v>
      </c>
      <c r="D63" s="1220"/>
      <c r="E63" s="1221"/>
      <c r="F63" s="349">
        <v>3051</v>
      </c>
      <c r="G63" s="349">
        <v>3095</v>
      </c>
      <c r="H63" s="350">
        <v>3234</v>
      </c>
    </row>
    <row r="64" spans="2:8" ht="13" x14ac:dyDescent="0.2"/>
  </sheetData>
  <sheetProtection algorithmName="SHA-512" hashValue="L+E/tvRr1VyasryBK4AtodrmRVU9Bbn4HtzW2qcum5kzh7ut8rGCD53lVVON0wdcISvVfG2SV8z4d5MNuEohIA==" saltValue="eWQqxd1VQ2qVt692qq00T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477DB-E1C7-45EC-87BE-A229C43A920C}">
  <sheetPr>
    <pageSetUpPr fitToPage="1"/>
  </sheetPr>
  <dimension ref="A1:DE85"/>
  <sheetViews>
    <sheetView showGridLines="0" zoomScale="70" zoomScaleNormal="70" zoomScaleSheetLayoutView="55" workbookViewId="0">
      <selection activeCell="AV41" sqref="AV41"/>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557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558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1"/>
      <c r="AO43" s="1242"/>
      <c r="AP43" s="1242"/>
      <c r="AQ43" s="1242"/>
      <c r="AR43" s="1242"/>
      <c r="AS43" s="1242"/>
      <c r="AT43" s="1242"/>
      <c r="AU43" s="1242"/>
      <c r="AV43" s="1242"/>
      <c r="AW43" s="1242"/>
      <c r="AX43" s="1242"/>
      <c r="AY43" s="1242"/>
      <c r="AZ43" s="1242"/>
      <c r="BA43" s="1242"/>
      <c r="BB43" s="1242"/>
      <c r="BC43" s="1242"/>
      <c r="BD43" s="1242"/>
      <c r="BE43" s="1242"/>
      <c r="BF43" s="1242"/>
      <c r="BG43" s="1242"/>
      <c r="BH43" s="1242"/>
      <c r="BI43" s="1242"/>
      <c r="BJ43" s="1242"/>
      <c r="BK43" s="1242"/>
      <c r="BL43" s="1242"/>
      <c r="BM43" s="1242"/>
      <c r="BN43" s="1242"/>
      <c r="BO43" s="1242"/>
      <c r="BP43" s="1242"/>
      <c r="BQ43" s="1242"/>
      <c r="BR43" s="1242"/>
      <c r="BS43" s="1242"/>
      <c r="BT43" s="1242"/>
      <c r="BU43" s="1242"/>
      <c r="BV43" s="1242"/>
      <c r="BW43" s="1242"/>
      <c r="BX43" s="1242"/>
      <c r="BY43" s="1242"/>
      <c r="BZ43" s="1242"/>
      <c r="CA43" s="1242"/>
      <c r="CB43" s="1242"/>
      <c r="CC43" s="1242"/>
      <c r="CD43" s="1242"/>
      <c r="CE43" s="1242"/>
      <c r="CF43" s="1242"/>
      <c r="CG43" s="1242"/>
      <c r="CH43" s="1242"/>
      <c r="CI43" s="1242"/>
      <c r="CJ43" s="1242"/>
      <c r="CK43" s="1242"/>
      <c r="CL43" s="1242"/>
      <c r="CM43" s="1242"/>
      <c r="CN43" s="1242"/>
      <c r="CO43" s="1242"/>
      <c r="CP43" s="1242"/>
      <c r="CQ43" s="1242"/>
      <c r="CR43" s="1242"/>
      <c r="CS43" s="1242"/>
      <c r="CT43" s="1242"/>
      <c r="CU43" s="1242"/>
      <c r="CV43" s="1242"/>
      <c r="CW43" s="1242"/>
      <c r="CX43" s="1242"/>
      <c r="CY43" s="1242"/>
      <c r="CZ43" s="1242"/>
      <c r="DA43" s="1242"/>
      <c r="DB43" s="1242"/>
      <c r="DC43" s="1243"/>
    </row>
    <row r="44" spans="2:109" ht="13" x14ac:dyDescent="0.2">
      <c r="B44" s="247"/>
      <c r="AN44" s="1244"/>
      <c r="AO44" s="1245"/>
      <c r="AP44" s="1245"/>
      <c r="AQ44" s="1245"/>
      <c r="AR44" s="1245"/>
      <c r="AS44" s="1245"/>
      <c r="AT44" s="1245"/>
      <c r="AU44" s="1245"/>
      <c r="AV44" s="1245"/>
      <c r="AW44" s="1245"/>
      <c r="AX44" s="1245"/>
      <c r="AY44" s="1245"/>
      <c r="AZ44" s="1245"/>
      <c r="BA44" s="1245"/>
      <c r="BB44" s="1245"/>
      <c r="BC44" s="1245"/>
      <c r="BD44" s="1245"/>
      <c r="BE44" s="1245"/>
      <c r="BF44" s="1245"/>
      <c r="BG44" s="1245"/>
      <c r="BH44" s="1245"/>
      <c r="BI44" s="1245"/>
      <c r="BJ44" s="1245"/>
      <c r="BK44" s="1245"/>
      <c r="BL44" s="1245"/>
      <c r="BM44" s="1245"/>
      <c r="BN44" s="1245"/>
      <c r="BO44" s="1245"/>
      <c r="BP44" s="1245"/>
      <c r="BQ44" s="1245"/>
      <c r="BR44" s="1245"/>
      <c r="BS44" s="1245"/>
      <c r="BT44" s="1245"/>
      <c r="BU44" s="1245"/>
      <c r="BV44" s="1245"/>
      <c r="BW44" s="1245"/>
      <c r="BX44" s="1245"/>
      <c r="BY44" s="1245"/>
      <c r="BZ44" s="1245"/>
      <c r="CA44" s="1245"/>
      <c r="CB44" s="1245"/>
      <c r="CC44" s="1245"/>
      <c r="CD44" s="1245"/>
      <c r="CE44" s="1245"/>
      <c r="CF44" s="1245"/>
      <c r="CG44" s="1245"/>
      <c r="CH44" s="1245"/>
      <c r="CI44" s="1245"/>
      <c r="CJ44" s="1245"/>
      <c r="CK44" s="1245"/>
      <c r="CL44" s="1245"/>
      <c r="CM44" s="1245"/>
      <c r="CN44" s="1245"/>
      <c r="CO44" s="1245"/>
      <c r="CP44" s="1245"/>
      <c r="CQ44" s="1245"/>
      <c r="CR44" s="1245"/>
      <c r="CS44" s="1245"/>
      <c r="CT44" s="1245"/>
      <c r="CU44" s="1245"/>
      <c r="CV44" s="1245"/>
      <c r="CW44" s="1245"/>
      <c r="CX44" s="1245"/>
      <c r="CY44" s="1245"/>
      <c r="CZ44" s="1245"/>
      <c r="DA44" s="1245"/>
      <c r="DB44" s="1245"/>
      <c r="DC44" s="1246"/>
    </row>
    <row r="45" spans="2:109" ht="13" x14ac:dyDescent="0.2">
      <c r="B45" s="247"/>
      <c r="AN45" s="1244"/>
      <c r="AO45" s="1245"/>
      <c r="AP45" s="1245"/>
      <c r="AQ45" s="1245"/>
      <c r="AR45" s="1245"/>
      <c r="AS45" s="1245"/>
      <c r="AT45" s="1245"/>
      <c r="AU45" s="1245"/>
      <c r="AV45" s="1245"/>
      <c r="AW45" s="1245"/>
      <c r="AX45" s="1245"/>
      <c r="AY45" s="1245"/>
      <c r="AZ45" s="1245"/>
      <c r="BA45" s="1245"/>
      <c r="BB45" s="1245"/>
      <c r="BC45" s="1245"/>
      <c r="BD45" s="1245"/>
      <c r="BE45" s="1245"/>
      <c r="BF45" s="1245"/>
      <c r="BG45" s="1245"/>
      <c r="BH45" s="1245"/>
      <c r="BI45" s="1245"/>
      <c r="BJ45" s="1245"/>
      <c r="BK45" s="1245"/>
      <c r="BL45" s="1245"/>
      <c r="BM45" s="1245"/>
      <c r="BN45" s="1245"/>
      <c r="BO45" s="1245"/>
      <c r="BP45" s="1245"/>
      <c r="BQ45" s="1245"/>
      <c r="BR45" s="1245"/>
      <c r="BS45" s="1245"/>
      <c r="BT45" s="1245"/>
      <c r="BU45" s="1245"/>
      <c r="BV45" s="1245"/>
      <c r="BW45" s="1245"/>
      <c r="BX45" s="1245"/>
      <c r="BY45" s="1245"/>
      <c r="BZ45" s="1245"/>
      <c r="CA45" s="1245"/>
      <c r="CB45" s="1245"/>
      <c r="CC45" s="1245"/>
      <c r="CD45" s="1245"/>
      <c r="CE45" s="1245"/>
      <c r="CF45" s="1245"/>
      <c r="CG45" s="1245"/>
      <c r="CH45" s="1245"/>
      <c r="CI45" s="1245"/>
      <c r="CJ45" s="1245"/>
      <c r="CK45" s="1245"/>
      <c r="CL45" s="1245"/>
      <c r="CM45" s="1245"/>
      <c r="CN45" s="1245"/>
      <c r="CO45" s="1245"/>
      <c r="CP45" s="1245"/>
      <c r="CQ45" s="1245"/>
      <c r="CR45" s="1245"/>
      <c r="CS45" s="1245"/>
      <c r="CT45" s="1245"/>
      <c r="CU45" s="1245"/>
      <c r="CV45" s="1245"/>
      <c r="CW45" s="1245"/>
      <c r="CX45" s="1245"/>
      <c r="CY45" s="1245"/>
      <c r="CZ45" s="1245"/>
      <c r="DA45" s="1245"/>
      <c r="DB45" s="1245"/>
      <c r="DC45" s="1246"/>
    </row>
    <row r="46" spans="2:109" ht="13" x14ac:dyDescent="0.2">
      <c r="B46" s="247"/>
      <c r="AN46" s="1244"/>
      <c r="AO46" s="1245"/>
      <c r="AP46" s="1245"/>
      <c r="AQ46" s="1245"/>
      <c r="AR46" s="1245"/>
      <c r="AS46" s="1245"/>
      <c r="AT46" s="1245"/>
      <c r="AU46" s="1245"/>
      <c r="AV46" s="1245"/>
      <c r="AW46" s="1245"/>
      <c r="AX46" s="1245"/>
      <c r="AY46" s="1245"/>
      <c r="AZ46" s="1245"/>
      <c r="BA46" s="1245"/>
      <c r="BB46" s="1245"/>
      <c r="BC46" s="1245"/>
      <c r="BD46" s="1245"/>
      <c r="BE46" s="1245"/>
      <c r="BF46" s="1245"/>
      <c r="BG46" s="1245"/>
      <c r="BH46" s="1245"/>
      <c r="BI46" s="1245"/>
      <c r="BJ46" s="1245"/>
      <c r="BK46" s="1245"/>
      <c r="BL46" s="1245"/>
      <c r="BM46" s="1245"/>
      <c r="BN46" s="1245"/>
      <c r="BO46" s="1245"/>
      <c r="BP46" s="1245"/>
      <c r="BQ46" s="1245"/>
      <c r="BR46" s="1245"/>
      <c r="BS46" s="1245"/>
      <c r="BT46" s="1245"/>
      <c r="BU46" s="1245"/>
      <c r="BV46" s="1245"/>
      <c r="BW46" s="1245"/>
      <c r="BX46" s="1245"/>
      <c r="BY46" s="1245"/>
      <c r="BZ46" s="1245"/>
      <c r="CA46" s="1245"/>
      <c r="CB46" s="1245"/>
      <c r="CC46" s="1245"/>
      <c r="CD46" s="1245"/>
      <c r="CE46" s="1245"/>
      <c r="CF46" s="1245"/>
      <c r="CG46" s="1245"/>
      <c r="CH46" s="1245"/>
      <c r="CI46" s="1245"/>
      <c r="CJ46" s="1245"/>
      <c r="CK46" s="1245"/>
      <c r="CL46" s="1245"/>
      <c r="CM46" s="1245"/>
      <c r="CN46" s="1245"/>
      <c r="CO46" s="1245"/>
      <c r="CP46" s="1245"/>
      <c r="CQ46" s="1245"/>
      <c r="CR46" s="1245"/>
      <c r="CS46" s="1245"/>
      <c r="CT46" s="1245"/>
      <c r="CU46" s="1245"/>
      <c r="CV46" s="1245"/>
      <c r="CW46" s="1245"/>
      <c r="CX46" s="1245"/>
      <c r="CY46" s="1245"/>
      <c r="CZ46" s="1245"/>
      <c r="DA46" s="1245"/>
      <c r="DB46" s="1245"/>
      <c r="DC46" s="1246"/>
    </row>
    <row r="47" spans="2:109" ht="13" x14ac:dyDescent="0.2">
      <c r="B47" s="247"/>
      <c r="AN47" s="1247"/>
      <c r="AO47" s="1248"/>
      <c r="AP47" s="1248"/>
      <c r="AQ47" s="1248"/>
      <c r="AR47" s="1248"/>
      <c r="AS47" s="1248"/>
      <c r="AT47" s="1248"/>
      <c r="AU47" s="1248"/>
      <c r="AV47" s="1248"/>
      <c r="AW47" s="1248"/>
      <c r="AX47" s="1248"/>
      <c r="AY47" s="1248"/>
      <c r="AZ47" s="1248"/>
      <c r="BA47" s="1248"/>
      <c r="BB47" s="1248"/>
      <c r="BC47" s="1248"/>
      <c r="BD47" s="1248"/>
      <c r="BE47" s="1248"/>
      <c r="BF47" s="1248"/>
      <c r="BG47" s="1248"/>
      <c r="BH47" s="1248"/>
      <c r="BI47" s="1248"/>
      <c r="BJ47" s="1248"/>
      <c r="BK47" s="1248"/>
      <c r="BL47" s="1248"/>
      <c r="BM47" s="1248"/>
      <c r="BN47" s="1248"/>
      <c r="BO47" s="1248"/>
      <c r="BP47" s="1248"/>
      <c r="BQ47" s="1248"/>
      <c r="BR47" s="1248"/>
      <c r="BS47" s="1248"/>
      <c r="BT47" s="1248"/>
      <c r="BU47" s="1248"/>
      <c r="BV47" s="1248"/>
      <c r="BW47" s="1248"/>
      <c r="BX47" s="1248"/>
      <c r="BY47" s="1248"/>
      <c r="BZ47" s="1248"/>
      <c r="CA47" s="1248"/>
      <c r="CB47" s="1248"/>
      <c r="CC47" s="1248"/>
      <c r="CD47" s="1248"/>
      <c r="CE47" s="1248"/>
      <c r="CF47" s="1248"/>
      <c r="CG47" s="1248"/>
      <c r="CH47" s="1248"/>
      <c r="CI47" s="1248"/>
      <c r="CJ47" s="1248"/>
      <c r="CK47" s="1248"/>
      <c r="CL47" s="1248"/>
      <c r="CM47" s="1248"/>
      <c r="CN47" s="1248"/>
      <c r="CO47" s="1248"/>
      <c r="CP47" s="1248"/>
      <c r="CQ47" s="1248"/>
      <c r="CR47" s="1248"/>
      <c r="CS47" s="1248"/>
      <c r="CT47" s="1248"/>
      <c r="CU47" s="1248"/>
      <c r="CV47" s="1248"/>
      <c r="CW47" s="1248"/>
      <c r="CX47" s="1248"/>
      <c r="CY47" s="1248"/>
      <c r="CZ47" s="1248"/>
      <c r="DA47" s="1248"/>
      <c r="DB47" s="1248"/>
      <c r="DC47" s="1249"/>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559</v>
      </c>
    </row>
    <row r="50" spans="1:109" ht="13"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525</v>
      </c>
      <c r="BQ50" s="1233"/>
      <c r="BR50" s="1233"/>
      <c r="BS50" s="1233"/>
      <c r="BT50" s="1233"/>
      <c r="BU50" s="1233"/>
      <c r="BV50" s="1233"/>
      <c r="BW50" s="1233"/>
      <c r="BX50" s="1233" t="s">
        <v>526</v>
      </c>
      <c r="BY50" s="1233"/>
      <c r="BZ50" s="1233"/>
      <c r="CA50" s="1233"/>
      <c r="CB50" s="1233"/>
      <c r="CC50" s="1233"/>
      <c r="CD50" s="1233"/>
      <c r="CE50" s="1233"/>
      <c r="CF50" s="1233" t="s">
        <v>527</v>
      </c>
      <c r="CG50" s="1233"/>
      <c r="CH50" s="1233"/>
      <c r="CI50" s="1233"/>
      <c r="CJ50" s="1233"/>
      <c r="CK50" s="1233"/>
      <c r="CL50" s="1233"/>
      <c r="CM50" s="1233"/>
      <c r="CN50" s="1233" t="s">
        <v>528</v>
      </c>
      <c r="CO50" s="1233"/>
      <c r="CP50" s="1233"/>
      <c r="CQ50" s="1233"/>
      <c r="CR50" s="1233"/>
      <c r="CS50" s="1233"/>
      <c r="CT50" s="1233"/>
      <c r="CU50" s="1233"/>
      <c r="CV50" s="1233" t="s">
        <v>529</v>
      </c>
      <c r="CW50" s="1233"/>
      <c r="CX50" s="1233"/>
      <c r="CY50" s="1233"/>
      <c r="CZ50" s="1233"/>
      <c r="DA50" s="1233"/>
      <c r="DB50" s="1233"/>
      <c r="DC50" s="1233"/>
    </row>
    <row r="51" spans="1:109" ht="13.5" customHeight="1" x14ac:dyDescent="0.2">
      <c r="B51" s="247"/>
      <c r="G51" s="1236"/>
      <c r="H51" s="1236"/>
      <c r="I51" s="1250"/>
      <c r="J51" s="1250"/>
      <c r="K51" s="1235"/>
      <c r="L51" s="1235"/>
      <c r="M51" s="1235"/>
      <c r="N51" s="1235"/>
      <c r="AM51" s="359"/>
      <c r="AN51" s="1231" t="s">
        <v>560</v>
      </c>
      <c r="AO51" s="1231"/>
      <c r="AP51" s="1231"/>
      <c r="AQ51" s="1231"/>
      <c r="AR51" s="1231"/>
      <c r="AS51" s="1231"/>
      <c r="AT51" s="1231"/>
      <c r="AU51" s="1231"/>
      <c r="AV51" s="1231"/>
      <c r="AW51" s="1231"/>
      <c r="AX51" s="1231"/>
      <c r="AY51" s="1231"/>
      <c r="AZ51" s="1231"/>
      <c r="BA51" s="1231"/>
      <c r="BB51" s="1231" t="s">
        <v>561</v>
      </c>
      <c r="BC51" s="1231"/>
      <c r="BD51" s="1231"/>
      <c r="BE51" s="1231"/>
      <c r="BF51" s="1231"/>
      <c r="BG51" s="1231"/>
      <c r="BH51" s="1231"/>
      <c r="BI51" s="1231"/>
      <c r="BJ51" s="1231"/>
      <c r="BK51" s="1231"/>
      <c r="BL51" s="1231"/>
      <c r="BM51" s="1231"/>
      <c r="BN51" s="1231"/>
      <c r="BO51" s="1231"/>
      <c r="BP51" s="1240"/>
      <c r="BQ51" s="1228"/>
      <c r="BR51" s="1228"/>
      <c r="BS51" s="1228"/>
      <c r="BT51" s="1228"/>
      <c r="BU51" s="1228"/>
      <c r="BV51" s="1228"/>
      <c r="BW51" s="1228"/>
      <c r="BX51" s="1240"/>
      <c r="BY51" s="1228"/>
      <c r="BZ51" s="1228"/>
      <c r="CA51" s="1228"/>
      <c r="CB51" s="1228"/>
      <c r="CC51" s="1228"/>
      <c r="CD51" s="1228"/>
      <c r="CE51" s="1228"/>
      <c r="CF51" s="1240"/>
      <c r="CG51" s="1228"/>
      <c r="CH51" s="1228"/>
      <c r="CI51" s="1228"/>
      <c r="CJ51" s="1228"/>
      <c r="CK51" s="1228"/>
      <c r="CL51" s="1228"/>
      <c r="CM51" s="1228"/>
      <c r="CN51" s="1240"/>
      <c r="CO51" s="1228"/>
      <c r="CP51" s="1228"/>
      <c r="CQ51" s="1228"/>
      <c r="CR51" s="1228"/>
      <c r="CS51" s="1228"/>
      <c r="CT51" s="1228"/>
      <c r="CU51" s="1228"/>
      <c r="CV51" s="1240"/>
      <c r="CW51" s="1228"/>
      <c r="CX51" s="1228"/>
      <c r="CY51" s="1228"/>
      <c r="CZ51" s="1228"/>
      <c r="DA51" s="1228"/>
      <c r="DB51" s="1228"/>
      <c r="DC51" s="1228"/>
    </row>
    <row r="52" spans="1:109" ht="13" x14ac:dyDescent="0.2">
      <c r="B52" s="247"/>
      <c r="G52" s="1236"/>
      <c r="H52" s="1236"/>
      <c r="I52" s="1250"/>
      <c r="J52" s="1250"/>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562</v>
      </c>
      <c r="BC53" s="1231"/>
      <c r="BD53" s="1231"/>
      <c r="BE53" s="1231"/>
      <c r="BF53" s="1231"/>
      <c r="BG53" s="1231"/>
      <c r="BH53" s="1231"/>
      <c r="BI53" s="1231"/>
      <c r="BJ53" s="1231"/>
      <c r="BK53" s="1231"/>
      <c r="BL53" s="1231"/>
      <c r="BM53" s="1231"/>
      <c r="BN53" s="1231"/>
      <c r="BO53" s="1231"/>
      <c r="BP53" s="1240"/>
      <c r="BQ53" s="1228"/>
      <c r="BR53" s="1228"/>
      <c r="BS53" s="1228"/>
      <c r="BT53" s="1228"/>
      <c r="BU53" s="1228"/>
      <c r="BV53" s="1228"/>
      <c r="BW53" s="1228"/>
      <c r="BX53" s="1240"/>
      <c r="BY53" s="1228"/>
      <c r="BZ53" s="1228"/>
      <c r="CA53" s="1228"/>
      <c r="CB53" s="1228"/>
      <c r="CC53" s="1228"/>
      <c r="CD53" s="1228"/>
      <c r="CE53" s="1228"/>
      <c r="CF53" s="1240"/>
      <c r="CG53" s="1228"/>
      <c r="CH53" s="1228"/>
      <c r="CI53" s="1228"/>
      <c r="CJ53" s="1228"/>
      <c r="CK53" s="1228"/>
      <c r="CL53" s="1228"/>
      <c r="CM53" s="1228"/>
      <c r="CN53" s="1240"/>
      <c r="CO53" s="1228"/>
      <c r="CP53" s="1228"/>
      <c r="CQ53" s="1228"/>
      <c r="CR53" s="1228"/>
      <c r="CS53" s="1228"/>
      <c r="CT53" s="1228"/>
      <c r="CU53" s="1228"/>
      <c r="CV53" s="1240"/>
      <c r="CW53" s="1228"/>
      <c r="CX53" s="1228"/>
      <c r="CY53" s="1228"/>
      <c r="CZ53" s="1228"/>
      <c r="DA53" s="1228"/>
      <c r="DB53" s="1228"/>
      <c r="DC53" s="1228"/>
    </row>
    <row r="54" spans="1:109" ht="13"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 x14ac:dyDescent="0.2">
      <c r="A55" s="358"/>
      <c r="B55" s="247"/>
      <c r="G55" s="1234"/>
      <c r="H55" s="1234"/>
      <c r="I55" s="1234"/>
      <c r="J55" s="1234"/>
      <c r="K55" s="1235"/>
      <c r="L55" s="1235"/>
      <c r="M55" s="1235"/>
      <c r="N55" s="1235"/>
      <c r="AN55" s="1233" t="s">
        <v>563</v>
      </c>
      <c r="AO55" s="1233"/>
      <c r="AP55" s="1233"/>
      <c r="AQ55" s="1233"/>
      <c r="AR55" s="1233"/>
      <c r="AS55" s="1233"/>
      <c r="AT55" s="1233"/>
      <c r="AU55" s="1233"/>
      <c r="AV55" s="1233"/>
      <c r="AW55" s="1233"/>
      <c r="AX55" s="1233"/>
      <c r="AY55" s="1233"/>
      <c r="AZ55" s="1233"/>
      <c r="BA55" s="1233"/>
      <c r="BB55" s="1231" t="s">
        <v>561</v>
      </c>
      <c r="BC55" s="1231"/>
      <c r="BD55" s="1231"/>
      <c r="BE55" s="1231"/>
      <c r="BF55" s="1231"/>
      <c r="BG55" s="1231"/>
      <c r="BH55" s="1231"/>
      <c r="BI55" s="1231"/>
      <c r="BJ55" s="1231"/>
      <c r="BK55" s="1231"/>
      <c r="BL55" s="1231"/>
      <c r="BM55" s="1231"/>
      <c r="BN55" s="1231"/>
      <c r="BO55" s="1231"/>
      <c r="BP55" s="1240"/>
      <c r="BQ55" s="1228"/>
      <c r="BR55" s="1228"/>
      <c r="BS55" s="1228"/>
      <c r="BT55" s="1228"/>
      <c r="BU55" s="1228"/>
      <c r="BV55" s="1228"/>
      <c r="BW55" s="1228"/>
      <c r="BX55" s="1240"/>
      <c r="BY55" s="1228"/>
      <c r="BZ55" s="1228"/>
      <c r="CA55" s="1228"/>
      <c r="CB55" s="1228"/>
      <c r="CC55" s="1228"/>
      <c r="CD55" s="1228"/>
      <c r="CE55" s="1228"/>
      <c r="CF55" s="1240"/>
      <c r="CG55" s="1228"/>
      <c r="CH55" s="1228"/>
      <c r="CI55" s="1228"/>
      <c r="CJ55" s="1228"/>
      <c r="CK55" s="1228"/>
      <c r="CL55" s="1228"/>
      <c r="CM55" s="1228"/>
      <c r="CN55" s="1240"/>
      <c r="CO55" s="1228"/>
      <c r="CP55" s="1228"/>
      <c r="CQ55" s="1228"/>
      <c r="CR55" s="1228"/>
      <c r="CS55" s="1228"/>
      <c r="CT55" s="1228"/>
      <c r="CU55" s="1228"/>
      <c r="CV55" s="1240"/>
      <c r="CW55" s="1228"/>
      <c r="CX55" s="1228"/>
      <c r="CY55" s="1228"/>
      <c r="CZ55" s="1228"/>
      <c r="DA55" s="1228"/>
      <c r="DB55" s="1228"/>
      <c r="DC55" s="1228"/>
    </row>
    <row r="56" spans="1:109" ht="13"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562</v>
      </c>
      <c r="BC57" s="1231"/>
      <c r="BD57" s="1231"/>
      <c r="BE57" s="1231"/>
      <c r="BF57" s="1231"/>
      <c r="BG57" s="1231"/>
      <c r="BH57" s="1231"/>
      <c r="BI57" s="1231"/>
      <c r="BJ57" s="1231"/>
      <c r="BK57" s="1231"/>
      <c r="BL57" s="1231"/>
      <c r="BM57" s="1231"/>
      <c r="BN57" s="1231"/>
      <c r="BO57" s="1231"/>
      <c r="BP57" s="1240"/>
      <c r="BQ57" s="1228"/>
      <c r="BR57" s="1228"/>
      <c r="BS57" s="1228"/>
      <c r="BT57" s="1228"/>
      <c r="BU57" s="1228"/>
      <c r="BV57" s="1228"/>
      <c r="BW57" s="1228"/>
      <c r="BX57" s="1240"/>
      <c r="BY57" s="1228"/>
      <c r="BZ57" s="1228"/>
      <c r="CA57" s="1228"/>
      <c r="CB57" s="1228"/>
      <c r="CC57" s="1228"/>
      <c r="CD57" s="1228"/>
      <c r="CE57" s="1228"/>
      <c r="CF57" s="1240"/>
      <c r="CG57" s="1228"/>
      <c r="CH57" s="1228"/>
      <c r="CI57" s="1228"/>
      <c r="CJ57" s="1228"/>
      <c r="CK57" s="1228"/>
      <c r="CL57" s="1228"/>
      <c r="CM57" s="1228"/>
      <c r="CN57" s="1240"/>
      <c r="CO57" s="1228"/>
      <c r="CP57" s="1228"/>
      <c r="CQ57" s="1228"/>
      <c r="CR57" s="1228"/>
      <c r="CS57" s="1228"/>
      <c r="CT57" s="1228"/>
      <c r="CU57" s="1228"/>
      <c r="CV57" s="1240"/>
      <c r="CW57" s="1228"/>
      <c r="CX57" s="1228"/>
      <c r="CY57" s="1228"/>
      <c r="CZ57" s="1228"/>
      <c r="DA57" s="1228"/>
      <c r="DB57" s="1228"/>
      <c r="DC57" s="1228"/>
      <c r="DD57" s="363"/>
      <c r="DE57" s="362"/>
    </row>
    <row r="58" spans="1:109" s="358" customFormat="1" ht="13"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564</v>
      </c>
    </row>
    <row r="64" spans="1:109" ht="13" x14ac:dyDescent="0.2">
      <c r="B64" s="247"/>
      <c r="G64" s="357"/>
      <c r="I64" s="369"/>
      <c r="J64" s="369"/>
      <c r="K64" s="369"/>
      <c r="L64" s="369"/>
      <c r="M64" s="369"/>
      <c r="N64" s="370"/>
      <c r="AM64" s="357"/>
      <c r="AN64" s="357" t="s">
        <v>558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41" t="s">
        <v>565</v>
      </c>
      <c r="AO65" s="1242"/>
      <c r="AP65" s="1242"/>
      <c r="AQ65" s="1242"/>
      <c r="AR65" s="1242"/>
      <c r="AS65" s="1242"/>
      <c r="AT65" s="1242"/>
      <c r="AU65" s="1242"/>
      <c r="AV65" s="1242"/>
      <c r="AW65" s="1242"/>
      <c r="AX65" s="1242"/>
      <c r="AY65" s="1242"/>
      <c r="AZ65" s="1242"/>
      <c r="BA65" s="1242"/>
      <c r="BB65" s="1242"/>
      <c r="BC65" s="1242"/>
      <c r="BD65" s="1242"/>
      <c r="BE65" s="1242"/>
      <c r="BF65" s="1242"/>
      <c r="BG65" s="1242"/>
      <c r="BH65" s="1242"/>
      <c r="BI65" s="1242"/>
      <c r="BJ65" s="1242"/>
      <c r="BK65" s="1242"/>
      <c r="BL65" s="1242"/>
      <c r="BM65" s="1242"/>
      <c r="BN65" s="1242"/>
      <c r="BO65" s="1242"/>
      <c r="BP65" s="1242"/>
      <c r="BQ65" s="1242"/>
      <c r="BR65" s="1242"/>
      <c r="BS65" s="1242"/>
      <c r="BT65" s="1242"/>
      <c r="BU65" s="1242"/>
      <c r="BV65" s="1242"/>
      <c r="BW65" s="1242"/>
      <c r="BX65" s="1242"/>
      <c r="BY65" s="1242"/>
      <c r="BZ65" s="1242"/>
      <c r="CA65" s="1242"/>
      <c r="CB65" s="1242"/>
      <c r="CC65" s="1242"/>
      <c r="CD65" s="1242"/>
      <c r="CE65" s="1242"/>
      <c r="CF65" s="1242"/>
      <c r="CG65" s="1242"/>
      <c r="CH65" s="1242"/>
      <c r="CI65" s="1242"/>
      <c r="CJ65" s="1242"/>
      <c r="CK65" s="1242"/>
      <c r="CL65" s="1242"/>
      <c r="CM65" s="1242"/>
      <c r="CN65" s="1242"/>
      <c r="CO65" s="1242"/>
      <c r="CP65" s="1242"/>
      <c r="CQ65" s="1242"/>
      <c r="CR65" s="1242"/>
      <c r="CS65" s="1242"/>
      <c r="CT65" s="1242"/>
      <c r="CU65" s="1242"/>
      <c r="CV65" s="1242"/>
      <c r="CW65" s="1242"/>
      <c r="CX65" s="1242"/>
      <c r="CY65" s="1242"/>
      <c r="CZ65" s="1242"/>
      <c r="DA65" s="1242"/>
      <c r="DB65" s="1242"/>
      <c r="DC65" s="1243"/>
    </row>
    <row r="66" spans="2:107" ht="13" x14ac:dyDescent="0.2">
      <c r="B66" s="247"/>
      <c r="AN66" s="1244"/>
      <c r="AO66" s="1245"/>
      <c r="AP66" s="1245"/>
      <c r="AQ66" s="1245"/>
      <c r="AR66" s="1245"/>
      <c r="AS66" s="1245"/>
      <c r="AT66" s="1245"/>
      <c r="AU66" s="1245"/>
      <c r="AV66" s="1245"/>
      <c r="AW66" s="1245"/>
      <c r="AX66" s="1245"/>
      <c r="AY66" s="1245"/>
      <c r="AZ66" s="1245"/>
      <c r="BA66" s="1245"/>
      <c r="BB66" s="1245"/>
      <c r="BC66" s="1245"/>
      <c r="BD66" s="1245"/>
      <c r="BE66" s="1245"/>
      <c r="BF66" s="1245"/>
      <c r="BG66" s="1245"/>
      <c r="BH66" s="1245"/>
      <c r="BI66" s="1245"/>
      <c r="BJ66" s="1245"/>
      <c r="BK66" s="1245"/>
      <c r="BL66" s="1245"/>
      <c r="BM66" s="1245"/>
      <c r="BN66" s="1245"/>
      <c r="BO66" s="1245"/>
      <c r="BP66" s="1245"/>
      <c r="BQ66" s="1245"/>
      <c r="BR66" s="1245"/>
      <c r="BS66" s="1245"/>
      <c r="BT66" s="1245"/>
      <c r="BU66" s="1245"/>
      <c r="BV66" s="1245"/>
      <c r="BW66" s="1245"/>
      <c r="BX66" s="1245"/>
      <c r="BY66" s="1245"/>
      <c r="BZ66" s="1245"/>
      <c r="CA66" s="1245"/>
      <c r="CB66" s="1245"/>
      <c r="CC66" s="1245"/>
      <c r="CD66" s="1245"/>
      <c r="CE66" s="1245"/>
      <c r="CF66" s="1245"/>
      <c r="CG66" s="1245"/>
      <c r="CH66" s="1245"/>
      <c r="CI66" s="1245"/>
      <c r="CJ66" s="1245"/>
      <c r="CK66" s="1245"/>
      <c r="CL66" s="1245"/>
      <c r="CM66" s="1245"/>
      <c r="CN66" s="1245"/>
      <c r="CO66" s="1245"/>
      <c r="CP66" s="1245"/>
      <c r="CQ66" s="1245"/>
      <c r="CR66" s="1245"/>
      <c r="CS66" s="1245"/>
      <c r="CT66" s="1245"/>
      <c r="CU66" s="1245"/>
      <c r="CV66" s="1245"/>
      <c r="CW66" s="1245"/>
      <c r="CX66" s="1245"/>
      <c r="CY66" s="1245"/>
      <c r="CZ66" s="1245"/>
      <c r="DA66" s="1245"/>
      <c r="DB66" s="1245"/>
      <c r="DC66" s="1246"/>
    </row>
    <row r="67" spans="2:107" ht="13" x14ac:dyDescent="0.2">
      <c r="B67" s="247"/>
      <c r="AN67" s="1244"/>
      <c r="AO67" s="1245"/>
      <c r="AP67" s="1245"/>
      <c r="AQ67" s="1245"/>
      <c r="AR67" s="1245"/>
      <c r="AS67" s="1245"/>
      <c r="AT67" s="1245"/>
      <c r="AU67" s="1245"/>
      <c r="AV67" s="1245"/>
      <c r="AW67" s="1245"/>
      <c r="AX67" s="1245"/>
      <c r="AY67" s="1245"/>
      <c r="AZ67" s="1245"/>
      <c r="BA67" s="1245"/>
      <c r="BB67" s="1245"/>
      <c r="BC67" s="1245"/>
      <c r="BD67" s="1245"/>
      <c r="BE67" s="1245"/>
      <c r="BF67" s="1245"/>
      <c r="BG67" s="1245"/>
      <c r="BH67" s="1245"/>
      <c r="BI67" s="1245"/>
      <c r="BJ67" s="1245"/>
      <c r="BK67" s="1245"/>
      <c r="BL67" s="1245"/>
      <c r="BM67" s="1245"/>
      <c r="BN67" s="1245"/>
      <c r="BO67" s="1245"/>
      <c r="BP67" s="1245"/>
      <c r="BQ67" s="1245"/>
      <c r="BR67" s="1245"/>
      <c r="BS67" s="1245"/>
      <c r="BT67" s="1245"/>
      <c r="BU67" s="1245"/>
      <c r="BV67" s="1245"/>
      <c r="BW67" s="1245"/>
      <c r="BX67" s="1245"/>
      <c r="BY67" s="1245"/>
      <c r="BZ67" s="1245"/>
      <c r="CA67" s="1245"/>
      <c r="CB67" s="1245"/>
      <c r="CC67" s="1245"/>
      <c r="CD67" s="1245"/>
      <c r="CE67" s="1245"/>
      <c r="CF67" s="1245"/>
      <c r="CG67" s="1245"/>
      <c r="CH67" s="1245"/>
      <c r="CI67" s="1245"/>
      <c r="CJ67" s="1245"/>
      <c r="CK67" s="1245"/>
      <c r="CL67" s="1245"/>
      <c r="CM67" s="1245"/>
      <c r="CN67" s="1245"/>
      <c r="CO67" s="1245"/>
      <c r="CP67" s="1245"/>
      <c r="CQ67" s="1245"/>
      <c r="CR67" s="1245"/>
      <c r="CS67" s="1245"/>
      <c r="CT67" s="1245"/>
      <c r="CU67" s="1245"/>
      <c r="CV67" s="1245"/>
      <c r="CW67" s="1245"/>
      <c r="CX67" s="1245"/>
      <c r="CY67" s="1245"/>
      <c r="CZ67" s="1245"/>
      <c r="DA67" s="1245"/>
      <c r="DB67" s="1245"/>
      <c r="DC67" s="1246"/>
    </row>
    <row r="68" spans="2:107" ht="13" x14ac:dyDescent="0.2">
      <c r="B68" s="247"/>
      <c r="AN68" s="1244"/>
      <c r="AO68" s="1245"/>
      <c r="AP68" s="1245"/>
      <c r="AQ68" s="1245"/>
      <c r="AR68" s="1245"/>
      <c r="AS68" s="1245"/>
      <c r="AT68" s="1245"/>
      <c r="AU68" s="1245"/>
      <c r="AV68" s="1245"/>
      <c r="AW68" s="1245"/>
      <c r="AX68" s="1245"/>
      <c r="AY68" s="1245"/>
      <c r="AZ68" s="1245"/>
      <c r="BA68" s="1245"/>
      <c r="BB68" s="1245"/>
      <c r="BC68" s="1245"/>
      <c r="BD68" s="1245"/>
      <c r="BE68" s="1245"/>
      <c r="BF68" s="1245"/>
      <c r="BG68" s="1245"/>
      <c r="BH68" s="1245"/>
      <c r="BI68" s="1245"/>
      <c r="BJ68" s="1245"/>
      <c r="BK68" s="1245"/>
      <c r="BL68" s="1245"/>
      <c r="BM68" s="1245"/>
      <c r="BN68" s="1245"/>
      <c r="BO68" s="1245"/>
      <c r="BP68" s="1245"/>
      <c r="BQ68" s="1245"/>
      <c r="BR68" s="1245"/>
      <c r="BS68" s="1245"/>
      <c r="BT68" s="1245"/>
      <c r="BU68" s="1245"/>
      <c r="BV68" s="1245"/>
      <c r="BW68" s="1245"/>
      <c r="BX68" s="1245"/>
      <c r="BY68" s="1245"/>
      <c r="BZ68" s="1245"/>
      <c r="CA68" s="1245"/>
      <c r="CB68" s="1245"/>
      <c r="CC68" s="1245"/>
      <c r="CD68" s="1245"/>
      <c r="CE68" s="1245"/>
      <c r="CF68" s="1245"/>
      <c r="CG68" s="1245"/>
      <c r="CH68" s="1245"/>
      <c r="CI68" s="1245"/>
      <c r="CJ68" s="1245"/>
      <c r="CK68" s="1245"/>
      <c r="CL68" s="1245"/>
      <c r="CM68" s="1245"/>
      <c r="CN68" s="1245"/>
      <c r="CO68" s="1245"/>
      <c r="CP68" s="1245"/>
      <c r="CQ68" s="1245"/>
      <c r="CR68" s="1245"/>
      <c r="CS68" s="1245"/>
      <c r="CT68" s="1245"/>
      <c r="CU68" s="1245"/>
      <c r="CV68" s="1245"/>
      <c r="CW68" s="1245"/>
      <c r="CX68" s="1245"/>
      <c r="CY68" s="1245"/>
      <c r="CZ68" s="1245"/>
      <c r="DA68" s="1245"/>
      <c r="DB68" s="1245"/>
      <c r="DC68" s="1246"/>
    </row>
    <row r="69" spans="2:107" ht="13" x14ac:dyDescent="0.2">
      <c r="B69" s="247"/>
      <c r="AN69" s="1247"/>
      <c r="AO69" s="1248"/>
      <c r="AP69" s="1248"/>
      <c r="AQ69" s="1248"/>
      <c r="AR69" s="1248"/>
      <c r="AS69" s="1248"/>
      <c r="AT69" s="1248"/>
      <c r="AU69" s="1248"/>
      <c r="AV69" s="1248"/>
      <c r="AW69" s="1248"/>
      <c r="AX69" s="1248"/>
      <c r="AY69" s="1248"/>
      <c r="AZ69" s="1248"/>
      <c r="BA69" s="1248"/>
      <c r="BB69" s="1248"/>
      <c r="BC69" s="1248"/>
      <c r="BD69" s="1248"/>
      <c r="BE69" s="1248"/>
      <c r="BF69" s="1248"/>
      <c r="BG69" s="1248"/>
      <c r="BH69" s="1248"/>
      <c r="BI69" s="1248"/>
      <c r="BJ69" s="1248"/>
      <c r="BK69" s="1248"/>
      <c r="BL69" s="1248"/>
      <c r="BM69" s="1248"/>
      <c r="BN69" s="1248"/>
      <c r="BO69" s="1248"/>
      <c r="BP69" s="1248"/>
      <c r="BQ69" s="1248"/>
      <c r="BR69" s="1248"/>
      <c r="BS69" s="1248"/>
      <c r="BT69" s="1248"/>
      <c r="BU69" s="1248"/>
      <c r="BV69" s="1248"/>
      <c r="BW69" s="1248"/>
      <c r="BX69" s="1248"/>
      <c r="BY69" s="1248"/>
      <c r="BZ69" s="1248"/>
      <c r="CA69" s="1248"/>
      <c r="CB69" s="1248"/>
      <c r="CC69" s="1248"/>
      <c r="CD69" s="1248"/>
      <c r="CE69" s="1248"/>
      <c r="CF69" s="1248"/>
      <c r="CG69" s="1248"/>
      <c r="CH69" s="1248"/>
      <c r="CI69" s="1248"/>
      <c r="CJ69" s="1248"/>
      <c r="CK69" s="1248"/>
      <c r="CL69" s="1248"/>
      <c r="CM69" s="1248"/>
      <c r="CN69" s="1248"/>
      <c r="CO69" s="1248"/>
      <c r="CP69" s="1248"/>
      <c r="CQ69" s="1248"/>
      <c r="CR69" s="1248"/>
      <c r="CS69" s="1248"/>
      <c r="CT69" s="1248"/>
      <c r="CU69" s="1248"/>
      <c r="CV69" s="1248"/>
      <c r="CW69" s="1248"/>
      <c r="CX69" s="1248"/>
      <c r="CY69" s="1248"/>
      <c r="CZ69" s="1248"/>
      <c r="DA69" s="1248"/>
      <c r="DB69" s="1248"/>
      <c r="DC69" s="1249"/>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559</v>
      </c>
    </row>
    <row r="72" spans="2:107" ht="13"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525</v>
      </c>
      <c r="BQ72" s="1233"/>
      <c r="BR72" s="1233"/>
      <c r="BS72" s="1233"/>
      <c r="BT72" s="1233"/>
      <c r="BU72" s="1233"/>
      <c r="BV72" s="1233"/>
      <c r="BW72" s="1233"/>
      <c r="BX72" s="1233" t="s">
        <v>526</v>
      </c>
      <c r="BY72" s="1233"/>
      <c r="BZ72" s="1233"/>
      <c r="CA72" s="1233"/>
      <c r="CB72" s="1233"/>
      <c r="CC72" s="1233"/>
      <c r="CD72" s="1233"/>
      <c r="CE72" s="1233"/>
      <c r="CF72" s="1233" t="s">
        <v>527</v>
      </c>
      <c r="CG72" s="1233"/>
      <c r="CH72" s="1233"/>
      <c r="CI72" s="1233"/>
      <c r="CJ72" s="1233"/>
      <c r="CK72" s="1233"/>
      <c r="CL72" s="1233"/>
      <c r="CM72" s="1233"/>
      <c r="CN72" s="1233" t="s">
        <v>528</v>
      </c>
      <c r="CO72" s="1233"/>
      <c r="CP72" s="1233"/>
      <c r="CQ72" s="1233"/>
      <c r="CR72" s="1233"/>
      <c r="CS72" s="1233"/>
      <c r="CT72" s="1233"/>
      <c r="CU72" s="1233"/>
      <c r="CV72" s="1233" t="s">
        <v>529</v>
      </c>
      <c r="CW72" s="1233"/>
      <c r="CX72" s="1233"/>
      <c r="CY72" s="1233"/>
      <c r="CZ72" s="1233"/>
      <c r="DA72" s="1233"/>
      <c r="DB72" s="1233"/>
      <c r="DC72" s="1233"/>
    </row>
    <row r="73" spans="2:107" ht="13" x14ac:dyDescent="0.2">
      <c r="B73" s="247"/>
      <c r="G73" s="1236"/>
      <c r="H73" s="1236"/>
      <c r="I73" s="1236"/>
      <c r="J73" s="1236"/>
      <c r="K73" s="1232"/>
      <c r="L73" s="1232"/>
      <c r="M73" s="1232"/>
      <c r="N73" s="1232"/>
      <c r="AM73" s="359"/>
      <c r="AN73" s="1231" t="s">
        <v>560</v>
      </c>
      <c r="AO73" s="1231"/>
      <c r="AP73" s="1231"/>
      <c r="AQ73" s="1231"/>
      <c r="AR73" s="1231"/>
      <c r="AS73" s="1231"/>
      <c r="AT73" s="1231"/>
      <c r="AU73" s="1231"/>
      <c r="AV73" s="1231"/>
      <c r="AW73" s="1231"/>
      <c r="AX73" s="1231"/>
      <c r="AY73" s="1231"/>
      <c r="AZ73" s="1231"/>
      <c r="BA73" s="1231"/>
      <c r="BB73" s="1231" t="s">
        <v>561</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566</v>
      </c>
      <c r="BC75" s="1231"/>
      <c r="BD75" s="1231"/>
      <c r="BE75" s="1231"/>
      <c r="BF75" s="1231"/>
      <c r="BG75" s="1231"/>
      <c r="BH75" s="1231"/>
      <c r="BI75" s="1231"/>
      <c r="BJ75" s="1231"/>
      <c r="BK75" s="1231"/>
      <c r="BL75" s="1231"/>
      <c r="BM75" s="1231"/>
      <c r="BN75" s="1231"/>
      <c r="BO75" s="1231"/>
      <c r="BP75" s="1228">
        <v>6.4</v>
      </c>
      <c r="BQ75" s="1228"/>
      <c r="BR75" s="1228"/>
      <c r="BS75" s="1228"/>
      <c r="BT75" s="1228"/>
      <c r="BU75" s="1228"/>
      <c r="BV75" s="1228"/>
      <c r="BW75" s="1228"/>
      <c r="BX75" s="1228">
        <v>6.5</v>
      </c>
      <c r="BY75" s="1228"/>
      <c r="BZ75" s="1228"/>
      <c r="CA75" s="1228"/>
      <c r="CB75" s="1228"/>
      <c r="CC75" s="1228"/>
      <c r="CD75" s="1228"/>
      <c r="CE75" s="1228"/>
      <c r="CF75" s="1228">
        <v>6.2</v>
      </c>
      <c r="CG75" s="1228"/>
      <c r="CH75" s="1228"/>
      <c r="CI75" s="1228"/>
      <c r="CJ75" s="1228"/>
      <c r="CK75" s="1228"/>
      <c r="CL75" s="1228"/>
      <c r="CM75" s="1228"/>
      <c r="CN75" s="1228">
        <v>6.1</v>
      </c>
      <c r="CO75" s="1228"/>
      <c r="CP75" s="1228"/>
      <c r="CQ75" s="1228"/>
      <c r="CR75" s="1228"/>
      <c r="CS75" s="1228"/>
      <c r="CT75" s="1228"/>
      <c r="CU75" s="1228"/>
      <c r="CV75" s="1228">
        <v>5.9</v>
      </c>
      <c r="CW75" s="1228"/>
      <c r="CX75" s="1228"/>
      <c r="CY75" s="1228"/>
      <c r="CZ75" s="1228"/>
      <c r="DA75" s="1228"/>
      <c r="DB75" s="1228"/>
      <c r="DC75" s="1228"/>
    </row>
    <row r="76" spans="2:107" ht="13"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 x14ac:dyDescent="0.2">
      <c r="B77" s="247"/>
      <c r="G77" s="1234"/>
      <c r="H77" s="1234"/>
      <c r="I77" s="1234"/>
      <c r="J77" s="1234"/>
      <c r="K77" s="1232"/>
      <c r="L77" s="1232"/>
      <c r="M77" s="1232"/>
      <c r="N77" s="1232"/>
      <c r="AN77" s="1233" t="s">
        <v>563</v>
      </c>
      <c r="AO77" s="1233"/>
      <c r="AP77" s="1233"/>
      <c r="AQ77" s="1233"/>
      <c r="AR77" s="1233"/>
      <c r="AS77" s="1233"/>
      <c r="AT77" s="1233"/>
      <c r="AU77" s="1233"/>
      <c r="AV77" s="1233"/>
      <c r="AW77" s="1233"/>
      <c r="AX77" s="1233"/>
      <c r="AY77" s="1233"/>
      <c r="AZ77" s="1233"/>
      <c r="BA77" s="1233"/>
      <c r="BB77" s="1231" t="s">
        <v>561</v>
      </c>
      <c r="BC77" s="1231"/>
      <c r="BD77" s="1231"/>
      <c r="BE77" s="1231"/>
      <c r="BF77" s="1231"/>
      <c r="BG77" s="1231"/>
      <c r="BH77" s="1231"/>
      <c r="BI77" s="1231"/>
      <c r="BJ77" s="1231"/>
      <c r="BK77" s="1231"/>
      <c r="BL77" s="1231"/>
      <c r="BM77" s="1231"/>
      <c r="BN77" s="1231"/>
      <c r="BO77" s="1231"/>
      <c r="BP77" s="1228">
        <v>0</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566</v>
      </c>
      <c r="BC79" s="1231"/>
      <c r="BD79" s="1231"/>
      <c r="BE79" s="1231"/>
      <c r="BF79" s="1231"/>
      <c r="BG79" s="1231"/>
      <c r="BH79" s="1231"/>
      <c r="BI79" s="1231"/>
      <c r="BJ79" s="1231"/>
      <c r="BK79" s="1231"/>
      <c r="BL79" s="1231"/>
      <c r="BM79" s="1231"/>
      <c r="BN79" s="1231"/>
      <c r="BO79" s="1231"/>
      <c r="BP79" s="1228">
        <v>8.9</v>
      </c>
      <c r="BQ79" s="1228"/>
      <c r="BR79" s="1228"/>
      <c r="BS79" s="1228"/>
      <c r="BT79" s="1228"/>
      <c r="BU79" s="1228"/>
      <c r="BV79" s="1228"/>
      <c r="BW79" s="1228"/>
      <c r="BX79" s="1228">
        <v>8</v>
      </c>
      <c r="BY79" s="1228"/>
      <c r="BZ79" s="1228"/>
      <c r="CA79" s="1228"/>
      <c r="CB79" s="1228"/>
      <c r="CC79" s="1228"/>
      <c r="CD79" s="1228"/>
      <c r="CE79" s="1228"/>
      <c r="CF79" s="1228">
        <v>8.3000000000000007</v>
      </c>
      <c r="CG79" s="1228"/>
      <c r="CH79" s="1228"/>
      <c r="CI79" s="1228"/>
      <c r="CJ79" s="1228"/>
      <c r="CK79" s="1228"/>
      <c r="CL79" s="1228"/>
      <c r="CM79" s="1228"/>
      <c r="CN79" s="1228">
        <v>8.4</v>
      </c>
      <c r="CO79" s="1228"/>
      <c r="CP79" s="1228"/>
      <c r="CQ79" s="1228"/>
      <c r="CR79" s="1228"/>
      <c r="CS79" s="1228"/>
      <c r="CT79" s="1228"/>
      <c r="CU79" s="1228"/>
      <c r="CV79" s="1228">
        <v>8.6999999999999993</v>
      </c>
      <c r="CW79" s="1228"/>
      <c r="CX79" s="1228"/>
      <c r="CY79" s="1228"/>
      <c r="CZ79" s="1228"/>
      <c r="DA79" s="1228"/>
      <c r="DB79" s="1228"/>
      <c r="DC79" s="1228"/>
    </row>
    <row r="80" spans="2:107" ht="13"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kWxW8fxq58zV+Pf0YORj6g1dDKE5FXPpCZrnCya0G0pLCW7iNigujztioCshsB4FlEVMFrq05HzETGXaHMmBoQ==" saltValue="LZRQ2+NzxUV6DVeF4c8u3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49228-A969-4679-9AD3-359E0221A10A}">
  <sheetPr>
    <pageSetUpPr fitToPage="1"/>
  </sheetPr>
  <dimension ref="A1:DR125"/>
  <sheetViews>
    <sheetView showGridLines="0" zoomScale="55" zoomScaleNormal="55" zoomScaleSheetLayoutView="70" workbookViewId="0">
      <selection activeCell="AV41" sqref="AV41"/>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HjuJKIzapoPGI4G6Tz0BnoxX/0f7RKHMG2IaCej8GmJQLCShiPXtLINQovRp6TFRnf3+fsxG+uffkpeaWjs5tw==" saltValue="LhggcfqbB7R5xlRoZD9CF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F58E7-6586-4922-825D-0C7FA353351A}">
  <sheetPr>
    <pageSetUpPr fitToPage="1"/>
  </sheetPr>
  <dimension ref="A1:DR125"/>
  <sheetViews>
    <sheetView showGridLines="0" topLeftCell="A2" zoomScale="40" zoomScaleNormal="40" zoomScaleSheetLayoutView="55" workbookViewId="0">
      <selection activeCell="AV41" sqref="AV41"/>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ILXxuknIsFvm0tHciCc593pTJhWbUWm7qzd73ez41mwvaYoqgFYI3mKfuemMy0IA+MYoqC7kLE9Mpy8pI5ScUw==" saltValue="JDnKRZPBEI8xk151eWfj9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51</v>
      </c>
      <c r="E2" s="135"/>
      <c r="F2" s="136" t="s">
        <v>524</v>
      </c>
      <c r="G2" s="137"/>
      <c r="H2" s="138"/>
    </row>
    <row r="3" spans="1:8" x14ac:dyDescent="0.2">
      <c r="A3" s="134" t="s">
        <v>517</v>
      </c>
      <c r="B3" s="139"/>
      <c r="C3" s="140"/>
      <c r="D3" s="141">
        <v>188563</v>
      </c>
      <c r="E3" s="142"/>
      <c r="F3" s="143">
        <v>200194</v>
      </c>
      <c r="G3" s="144"/>
      <c r="H3" s="145"/>
    </row>
    <row r="4" spans="1:8" x14ac:dyDescent="0.2">
      <c r="A4" s="146"/>
      <c r="B4" s="147"/>
      <c r="C4" s="148"/>
      <c r="D4" s="149">
        <v>57624</v>
      </c>
      <c r="E4" s="150"/>
      <c r="F4" s="151">
        <v>106422</v>
      </c>
      <c r="G4" s="152"/>
      <c r="H4" s="153"/>
    </row>
    <row r="5" spans="1:8" x14ac:dyDescent="0.2">
      <c r="A5" s="134" t="s">
        <v>519</v>
      </c>
      <c r="B5" s="139"/>
      <c r="C5" s="140"/>
      <c r="D5" s="141">
        <v>129299</v>
      </c>
      <c r="E5" s="142"/>
      <c r="F5" s="143">
        <v>122054</v>
      </c>
      <c r="G5" s="144"/>
      <c r="H5" s="145"/>
    </row>
    <row r="6" spans="1:8" x14ac:dyDescent="0.2">
      <c r="A6" s="146"/>
      <c r="B6" s="147"/>
      <c r="C6" s="148"/>
      <c r="D6" s="149">
        <v>51593</v>
      </c>
      <c r="E6" s="150"/>
      <c r="F6" s="151">
        <v>68298</v>
      </c>
      <c r="G6" s="152"/>
      <c r="H6" s="153"/>
    </row>
    <row r="7" spans="1:8" x14ac:dyDescent="0.2">
      <c r="A7" s="134" t="s">
        <v>520</v>
      </c>
      <c r="B7" s="139"/>
      <c r="C7" s="140"/>
      <c r="D7" s="141">
        <v>144150</v>
      </c>
      <c r="E7" s="142"/>
      <c r="F7" s="143">
        <v>111644</v>
      </c>
      <c r="G7" s="144"/>
      <c r="H7" s="145"/>
    </row>
    <row r="8" spans="1:8" x14ac:dyDescent="0.2">
      <c r="A8" s="146"/>
      <c r="B8" s="147"/>
      <c r="C8" s="148"/>
      <c r="D8" s="149">
        <v>75656</v>
      </c>
      <c r="E8" s="150"/>
      <c r="F8" s="151">
        <v>66606</v>
      </c>
      <c r="G8" s="152"/>
      <c r="H8" s="153"/>
    </row>
    <row r="9" spans="1:8" x14ac:dyDescent="0.2">
      <c r="A9" s="134" t="s">
        <v>521</v>
      </c>
      <c r="B9" s="139"/>
      <c r="C9" s="140"/>
      <c r="D9" s="141">
        <v>117233</v>
      </c>
      <c r="E9" s="142"/>
      <c r="F9" s="143">
        <v>127917</v>
      </c>
      <c r="G9" s="144"/>
      <c r="H9" s="145"/>
    </row>
    <row r="10" spans="1:8" x14ac:dyDescent="0.2">
      <c r="A10" s="146"/>
      <c r="B10" s="147"/>
      <c r="C10" s="148"/>
      <c r="D10" s="149">
        <v>63919</v>
      </c>
      <c r="E10" s="150"/>
      <c r="F10" s="151">
        <v>69746</v>
      </c>
      <c r="G10" s="152"/>
      <c r="H10" s="153"/>
    </row>
    <row r="11" spans="1:8" x14ac:dyDescent="0.2">
      <c r="A11" s="134" t="s">
        <v>522</v>
      </c>
      <c r="B11" s="139"/>
      <c r="C11" s="140"/>
      <c r="D11" s="141">
        <v>124268</v>
      </c>
      <c r="E11" s="142"/>
      <c r="F11" s="143">
        <v>135931</v>
      </c>
      <c r="G11" s="144"/>
      <c r="H11" s="145"/>
    </row>
    <row r="12" spans="1:8" x14ac:dyDescent="0.2">
      <c r="A12" s="146"/>
      <c r="B12" s="147"/>
      <c r="C12" s="154"/>
      <c r="D12" s="149">
        <v>67299</v>
      </c>
      <c r="E12" s="150"/>
      <c r="F12" s="151">
        <v>75320</v>
      </c>
      <c r="G12" s="152"/>
      <c r="H12" s="153"/>
    </row>
    <row r="13" spans="1:8" x14ac:dyDescent="0.2">
      <c r="A13" s="134"/>
      <c r="B13" s="139"/>
      <c r="C13" s="140"/>
      <c r="D13" s="141">
        <v>140703</v>
      </c>
      <c r="E13" s="142"/>
      <c r="F13" s="143">
        <v>139548</v>
      </c>
      <c r="G13" s="155"/>
      <c r="H13" s="145"/>
    </row>
    <row r="14" spans="1:8" x14ac:dyDescent="0.2">
      <c r="A14" s="146"/>
      <c r="B14" s="147"/>
      <c r="C14" s="148"/>
      <c r="D14" s="149">
        <v>63218</v>
      </c>
      <c r="E14" s="150"/>
      <c r="F14" s="151">
        <v>77278</v>
      </c>
      <c r="G14" s="152"/>
      <c r="H14" s="153"/>
    </row>
    <row r="17" spans="1:11" x14ac:dyDescent="0.2">
      <c r="A17" s="130" t="s">
        <v>52</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53</v>
      </c>
      <c r="B19" s="156">
        <f>ROUND(VALUE(SUBSTITUTE(実質収支比率等に係る経年分析!F$48,"▲","-")),2)</f>
        <v>13.61</v>
      </c>
      <c r="C19" s="156">
        <f>ROUND(VALUE(SUBSTITUTE(実質収支比率等に係る経年分析!G$48,"▲","-")),2)</f>
        <v>10.01</v>
      </c>
      <c r="D19" s="156">
        <f>ROUND(VALUE(SUBSTITUTE(実質収支比率等に係る経年分析!H$48,"▲","-")),2)</f>
        <v>11.03</v>
      </c>
      <c r="E19" s="156">
        <f>ROUND(VALUE(SUBSTITUTE(実質収支比率等に係る経年分析!I$48,"▲","-")),2)</f>
        <v>13.51</v>
      </c>
      <c r="F19" s="156">
        <f>ROUND(VALUE(SUBSTITUTE(実質収支比率等に係る経年分析!J$48,"▲","-")),2)</f>
        <v>16.7</v>
      </c>
    </row>
    <row r="20" spans="1:11" x14ac:dyDescent="0.2">
      <c r="A20" s="156" t="s">
        <v>54</v>
      </c>
      <c r="B20" s="156">
        <f>ROUND(VALUE(SUBSTITUTE(実質収支比率等に係る経年分析!F$47,"▲","-")),2)</f>
        <v>42.26</v>
      </c>
      <c r="C20" s="156">
        <f>ROUND(VALUE(SUBSTITUTE(実質収支比率等に係る経年分析!G$47,"▲","-")),2)</f>
        <v>44.8</v>
      </c>
      <c r="D20" s="156">
        <f>ROUND(VALUE(SUBSTITUTE(実質収支比率等に係る経年分析!H$47,"▲","-")),2)</f>
        <v>51.32</v>
      </c>
      <c r="E20" s="156">
        <f>ROUND(VALUE(SUBSTITUTE(実質収支比率等に係る経年分析!I$47,"▲","-")),2)</f>
        <v>51.7</v>
      </c>
      <c r="F20" s="156">
        <f>ROUND(VALUE(SUBSTITUTE(実質収支比率等に係る経年分析!J$47,"▲","-")),2)</f>
        <v>52.67</v>
      </c>
    </row>
    <row r="21" spans="1:11" x14ac:dyDescent="0.2">
      <c r="A21" s="156" t="s">
        <v>55</v>
      </c>
      <c r="B21" s="156">
        <f>IF(ISNUMBER(VALUE(SUBSTITUTE(実質収支比率等に係る経年分析!F$49,"▲","-"))),ROUND(VALUE(SUBSTITUTE(実質収支比率等に係る経年分析!F$49,"▲","-")),2),NA())</f>
        <v>0.96</v>
      </c>
      <c r="C21" s="156">
        <f>IF(ISNUMBER(VALUE(SUBSTITUTE(実質収支比率等に係る経年分析!G$49,"▲","-"))),ROUND(VALUE(SUBSTITUTE(実質収支比率等に係る経年分析!G$49,"▲","-")),2),NA())</f>
        <v>-3.73</v>
      </c>
      <c r="D21" s="156">
        <f>IF(ISNUMBER(VALUE(SUBSTITUTE(実質収支比率等に係る経年分析!H$49,"▲","-"))),ROUND(VALUE(SUBSTITUTE(実質収支比率等に係る経年分析!H$49,"▲","-")),2),NA())</f>
        <v>0.72</v>
      </c>
      <c r="E21" s="156">
        <f>IF(ISNUMBER(VALUE(SUBSTITUTE(実質収支比率等に係る経年分析!I$49,"▲","-"))),ROUND(VALUE(SUBSTITUTE(実質収支比率等に係る経年分析!I$49,"▲","-")),2),NA())</f>
        <v>-2.66</v>
      </c>
      <c r="F21" s="156">
        <f>IF(ISNUMBER(VALUE(SUBSTITUTE(実質収支比率等に係る経年分析!J$49,"▲","-"))),ROUND(VALUE(SUBSTITUTE(実質収支比率等に係る経年分析!J$49,"▲","-")),2),NA())</f>
        <v>-1.46</v>
      </c>
    </row>
    <row r="24" spans="1:11" x14ac:dyDescent="0.2">
      <c r="A24" s="130" t="s">
        <v>56</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57</v>
      </c>
      <c r="C26" s="157" t="s">
        <v>58</v>
      </c>
      <c r="D26" s="157" t="s">
        <v>57</v>
      </c>
      <c r="E26" s="157" t="s">
        <v>58</v>
      </c>
      <c r="F26" s="157" t="s">
        <v>57</v>
      </c>
      <c r="G26" s="157" t="s">
        <v>58</v>
      </c>
      <c r="H26" s="157" t="s">
        <v>57</v>
      </c>
      <c r="I26" s="157" t="s">
        <v>58</v>
      </c>
      <c r="J26" s="157" t="s">
        <v>57</v>
      </c>
      <c r="K26" s="157" t="s">
        <v>58</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0.04</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0.18</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0.09</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2">
      <c r="A32" s="157" t="str">
        <f>IF(連結実質赤字比率に係る赤字・黒字の構成分析!C$38="",NA(),連結実質赤字比率に係る赤字・黒字の構成分析!C$38)</f>
        <v>農業集落排水事業会計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0.24</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3.2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3.18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2.39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1.56</v>
      </c>
    </row>
    <row r="34" spans="1:16" x14ac:dyDescent="0.2">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1.69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1.51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1.66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2.0499999999999998</v>
      </c>
    </row>
    <row r="35" spans="1:16" x14ac:dyDescent="0.2">
      <c r="A35" s="157" t="str">
        <f>IF(連結実質赤字比率に係る赤字・黒字の構成分析!C$35="",NA(),連結実質赤字比率に係る赤字・黒字の構成分析!C$35)</f>
        <v>簡易水道事業会計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2.97</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11.03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13.51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16.7</v>
      </c>
    </row>
    <row r="39" spans="1:16" x14ac:dyDescent="0.2">
      <c r="A39" s="130" t="s">
        <v>59</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60</v>
      </c>
      <c r="C41" s="158"/>
      <c r="D41" s="158" t="s">
        <v>61</v>
      </c>
      <c r="E41" s="158" t="s">
        <v>60</v>
      </c>
      <c r="F41" s="158"/>
      <c r="G41" s="158" t="s">
        <v>61</v>
      </c>
      <c r="H41" s="158" t="s">
        <v>60</v>
      </c>
      <c r="I41" s="158"/>
      <c r="J41" s="158" t="s">
        <v>61</v>
      </c>
      <c r="K41" s="158" t="s">
        <v>60</v>
      </c>
      <c r="L41" s="158"/>
      <c r="M41" s="158" t="s">
        <v>61</v>
      </c>
      <c r="N41" s="158" t="s">
        <v>60</v>
      </c>
      <c r="O41" s="158"/>
      <c r="P41" s="158" t="s">
        <v>61</v>
      </c>
    </row>
    <row r="42" spans="1:16" x14ac:dyDescent="0.2">
      <c r="A42" s="158" t="s">
        <v>62</v>
      </c>
      <c r="B42" s="158"/>
      <c r="C42" s="158"/>
      <c r="D42" s="158">
        <f>'実質公債費比率（分子）の構造'!K$52</f>
        <v>343</v>
      </c>
      <c r="E42" s="158"/>
      <c r="F42" s="158"/>
      <c r="G42" s="158">
        <f>'実質公債費比率（分子）の構造'!L$52</f>
        <v>346</v>
      </c>
      <c r="H42" s="158"/>
      <c r="I42" s="158"/>
      <c r="J42" s="158">
        <f>'実質公債費比率（分子）の構造'!M$52</f>
        <v>344</v>
      </c>
      <c r="K42" s="158"/>
      <c r="L42" s="158"/>
      <c r="M42" s="158">
        <f>'実質公債費比率（分子）の構造'!N$52</f>
        <v>340</v>
      </c>
      <c r="N42" s="158"/>
      <c r="O42" s="158"/>
      <c r="P42" s="158">
        <f>'実質公債費比率（分子）の構造'!O$52</f>
        <v>335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63</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64</v>
      </c>
      <c r="B45" s="158">
        <f>'実質公債費比率（分子）の構造'!K$49</f>
        <v>3</v>
      </c>
      <c r="C45" s="158"/>
      <c r="D45" s="158"/>
      <c r="E45" s="158">
        <f>'実質公債費比率（分子）の構造'!L$49</f>
        <v>0</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65</v>
      </c>
      <c r="B46" s="158">
        <f>'実質公債費比率（分子）の構造'!K$48</f>
        <v>91</v>
      </c>
      <c r="C46" s="158"/>
      <c r="D46" s="158"/>
      <c r="E46" s="158">
        <f>'実質公債費比率（分子）の構造'!L$48</f>
        <v>99</v>
      </c>
      <c r="F46" s="158"/>
      <c r="G46" s="158"/>
      <c r="H46" s="158">
        <f>'実質公債費比率（分子）の構造'!M$48</f>
        <v>101</v>
      </c>
      <c r="I46" s="158"/>
      <c r="J46" s="158"/>
      <c r="K46" s="158">
        <f>'実質公債費比率（分子）の構造'!N$48</f>
        <v>101</v>
      </c>
      <c r="L46" s="158"/>
      <c r="M46" s="158"/>
      <c r="N46" s="158">
        <f>'実質公債費比率（分子）の構造'!O$48</f>
        <v>88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66</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67</v>
      </c>
      <c r="B49" s="158">
        <f>'実質公債費比率（分子）の構造'!K$45</f>
        <v>428</v>
      </c>
      <c r="C49" s="158"/>
      <c r="D49" s="158"/>
      <c r="E49" s="158">
        <f>'実質公債費比率（分子）の構造'!L$45</f>
        <v>439</v>
      </c>
      <c r="F49" s="158"/>
      <c r="G49" s="158"/>
      <c r="H49" s="158">
        <f>'実質公債費比率（分子）の構造'!M$45</f>
        <v>418</v>
      </c>
      <c r="I49" s="158"/>
      <c r="J49" s="158"/>
      <c r="K49" s="158">
        <f>'実質公債費比率（分子）の構造'!N$45</f>
        <v>420</v>
      </c>
      <c r="L49" s="158"/>
      <c r="M49" s="158"/>
      <c r="N49" s="158">
        <f>'実質公債費比率（分子）の構造'!O$45</f>
        <v>422</v>
      </c>
      <c r="O49" s="158"/>
      <c r="P49" s="158"/>
    </row>
    <row r="50" spans="1:16" x14ac:dyDescent="0.2">
      <c r="A50" s="158" t="s">
        <v>68</v>
      </c>
      <c r="B50" s="158" t="e">
        <f>NA()</f>
        <v>#N/A</v>
      </c>
      <c r="C50" s="158">
        <f>IF(ISNUMBER('実質公債費比率（分子）の構造'!K$53),'実質公債費比率（分子）の構造'!K$53,NA())</f>
        <v>179</v>
      </c>
      <c r="D50" s="158" t="e">
        <f>NA()</f>
        <v>#N/A</v>
      </c>
      <c r="E50" s="158" t="e">
        <f>NA()</f>
        <v>#N/A</v>
      </c>
      <c r="F50" s="158">
        <f>IF(ISNUMBER('実質公債費比率（分子）の構造'!L$53),'実質公債費比率（分子）の構造'!L$53,NA())</f>
        <v>192</v>
      </c>
      <c r="G50" s="158" t="e">
        <f>NA()</f>
        <v>#N/A</v>
      </c>
      <c r="H50" s="158" t="e">
        <f>NA()</f>
        <v>#N/A</v>
      </c>
      <c r="I50" s="158">
        <f>IF(ISNUMBER('実質公債費比率（分子）の構造'!M$53),'実質公債費比率（分子）の構造'!M$53,NA())</f>
        <v>175</v>
      </c>
      <c r="J50" s="158" t="e">
        <f>NA()</f>
        <v>#N/A</v>
      </c>
      <c r="K50" s="158" t="e">
        <f>NA()</f>
        <v>#N/A</v>
      </c>
      <c r="L50" s="158">
        <f>IF(ISNUMBER('実質公債費比率（分子）の構造'!N$53),'実質公債費比率（分子）の構造'!N$53,NA())</f>
        <v>181</v>
      </c>
      <c r="M50" s="158" t="e">
        <f>NA()</f>
        <v>#N/A</v>
      </c>
      <c r="N50" s="158" t="e">
        <f>NA()</f>
        <v>#N/A</v>
      </c>
      <c r="O50" s="158">
        <f>IF(ISNUMBER('実質公債費比率（分子）の構造'!O$53),'実質公債費比率（分子）の構造'!O$53,NA())</f>
        <v>175</v>
      </c>
      <c r="P50" s="158" t="e">
        <f>NA()</f>
        <v>#N/A</v>
      </c>
    </row>
    <row r="53" spans="1:16" x14ac:dyDescent="0.2">
      <c r="A53" s="130" t="s">
        <v>69</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70</v>
      </c>
      <c r="C55" s="157"/>
      <c r="D55" s="157" t="s">
        <v>71</v>
      </c>
      <c r="E55" s="157" t="s">
        <v>70</v>
      </c>
      <c r="F55" s="157"/>
      <c r="G55" s="157" t="s">
        <v>71</v>
      </c>
      <c r="H55" s="157" t="s">
        <v>70</v>
      </c>
      <c r="I55" s="157"/>
      <c r="J55" s="157" t="s">
        <v>71</v>
      </c>
      <c r="K55" s="157" t="s">
        <v>70</v>
      </c>
      <c r="L55" s="157"/>
      <c r="M55" s="157" t="s">
        <v>71</v>
      </c>
      <c r="N55" s="157" t="s">
        <v>70</v>
      </c>
      <c r="O55" s="157"/>
      <c r="P55" s="157" t="s">
        <v>71</v>
      </c>
    </row>
    <row r="56" spans="1:16" x14ac:dyDescent="0.2">
      <c r="A56" s="157" t="s">
        <v>43</v>
      </c>
      <c r="B56" s="157"/>
      <c r="C56" s="157"/>
      <c r="D56" s="157">
        <f>'将来負担比率（分子）の構造'!I$52</f>
        <v>3455</v>
      </c>
      <c r="E56" s="157"/>
      <c r="F56" s="157"/>
      <c r="G56" s="157">
        <f>'将来負担比率（分子）の構造'!J$52</f>
        <v>3371</v>
      </c>
      <c r="H56" s="157"/>
      <c r="I56" s="157"/>
      <c r="J56" s="157">
        <f>'将来負担比率（分子）の構造'!K$52</f>
        <v>3229</v>
      </c>
      <c r="K56" s="157"/>
      <c r="L56" s="157"/>
      <c r="M56" s="157">
        <f>'将来負担比率（分子）の構造'!L$52</f>
        <v>3143</v>
      </c>
      <c r="N56" s="157"/>
      <c r="O56" s="157"/>
      <c r="P56" s="157">
        <f>'将来負担比率（分子）の構造'!M$52</f>
        <v>2986</v>
      </c>
    </row>
    <row r="57" spans="1:16" x14ac:dyDescent="0.2">
      <c r="A57" s="157" t="s">
        <v>42</v>
      </c>
      <c r="B57" s="157"/>
      <c r="C57" s="157"/>
      <c r="D57" s="157">
        <f>'将来負担比率（分子）の構造'!I$51</f>
        <v>142</v>
      </c>
      <c r="E57" s="157"/>
      <c r="F57" s="157"/>
      <c r="G57" s="157">
        <f>'将来負担比率（分子）の構造'!J$51</f>
        <v>165</v>
      </c>
      <c r="H57" s="157"/>
      <c r="I57" s="157"/>
      <c r="J57" s="157">
        <f>'将来負担比率（分子）の構造'!K$51</f>
        <v>184</v>
      </c>
      <c r="K57" s="157"/>
      <c r="L57" s="157"/>
      <c r="M57" s="157">
        <f>'将来負担比率（分子）の構造'!L$51</f>
        <v>208</v>
      </c>
      <c r="N57" s="157"/>
      <c r="O57" s="157"/>
      <c r="P57" s="157">
        <f>'将来負担比率（分子）の構造'!M$51</f>
        <v>227</v>
      </c>
    </row>
    <row r="58" spans="1:16" x14ac:dyDescent="0.2">
      <c r="A58" s="157" t="s">
        <v>41</v>
      </c>
      <c r="B58" s="157"/>
      <c r="C58" s="157"/>
      <c r="D58" s="157">
        <f>'将来負担比率（分子）の構造'!I$50</f>
        <v>2430</v>
      </c>
      <c r="E58" s="157"/>
      <c r="F58" s="157"/>
      <c r="G58" s="157">
        <f>'将来負担比率（分子）の構造'!J$50</f>
        <v>2945</v>
      </c>
      <c r="H58" s="157"/>
      <c r="I58" s="157"/>
      <c r="J58" s="157">
        <f>'将来負担比率（分子）の構造'!K$50</f>
        <v>3097</v>
      </c>
      <c r="K58" s="157"/>
      <c r="L58" s="157"/>
      <c r="M58" s="157">
        <f>'将来負担比率（分子）の構造'!L$50</f>
        <v>3214</v>
      </c>
      <c r="N58" s="157"/>
      <c r="O58" s="157"/>
      <c r="P58" s="157">
        <f>'将来負担比率（分子）の構造'!M$50</f>
        <v>3351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584</v>
      </c>
      <c r="C62" s="157"/>
      <c r="D62" s="157"/>
      <c r="E62" s="157">
        <f>'将来負担比率（分子）の構造'!J$45</f>
        <v>548</v>
      </c>
      <c r="F62" s="157"/>
      <c r="G62" s="157"/>
      <c r="H62" s="157">
        <f>'将来負担比率（分子）の構造'!K$45</f>
        <v>536</v>
      </c>
      <c r="I62" s="157"/>
      <c r="J62" s="157"/>
      <c r="K62" s="157">
        <f>'将来負担比率（分子）の構造'!L$45</f>
        <v>526</v>
      </c>
      <c r="L62" s="157"/>
      <c r="M62" s="157"/>
      <c r="N62" s="157">
        <f>'将来負担比率（分子）の構造'!M$45</f>
        <v>517</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652</v>
      </c>
      <c r="C64" s="157"/>
      <c r="D64" s="157"/>
      <c r="E64" s="157">
        <f>'将来負担比率（分子）の構造'!J$43</f>
        <v>593</v>
      </c>
      <c r="F64" s="157"/>
      <c r="G64" s="157"/>
      <c r="H64" s="157">
        <f>'将来負担比率（分子）の構造'!K$43</f>
        <v>530</v>
      </c>
      <c r="I64" s="157"/>
      <c r="J64" s="157"/>
      <c r="K64" s="157">
        <f>'将来負担比率（分子）の構造'!L$43</f>
        <v>461</v>
      </c>
      <c r="L64" s="157"/>
      <c r="M64" s="157"/>
      <c r="N64" s="157">
        <f>'将来負担比率（分子）の構造'!M$43</f>
        <v>377</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3975</v>
      </c>
      <c r="C66" s="157"/>
      <c r="D66" s="157"/>
      <c r="E66" s="157">
        <f>'将来負担比率（分子）の構造'!J$41</f>
        <v>3898</v>
      </c>
      <c r="F66" s="157"/>
      <c r="G66" s="157"/>
      <c r="H66" s="157">
        <f>'将来負担比率（分子）の構造'!K$41</f>
        <v>3778</v>
      </c>
      <c r="I66" s="157"/>
      <c r="J66" s="157"/>
      <c r="K66" s="157">
        <f>'将来負担比率（分子）の構造'!L$41</f>
        <v>3731</v>
      </c>
      <c r="L66" s="157"/>
      <c r="M66" s="157"/>
      <c r="N66" s="157">
        <f>'将来負担比率（分子）の構造'!M$41</f>
        <v>3621</v>
      </c>
      <c r="O66" s="157"/>
      <c r="P66" s="157"/>
    </row>
    <row r="67" spans="1:16" x14ac:dyDescent="0.2">
      <c r="A67" s="157" t="s">
        <v>72</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73</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74</v>
      </c>
      <c r="B72" s="161">
        <f>基金残高に係る経年分析!F55</f>
        <v>1687</v>
      </c>
      <c r="C72" s="161">
        <f>基金残高に係る経年分析!G55</f>
        <v>1700</v>
      </c>
      <c r="D72" s="161">
        <f>基金残高に係る経年分析!H55</f>
        <v>1759</v>
      </c>
    </row>
    <row r="73" spans="1:16" x14ac:dyDescent="0.2">
      <c r="A73" s="160" t="s">
        <v>75</v>
      </c>
      <c r="B73" s="161" t="str">
        <f>基金残高に係る経年分析!F56</f>
        <v>-</v>
      </c>
      <c r="C73" s="161" t="str">
        <f>基金残高に係る経年分析!G56</f>
        <v>-</v>
      </c>
      <c r="D73" s="161" t="str">
        <f>基金残高に係る経年分析!H56</f>
        <v>-</v>
      </c>
    </row>
    <row r="74" spans="1:16" x14ac:dyDescent="0.2">
      <c r="A74" s="160" t="s">
        <v>76</v>
      </c>
      <c r="B74" s="161">
        <f>基金残高に係る経年分析!F57</f>
        <v>1364</v>
      </c>
      <c r="C74" s="161">
        <f>基金残高に係る経年分析!G57</f>
        <v>1395</v>
      </c>
      <c r="D74" s="161">
        <f>基金残高に係る経年分析!H57</f>
        <v>1474</v>
      </c>
    </row>
  </sheetData>
  <sheetProtection algorithmName="SHA-512" hashValue="dJKrL8jQjDKt3VNbfbmphRlwU6tRMZJGunsjGcx/U8y1GgwMhLiJypv90TwAXhTaul2aZecpsIhtCLoLSxf8hw==" saltValue="r7c64XCFukPLHWeaWGw+8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田口 千尋</cp:lastModifiedBy>
  <cp:lastPrinted>2026-03-10T05:13:32Z</cp:lastPrinted>
  <dcterms:created xsi:type="dcterms:W3CDTF">2026-02-26T09:28:08Z</dcterms:created>
  <dcterms:modified xsi:type="dcterms:W3CDTF">2026-09-08T08:01:52Z</dcterms:modified>
  <cp:category/>
</cp:coreProperties>
</file>