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Box\市町村財政課\G_財政指導\00G_002_010_公会計\R08年度\04_地方公会計の整備により得られるストック情報に関する調査について\06_総務省から分析欄記載依頼\04　市町村のデータとりまとめ\"/>
    </mc:Choice>
  </mc:AlternateContent>
  <xr:revisionPtr revIDLastSave="0" documentId="13_ncr:1_{23079E08-F29F-4943-A3B6-59FF014F81F1}" xr6:coauthVersionLast="47" xr6:coauthVersionMax="47" xr10:uidLastSave="{00000000-0000-0000-0000-000000000000}"/>
  <bookViews>
    <workbookView xWindow="28690" yWindow="-1070" windowWidth="29020" windowHeight="1570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V23" i="12" l="1"/>
  <c r="Q23" i="12"/>
  <c r="AP23" i="12" l="1"/>
  <c r="AA23" i="12"/>
  <c r="BG36" i="10" l="1"/>
  <c r="BG35" i="10"/>
  <c r="BG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CO36" i="10"/>
  <c r="AM36" i="10"/>
  <c r="CO35" i="10"/>
  <c r="AM35" i="10"/>
  <c r="CO34" i="10"/>
  <c r="AM34" i="10"/>
  <c r="C34" i="10"/>
  <c r="C35" i="10" s="1"/>
  <c r="C36" i="10" l="1"/>
  <c r="U34" i="10" s="1"/>
  <c r="U35" i="10" s="1"/>
  <c r="U36"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BE34" i="10" l="1"/>
  <c r="BE35" i="10" s="1"/>
  <c r="BE36" i="10" s="1"/>
  <c r="BW34" i="10" l="1"/>
  <c r="BW35" i="10" s="1"/>
  <c r="BW36" i="10" s="1"/>
  <c r="BW37" i="10" s="1"/>
  <c r="BW38" i="10" s="1"/>
  <c r="BW39" i="10" s="1"/>
  <c r="BW40" i="10" s="1"/>
  <c r="BW41" i="10" s="1"/>
  <c r="BW42" i="10" s="1"/>
</calcChain>
</file>

<file path=xl/sharedStrings.xml><?xml version="1.0" encoding="utf-8"?>
<sst xmlns="http://schemas.openxmlformats.org/spreadsheetml/2006/main" count="1226" uniqueCount="576">
  <si>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</si>
  <si>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</si>
  <si>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</si>
  <si>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</si>
  <si>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</si>
  <si>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</si>
  <si>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</si>
  <si>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</si>
  <si>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</si>
  <si>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</si>
  <si>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</si>
  <si>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</si>
  <si>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</si>
  <si>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</si>
  <si>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</si>
  <si>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</si>
  <si>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</si>
  <si>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</si>
  <si>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</si>
  <si>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</si>
  <si>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</si>
  <si>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</si>
  <si>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</si>
  <si>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</si>
  <si>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</si>
  <si>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</si>
  <si>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</si>
  <si>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</si>
  <si>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</si>
  <si>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</si>
  <si>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</si>
  <si>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</si>
  <si>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</si>
  <si>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</si>
  <si>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</si>
  <si>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</si>
  <si>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</si>
  <si>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</si>
  <si>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</si>
  <si>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</si>
  <si>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</si>
  <si>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</si>
  <si>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</si>
  <si>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</si>
  <si>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</si>
  <si>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</si>
  <si>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</si>
  <si>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</si>
  <si>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</si>
  <si>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</si>
  <si>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</si>
  <si>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</si>
  <si>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</si>
  <si>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</si>
  <si>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</si>
  <si>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</si>
  <si>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</si>
  <si>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</si>
  <si>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</si>
  <si>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</si>
  <si>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</si>
  <si>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</si>
  <si>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</si>
  <si>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</si>
  <si>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</si>
  <si>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</si>
  <si>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</si>
  <si>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</si>
  <si>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</si>
  <si>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</si>
  <si>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</si>
  <si>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</si>
  <si>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</si>
  <si>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</si>
  <si>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</si>
  <si>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</si>
  <si>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</si>
  <si>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</si>
  <si>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</si>
  <si>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福島県</t>
    <phoneticPr fontId="5"/>
  </si>
  <si>
    <t>市町村類型</t>
    <phoneticPr fontId="5"/>
  </si>
  <si>
    <t>Ⅰ－２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</si>
  <si>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</si>
  <si>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</si>
  <si>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</si>
  <si>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</si>
  <si>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</si>
  <si>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</si>
  <si>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</si>
  <si>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</si>
  <si>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</si>
  <si>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</si>
  <si>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</si>
  <si>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</si>
  <si>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檜枝岐村</t>
    <phoneticPr fontId="5"/>
  </si>
  <si>
    <t>地方交付税種地</t>
    <rPh sb="0" eb="2">
      <t>チホウ</t>
    </rPh>
    <rPh sb="2" eb="5">
      <t>コウフゼイ</t>
    </rPh>
    <rPh sb="5" eb="6">
      <t>シュ</t>
    </rPh>
    <rPh sb="6" eb="7">
      <t>チ</t>
    </rPh>
    <phoneticPr fontId="5"/>
  </si>
  <si>
    <t>2-1</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</si>
  <si>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</si>
  <si>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</si>
  <si>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</si>
  <si>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</si>
  <si>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</si>
  <si>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</si>
  <si>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</si>
  <si>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</si>
  <si>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</si>
  <si>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</si>
  <si>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</si>
  <si>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</si>
  <si>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</si>
  <si>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</si>
  <si>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</si>
  <si>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</si>
  <si>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</si>
  <si>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</si>
  <si>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</si>
  <si>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</si>
  <si>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</si>
  <si>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-18.0</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</si>
  <si>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</si>
  <si>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</si>
  <si>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</si>
  <si>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</si>
  <si>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</si>
  <si>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</si>
  <si>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</si>
  <si>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</si>
  <si>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</si>
  <si>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</si>
  <si>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</si>
  <si>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</si>
  <si>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</si>
  <si>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</si>
  <si>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</si>
  <si>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</si>
  <si>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</si>
  <si>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</si>
  <si>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</si>
  <si>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</si>
  <si>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</si>
  <si>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</si>
  <si>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-3.8</t>
    <phoneticPr fontId="5"/>
  </si>
  <si>
    <t>基準財政需要額</t>
    <phoneticPr fontId="25"/>
  </si>
  <si>
    <t>うち日本人(％)</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</si>
  <si>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</si>
  <si>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</si>
  <si>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</si>
  <si>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</si>
  <si>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</si>
  <si>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</si>
  <si>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</si>
  <si>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</si>
  <si>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</si>
  <si>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</si>
  <si>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</si>
  <si>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</si>
  <si>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</si>
  <si>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</si>
  <si>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</si>
  <si>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</si>
  <si>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</si>
  <si>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</si>
  <si>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</si>
  <si>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</si>
  <si>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</si>
  <si>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</si>
  <si>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</si>
  <si>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</si>
  <si>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</si>
  <si>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</si>
  <si>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</si>
  <si>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</si>
  <si>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</si>
  <si>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</si>
  <si>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</si>
  <si>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</si>
  <si>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</si>
  <si>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</si>
  <si>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</si>
  <si>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</si>
  <si>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</si>
  <si>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</si>
  <si>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</si>
  <si>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</si>
  <si>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</si>
  <si>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</si>
  <si>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</si>
  <si>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</si>
  <si>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</si>
  <si>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</si>
  <si>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</si>
  <si>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</si>
  <si>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</si>
  <si>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</si>
  <si>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</si>
  <si>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</si>
  <si>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</si>
  <si>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</si>
  <si>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</si>
  <si>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</si>
  <si>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</si>
  <si>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</si>
  <si>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福島県檜枝岐村</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</si>
  <si>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</si>
  <si>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</si>
  <si>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</si>
  <si>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</si>
  <si>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</si>
  <si>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</si>
  <si>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</si>
  <si>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</si>
  <si>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</si>
  <si>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</si>
  <si>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</si>
  <si>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</si>
  <si>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</si>
  <si>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</si>
  <si>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</si>
  <si>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</si>
  <si>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</si>
  <si>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</si>
  <si>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</si>
  <si>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</si>
  <si>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</si>
  <si>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</si>
  <si>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</si>
  <si>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</si>
  <si>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</si>
  <si>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</si>
  <si>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</si>
  <si>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</si>
  <si>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</si>
  <si>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</si>
  <si>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</si>
  <si>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</si>
  <si>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</si>
  <si>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</si>
  <si>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</si>
  <si>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</si>
  <si>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</si>
  <si>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</si>
  <si>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</si>
  <si>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</si>
  <si>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</si>
  <si>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</si>
  <si>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</si>
  <si>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</si>
  <si>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</si>
  <si>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</si>
  <si>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</si>
  <si>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</si>
  <si>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</si>
  <si>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</si>
  <si>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</si>
  <si>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</si>
  <si>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</si>
  <si>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</si>
  <si>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</si>
  <si>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</si>
  <si>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</si>
  <si>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</si>
  <si>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</si>
  <si>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</si>
  <si>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</si>
  <si>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</si>
  <si>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</si>
  <si>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</si>
  <si>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</si>
  <si>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</si>
  <si>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</si>
  <si>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</si>
  <si>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</si>
  <si>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</si>
  <si>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</si>
  <si>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</si>
  <si>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</si>
  <si>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</si>
  <si>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</si>
  <si>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</si>
  <si>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</si>
  <si>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</si>
  <si>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</si>
  <si>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</si>
  <si>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</si>
  <si>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</si>
  <si>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</si>
  <si>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</si>
  <si>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</si>
  <si>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</si>
  <si>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</si>
  <si>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</si>
  <si>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</si>
  <si>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</si>
  <si>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</si>
  <si>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</si>
  <si>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</si>
  <si>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</si>
  <si>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</si>
  <si>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</si>
  <si>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</si>
  <si>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</si>
  <si>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</si>
  <si>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</si>
  <si>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</si>
  <si>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</si>
  <si>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</si>
  <si>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</si>
  <si>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</si>
  <si>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</si>
  <si>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</si>
  <si>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</si>
  <si>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</si>
  <si>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</si>
  <si>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</si>
  <si>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</si>
  <si>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</si>
  <si>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</si>
  <si>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</si>
  <si>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</si>
  <si>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</si>
  <si>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</si>
  <si>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</si>
  <si>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観光施設</t>
    <phoneticPr fontId="5"/>
  </si>
  <si>
    <t>加入世帯数(世帯)</t>
  </si>
  <si>
    <t>　繰出金</t>
    <phoneticPr fontId="5"/>
  </si>
  <si>
    <t>　うち減収補塡債(特例分)</t>
    <rPh sb="4" eb="5">
      <t>シュウ</t>
    </rPh>
    <rPh sb="9" eb="10">
      <t>トク</t>
    </rPh>
    <rPh sb="10" eb="11">
      <t>レイ</t>
    </rPh>
    <rPh sb="11" eb="12">
      <t>ブン</t>
    </rPh>
    <phoneticPr fontId="16"/>
  </si>
  <si>
    <t>簡易水道</t>
    <phoneticPr fontId="5"/>
  </si>
  <si>
    <t>被保険者数(人)</t>
  </si>
  <si>
    <t>　積立金</t>
    <phoneticPr fontId="5"/>
  </si>
  <si>
    <t>　うち臨時財政対策債</t>
    <phoneticPr fontId="5"/>
  </si>
  <si>
    <t>上水道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</si>
  <si>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</si>
  <si>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</si>
  <si>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</si>
  <si>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</si>
  <si>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</si>
  <si>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</si>
  <si>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</si>
  <si>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</si>
  <si>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</si>
  <si>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</si>
  <si>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</si>
  <si>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</si>
  <si>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</si>
  <si>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</si>
  <si>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</si>
  <si>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</si>
  <si>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</si>
  <si>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</si>
  <si>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</si>
  <si>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</si>
  <si>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</si>
  <si>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</si>
  <si>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福島県檜枝岐村</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</si>
  <si>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</si>
  <si>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</si>
  <si>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</si>
  <si>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</si>
  <si>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</si>
  <si>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</si>
  <si>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</si>
  <si>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</si>
  <si>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</si>
  <si>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</si>
  <si>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</si>
  <si>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</si>
  <si>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</si>
  <si>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</si>
  <si>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</si>
  <si>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</si>
  <si>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</si>
  <si>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</si>
  <si>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</si>
  <si>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</si>
  <si>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診療所特別会計</t>
    <phoneticPr fontId="5"/>
  </si>
  <si>
    <t>温泉・特産事業特別会計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</si>
  <si>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</si>
  <si>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</si>
  <si>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</si>
  <si>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</si>
  <si>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</si>
  <si>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</si>
  <si>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</si>
  <si>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</si>
  <si>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</si>
  <si>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</si>
  <si>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</si>
  <si>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</si>
  <si>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</si>
  <si>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</si>
  <si>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</si>
  <si>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</si>
  <si>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水道事業特別会計</t>
    <phoneticPr fontId="5"/>
  </si>
  <si>
    <t>法非適用企業</t>
    <phoneticPr fontId="5"/>
  </si>
  <si>
    <t>下水道事業特別会計</t>
    <phoneticPr fontId="5"/>
  </si>
  <si>
    <t>観光施設事業特別会計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</si>
  <si>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</si>
  <si>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</si>
  <si>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</si>
  <si>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</si>
  <si>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</si>
  <si>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</si>
  <si>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</si>
  <si>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</si>
  <si>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</si>
  <si>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</si>
  <si>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</si>
  <si>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</si>
  <si>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</si>
  <si>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</si>
  <si>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</si>
  <si>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</si>
  <si>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</si>
  <si>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</si>
  <si>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</si>
  <si>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</si>
  <si>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</si>
  <si>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</si>
  <si>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</si>
  <si>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</si>
  <si>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</si>
  <si>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</si>
  <si>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</si>
  <si>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</si>
  <si>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</si>
  <si>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</si>
  <si>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</si>
  <si>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</si>
  <si>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</si>
  <si>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</si>
  <si>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</si>
  <si>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</si>
  <si>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</si>
  <si>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</si>
  <si>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</si>
  <si>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</si>
  <si>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</si>
  <si>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</si>
  <si>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</si>
  <si>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</si>
  <si>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</si>
  <si>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</si>
  <si>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</si>
  <si>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</si>
  <si>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</si>
  <si>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</si>
  <si>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</si>
  <si>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</si>
  <si>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</si>
  <si>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</si>
  <si>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</si>
  <si>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</si>
  <si>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</si>
  <si>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</si>
  <si>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</si>
  <si>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</si>
  <si>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</si>
  <si>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</si>
  <si>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</si>
  <si>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</si>
  <si>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</si>
  <si>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</si>
  <si>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</si>
  <si>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</si>
  <si>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</si>
  <si>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</si>
  <si>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</si>
  <si>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</si>
  <si>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</si>
  <si>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</si>
  <si>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</si>
  <si>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</si>
  <si>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</si>
  <si>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</si>
  <si>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</si>
  <si>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</si>
  <si>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</si>
  <si>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</si>
  <si>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</si>
  <si>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</si>
  <si>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</si>
  <si>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</si>
  <si>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</si>
  <si>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</si>
  <si>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</si>
  <si>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</si>
  <si>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</si>
  <si>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</si>
  <si>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</si>
  <si>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</si>
  <si>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</si>
  <si>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</si>
  <si>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</si>
  <si>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</si>
  <si>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</si>
  <si>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</si>
  <si>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</si>
  <si>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</si>
  <si>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</si>
  <si>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</si>
  <si>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</si>
  <si>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</si>
  <si>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</si>
  <si>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</si>
  <si>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</si>
  <si>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</si>
  <si>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</si>
  <si>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</si>
  <si>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</si>
  <si>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</si>
  <si>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</si>
  <si>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</si>
  <si>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</si>
  <si>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</si>
  <si>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</si>
  <si>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</si>
  <si>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</si>
  <si>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</si>
  <si>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</si>
  <si>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</si>
  <si>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</si>
  <si>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</si>
  <si>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</si>
  <si>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</si>
  <si>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</si>
  <si>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</si>
  <si>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</si>
  <si>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</si>
  <si>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</si>
  <si>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</si>
  <si>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</si>
  <si>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1.25</t>
  </si>
  <si>
    <t>▲ 1.65</t>
  </si>
  <si>
    <t>▲ 1.37</t>
  </si>
  <si>
    <t>一般会計</t>
  </si>
  <si>
    <t>介護保険特別会計</t>
  </si>
  <si>
    <t>水道事業特別会計</t>
  </si>
  <si>
    <t>下水道事業特別会計</t>
  </si>
  <si>
    <t>観光施設事業特別会計</t>
  </si>
  <si>
    <t>国民健康保険特別会計</t>
  </si>
  <si>
    <t>診療所特別会計</t>
  </si>
  <si>
    <t>温泉・特産事業特別会計</t>
  </si>
  <si>
    <t>その他会計（赤字）</t>
  </si>
  <si>
    <t>その他会計（黒字）</t>
  </si>
  <si>
    <t>R02</t>
    <phoneticPr fontId="5"/>
  </si>
  <si>
    <t>R03</t>
    <phoneticPr fontId="5"/>
  </si>
  <si>
    <t>R04</t>
    <phoneticPr fontId="5"/>
  </si>
  <si>
    <t>R05</t>
    <phoneticPr fontId="5"/>
  </si>
  <si>
    <t>R06</t>
    <phoneticPr fontId="5"/>
  </si>
  <si>
    <t>-</t>
    <phoneticPr fontId="2"/>
  </si>
  <si>
    <t>南会津地方広域市町村圏組合一般会計</t>
    <rPh sb="0" eb="13">
      <t>ミナミアイヅチホウコウイキシチョウソンケンクミアイ</t>
    </rPh>
    <rPh sb="13" eb="17">
      <t>イッパンカイケイ</t>
    </rPh>
    <phoneticPr fontId="4"/>
  </si>
  <si>
    <t>福島県後期高齢者医療広域連合一般会計</t>
  </si>
  <si>
    <t>福島県後期高齢者医療広域連合後期高齢者医療特別会計</t>
  </si>
  <si>
    <t>福島県市町村総合事務組合一般会計</t>
  </si>
  <si>
    <t>福島県市町村総合事務組合消防補償等特別会計</t>
  </si>
  <si>
    <t>福島県市町村総合事務組合消防賞じゅつ金特別会計</t>
  </si>
  <si>
    <t>福島県市町村総合事務組合非常勤職員公務災害補償特別会計</t>
  </si>
  <si>
    <t>福島県市町村総合事務組合自治会館管理特別会計</t>
  </si>
  <si>
    <t>南会津地方環境衛生組合一般会計</t>
    <phoneticPr fontId="2"/>
  </si>
  <si>
    <t>-</t>
    <phoneticPr fontId="2"/>
  </si>
  <si>
    <t>地域振興基金</t>
  </si>
  <si>
    <t>公共施設等減価償却引当基金</t>
    <rPh sb="4" eb="5">
      <t>トウ</t>
    </rPh>
    <phoneticPr fontId="2"/>
  </si>
  <si>
    <t>過疎対策事業基金</t>
  </si>
  <si>
    <t>ふれあい福祉基金</t>
  </si>
  <si>
    <t>村営事業所職員退職手当等基金</t>
    <phoneticPr fontId="2"/>
  </si>
  <si>
    <t>実質公債費比率</t>
    <phoneticPr fontId="5"/>
  </si>
  <si>
    <t>将来負担比率</t>
    <phoneticPr fontId="5"/>
  </si>
  <si>
    <t>類似団体内平均値</t>
    <phoneticPr fontId="5"/>
  </si>
  <si>
    <t>当該団体値</t>
    <rPh sb="0" eb="2">
      <t>トウガイ</t>
    </rPh>
    <rPh sb="2" eb="4">
      <t>ダンタイ</t>
    </rPh>
    <rPh sb="4" eb="5">
      <t>アタイ</t>
    </rPh>
    <phoneticPr fontId="5"/>
  </si>
  <si>
    <t>(　参考　）</t>
    <rPh sb="2" eb="4">
      <t>サンコウ</t>
    </rPh>
    <phoneticPr fontId="5"/>
  </si>
  <si>
    <t>基金等の残高が将来負担となる地方債等の残高を上回ることにより、将来負担比率は算定されることなく適正な財政状況が保たれている。実質公債費比率についは、繰上げ償還による影響が縮小しており、比率は上昇傾向にあるが依然低い水準を維持している。今後、公共施設等の老朽化対策など地方債を活用する事業が増加する見込みであるが、交付税措置のある地方債を優先的に活用することにより、比率は概ね適正な範囲で推移すると分析する。</t>
    <phoneticPr fontId="5"/>
  </si>
  <si>
    <t>分析欄</t>
    <rPh sb="0" eb="2">
      <t>ブンセキ</t>
    </rPh>
    <rPh sb="2" eb="3">
      <t>ラン</t>
    </rPh>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</si>
  <si>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</si>
  <si>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有形固定資産減価償却率</t>
    <phoneticPr fontId="5"/>
  </si>
  <si>
    <t>基金等の残高が将来負担となる地方債等の残高を上回ることにより、将来負担比率は算定されない。有形固定資産償却率をみると類似団体内平均値に比べ低い水準となっている。引き続き老朽化対策に積極的に取り組んでいく。</t>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</si>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</sst>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39" fillId="0" borderId="0" xfId="20"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xf>
    <xf numFmtId="49" fontId="1" fillId="6" borderId="0" xfId="17" applyNumberFormat="1" applyFont="1" applyFill="1" applyAlignment="1">
      <alignment horizontal="center" vertical="center" wrapText="1"/>
    </xf>
    <xf numFmtId="178" fontId="1" fillId="6" borderId="0" xfId="16" applyNumberFormat="1" applyFont="1" applyFill="1" applyAlignment="1">
      <alignment vertical="center" wrapText="1"/>
    </xf>
    <xf numFmtId="187" fontId="16" fillId="0" borderId="0" xfId="19" applyNumberFormat="1" applyAlignment="1">
      <alignment horizontal="right" vertical="center"/>
    </xf>
    <xf numFmtId="177" fontId="16" fillId="0" borderId="0" xfId="19" applyNumberFormat="1" applyAlignment="1">
      <alignment horizontal="right" vertical="center"/>
    </xf>
    <xf numFmtId="178" fontId="16" fillId="0" borderId="0" xfId="18" applyNumberFormat="1" applyAlignment="1">
      <alignment horizontal="center" vertical="center"/>
    </xf>
    <xf numFmtId="178" fontId="16" fillId="0" borderId="0" xfId="18" applyNumberFormat="1" applyAlignment="1">
      <alignment vertical="center"/>
    </xf>
    <xf numFmtId="178" fontId="1" fillId="0" borderId="0" xfId="16" applyNumberFormat="1" applyFont="1">
      <alignment vertical="center"/>
    </xf>
    <xf numFmtId="178" fontId="38" fillId="0" borderId="0" xfId="16" applyNumberFormat="1" applyFont="1">
      <alignment vertical="center"/>
    </xf>
    <xf numFmtId="189" fontId="1" fillId="0" borderId="0" xfId="17" applyNumberFormat="1" applyFont="1">
      <alignment vertical="center"/>
    </xf>
    <xf numFmtId="0" fontId="1" fillId="0" borderId="0" xfId="17" applyFont="1">
      <alignment vertical="center"/>
    </xf>
    <xf numFmtId="0" fontId="1" fillId="0" borderId="31" xfId="16" applyFont="1" applyBorder="1">
      <alignment vertical="center"/>
    </xf>
    <xf numFmtId="178" fontId="1" fillId="0" borderId="65" xfId="16" applyNumberFormat="1" applyFont="1" applyBorder="1">
      <alignment vertical="center"/>
    </xf>
    <xf numFmtId="178" fontId="1" fillId="0" borderId="40" xfId="16" applyNumberFormat="1" applyFont="1" applyBorder="1">
      <alignment vertical="center"/>
    </xf>
    <xf numFmtId="189" fontId="1" fillId="0" borderId="56" xfId="16" applyNumberFormat="1" applyFont="1" applyBorder="1">
      <alignment vertical="center"/>
    </xf>
    <xf numFmtId="178" fontId="1" fillId="0" borderId="56" xfId="16" applyNumberFormat="1" applyFont="1" applyBorder="1">
      <alignment vertical="center"/>
    </xf>
    <xf numFmtId="178" fontId="1" fillId="0" borderId="37"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89" fontId="1" fillId="0" borderId="12" xfId="16" applyNumberFormat="1" applyFont="1" applyBorder="1">
      <alignment vertical="center"/>
    </xf>
    <xf numFmtId="0" fontId="1" fillId="0" borderId="41" xfId="16" applyFont="1" applyBorder="1">
      <alignment vertical="center"/>
    </xf>
    <xf numFmtId="0" fontId="16" fillId="6" borderId="0" xfId="6" applyFill="1" applyAlignment="1">
      <alignment vertical="center"/>
    </xf>
    <xf numFmtId="0" fontId="16" fillId="6" borderId="0" xfId="6" applyFill="1" applyAlignment="1" applyProtection="1">
      <alignment vertical="center"/>
      <protection hidden="1"/>
    </xf>
    <xf numFmtId="0" fontId="0" fillId="6" borderId="0" xfId="6" applyFont="1" applyFill="1" applyAlignment="1">
      <alignment vertical="center"/>
    </xf>
    <xf numFmtId="187" fontId="1" fillId="6" borderId="34" xfId="17" applyNumberFormat="1" applyFont="1" applyFill="1" applyBorder="1" applyAlignment="1">
      <alignment horizontal="center" vertical="center"/>
    </xf>
    <xf numFmtId="179" fontId="1" fillId="6" borderId="0" xfId="17" applyNumberFormat="1" applyFont="1" applyFill="1" applyAlignment="1">
      <alignment horizontal="center" vertical="center" wrapText="1"/>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78" fontId="16" fillId="0" borderId="0" xfId="16" applyNumberFormat="1" applyAlignment="1">
      <alignment horizontal="center" vertical="center"/>
    </xf>
    <xf numFmtId="179" fontId="1" fillId="0" borderId="0" xfId="17" applyNumberFormat="1" applyFont="1" applyAlignment="1">
      <alignment horizontal="center" vertical="center" wrapText="1"/>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181" fontId="20" fillId="0" borderId="65" xfId="11" applyNumberFormat="1" applyFont="1" applyBorder="1" applyAlignment="1">
      <alignment horizontal="right" vertical="center" shrinkToFit="1"/>
    </xf>
    <xf numFmtId="0" fontId="1" fillId="0" borderId="31" xfId="11" applyBorder="1" applyAlignment="1">
      <alignment horizontal="center" vertical="center"/>
    </xf>
    <xf numFmtId="0" fontId="1" fillId="0" borderId="42" xfId="11" applyBorder="1" applyAlignment="1">
      <alignment horizontal="center" vertical="center"/>
    </xf>
    <xf numFmtId="178" fontId="20" fillId="0" borderId="87"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E31AC968-86B7-4895-A859-B89319FEBFA6}"/>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332350</c:v>
                </c:pt>
                <c:pt idx="1">
                  <c:v>362690</c:v>
                </c:pt>
                <c:pt idx="2">
                  <c:v>296093</c:v>
                </c:pt>
                <c:pt idx="3">
                  <c:v>308655</c:v>
                </c:pt>
                <c:pt idx="4">
                  <c:v>325476</c:v>
                </c:pt>
              </c:numCache>
            </c:numRef>
          </c:val>
          <c:smooth val="0"/>
          <c:extLst>
            <c:ext xmlns:c16="http://schemas.microsoft.com/office/drawing/2014/chart" uri="{C3380CC4-5D6E-409C-BE32-E72D297353CC}">
              <c16:uniqueId val="{00000000-777D-4F14-88FE-107A792D1837}"/>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1449782</c:v>
                </c:pt>
                <c:pt idx="1">
                  <c:v>716836</c:v>
                </c:pt>
                <c:pt idx="2">
                  <c:v>334898</c:v>
                </c:pt>
                <c:pt idx="3">
                  <c:v>605972</c:v>
                </c:pt>
                <c:pt idx="4">
                  <c:v>748258</c:v>
                </c:pt>
              </c:numCache>
            </c:numRef>
          </c:val>
          <c:smooth val="0"/>
          <c:extLst>
            <c:ext xmlns:c16="http://schemas.microsoft.com/office/drawing/2014/chart" uri="{C3380CC4-5D6E-409C-BE32-E72D297353CC}">
              <c16:uniqueId val="{00000001-777D-4F14-88FE-107A792D1837}"/>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8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10.42</c:v>
                </c:pt>
                <c:pt idx="1">
                  <c:v>8.6300000000000008</c:v>
                </c:pt>
                <c:pt idx="2">
                  <c:v>7.84</c:v>
                </c:pt>
                <c:pt idx="3">
                  <c:v>7.37</c:v>
                </c:pt>
                <c:pt idx="4">
                  <c:v>6.76</c:v>
                </c:pt>
              </c:numCache>
            </c:numRef>
          </c:val>
          <c:extLst>
            <c:ext xmlns:c16="http://schemas.microsoft.com/office/drawing/2014/chart" uri="{C3380CC4-5D6E-409C-BE32-E72D297353CC}">
              <c16:uniqueId val="{00000000-F889-4763-AEE2-C5C8A687A807}"/>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113.94</c:v>
                </c:pt>
                <c:pt idx="1">
                  <c:v>99.54</c:v>
                </c:pt>
                <c:pt idx="2">
                  <c:v>98.27</c:v>
                </c:pt>
                <c:pt idx="3">
                  <c:v>97.27</c:v>
                </c:pt>
                <c:pt idx="4">
                  <c:v>94.58</c:v>
                </c:pt>
              </c:numCache>
            </c:numRef>
          </c:val>
          <c:extLst>
            <c:ext xmlns:c16="http://schemas.microsoft.com/office/drawing/2014/chart" uri="{C3380CC4-5D6E-409C-BE32-E72D297353CC}">
              <c16:uniqueId val="{00000001-F889-4763-AEE2-C5C8A687A807}"/>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0.27</c:v>
                </c:pt>
                <c:pt idx="1">
                  <c:v>4.9800000000000004</c:v>
                </c:pt>
                <c:pt idx="2">
                  <c:v>-1.25</c:v>
                </c:pt>
                <c:pt idx="3">
                  <c:v>-1.65</c:v>
                </c:pt>
                <c:pt idx="4">
                  <c:v>-1.37</c:v>
                </c:pt>
              </c:numCache>
            </c:numRef>
          </c:val>
          <c:smooth val="0"/>
          <c:extLst>
            <c:ext xmlns:c16="http://schemas.microsoft.com/office/drawing/2014/chart" uri="{C3380CC4-5D6E-409C-BE32-E72D297353CC}">
              <c16:uniqueId val="{00000002-F889-4763-AEE2-C5C8A687A807}"/>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0-E68F-4E25-884B-340FF853A0D6}"/>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E68F-4E25-884B-340FF853A0D6}"/>
            </c:ext>
          </c:extLst>
        </c:ser>
        <c:ser>
          <c:idx val="2"/>
          <c:order val="2"/>
          <c:tx>
            <c:strRef>
              <c:f>データシート!$A$29</c:f>
              <c:strCache>
                <c:ptCount val="1"/>
                <c:pt idx="0">
                  <c:v>温泉・特産事業特別会計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2-E68F-4E25-884B-340FF853A0D6}"/>
            </c:ext>
          </c:extLst>
        </c:ser>
        <c:ser>
          <c:idx val="3"/>
          <c:order val="3"/>
          <c:tx>
            <c:strRef>
              <c:f>データシート!$A$30</c:f>
              <c:strCache>
                <c:ptCount val="1"/>
                <c:pt idx="0">
                  <c:v>診療所特別会計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3-E68F-4E25-884B-340FF853A0D6}"/>
            </c:ext>
          </c:extLst>
        </c:ser>
        <c:ser>
          <c:idx val="4"/>
          <c:order val="4"/>
          <c:tx>
            <c:strRef>
              <c:f>データシート!$A$31</c:f>
              <c:strCache>
                <c:ptCount val="1"/>
                <c:pt idx="0">
                  <c:v>国民健康保険特別会計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0.28000000000000003</c:v>
                </c:pt>
                <c:pt idx="2">
                  <c:v>#N/A</c:v>
                </c:pt>
                <c:pt idx="3">
                  <c:v>0.15</c:v>
                </c:pt>
                <c:pt idx="4">
                  <c:v>#N/A</c:v>
                </c:pt>
                <c:pt idx="5">
                  <c:v>0.14000000000000001</c:v>
                </c:pt>
                <c:pt idx="6">
                  <c:v>#N/A</c:v>
                </c:pt>
                <c:pt idx="7">
                  <c:v>0.03</c:v>
                </c:pt>
                <c:pt idx="8">
                  <c:v>#N/A</c:v>
                </c:pt>
                <c:pt idx="9">
                  <c:v>0.03</c:v>
                </c:pt>
              </c:numCache>
            </c:numRef>
          </c:val>
          <c:extLst>
            <c:ext xmlns:c16="http://schemas.microsoft.com/office/drawing/2014/chart" uri="{C3380CC4-5D6E-409C-BE32-E72D297353CC}">
              <c16:uniqueId val="{00000004-E68F-4E25-884B-340FF853A0D6}"/>
            </c:ext>
          </c:extLst>
        </c:ser>
        <c:ser>
          <c:idx val="5"/>
          <c:order val="5"/>
          <c:tx>
            <c:strRef>
              <c:f>データシート!$A$32</c:f>
              <c:strCache>
                <c:ptCount val="1"/>
                <c:pt idx="0">
                  <c:v>観光施設事業特別会計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0.28000000000000003</c:v>
                </c:pt>
                <c:pt idx="2">
                  <c:v>#N/A</c:v>
                </c:pt>
                <c:pt idx="3">
                  <c:v>0.56999999999999995</c:v>
                </c:pt>
                <c:pt idx="4">
                  <c:v>#N/A</c:v>
                </c:pt>
                <c:pt idx="5">
                  <c:v>0.65</c:v>
                </c:pt>
                <c:pt idx="6">
                  <c:v>#N/A</c:v>
                </c:pt>
                <c:pt idx="7">
                  <c:v>0.78</c:v>
                </c:pt>
                <c:pt idx="8">
                  <c:v>#N/A</c:v>
                </c:pt>
                <c:pt idx="9">
                  <c:v>0.23</c:v>
                </c:pt>
              </c:numCache>
            </c:numRef>
          </c:val>
          <c:extLst>
            <c:ext xmlns:c16="http://schemas.microsoft.com/office/drawing/2014/chart" uri="{C3380CC4-5D6E-409C-BE32-E72D297353CC}">
              <c16:uniqueId val="{00000005-E68F-4E25-884B-340FF853A0D6}"/>
            </c:ext>
          </c:extLst>
        </c:ser>
        <c:ser>
          <c:idx val="6"/>
          <c:order val="6"/>
          <c:tx>
            <c:strRef>
              <c:f>データシート!$A$33</c:f>
              <c:strCache>
                <c:ptCount val="1"/>
                <c:pt idx="0">
                  <c:v>下水道事業特別会計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c:v>
                </c:pt>
                <c:pt idx="2">
                  <c:v>#N/A</c:v>
                </c:pt>
                <c:pt idx="3">
                  <c:v>0</c:v>
                </c:pt>
                <c:pt idx="4">
                  <c:v>#N/A</c:v>
                </c:pt>
                <c:pt idx="5">
                  <c:v>0</c:v>
                </c:pt>
                <c:pt idx="6">
                  <c:v>#N/A</c:v>
                </c:pt>
                <c:pt idx="7">
                  <c:v>0</c:v>
                </c:pt>
                <c:pt idx="8">
                  <c:v>#N/A</c:v>
                </c:pt>
                <c:pt idx="9">
                  <c:v>0.38</c:v>
                </c:pt>
              </c:numCache>
            </c:numRef>
          </c:val>
          <c:extLst>
            <c:ext xmlns:c16="http://schemas.microsoft.com/office/drawing/2014/chart" uri="{C3380CC4-5D6E-409C-BE32-E72D297353CC}">
              <c16:uniqueId val="{00000006-E68F-4E25-884B-340FF853A0D6}"/>
            </c:ext>
          </c:extLst>
        </c:ser>
        <c:ser>
          <c:idx val="7"/>
          <c:order val="7"/>
          <c:tx>
            <c:strRef>
              <c:f>データシート!$A$34</c:f>
              <c:strCache>
                <c:ptCount val="1"/>
                <c:pt idx="0">
                  <c:v>水道事業特別会計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0.08</c:v>
                </c:pt>
                <c:pt idx="2">
                  <c:v>#N/A</c:v>
                </c:pt>
                <c:pt idx="3">
                  <c:v>0.04</c:v>
                </c:pt>
                <c:pt idx="4">
                  <c:v>#N/A</c:v>
                </c:pt>
                <c:pt idx="5">
                  <c:v>0.08</c:v>
                </c:pt>
                <c:pt idx="6">
                  <c:v>#N/A</c:v>
                </c:pt>
                <c:pt idx="7">
                  <c:v>0.08</c:v>
                </c:pt>
                <c:pt idx="8">
                  <c:v>#N/A</c:v>
                </c:pt>
                <c:pt idx="9">
                  <c:v>0.52</c:v>
                </c:pt>
              </c:numCache>
            </c:numRef>
          </c:val>
          <c:extLst>
            <c:ext xmlns:c16="http://schemas.microsoft.com/office/drawing/2014/chart" uri="{C3380CC4-5D6E-409C-BE32-E72D297353CC}">
              <c16:uniqueId val="{00000007-E68F-4E25-884B-340FF853A0D6}"/>
            </c:ext>
          </c:extLst>
        </c:ser>
        <c:ser>
          <c:idx val="8"/>
          <c:order val="8"/>
          <c:tx>
            <c:strRef>
              <c:f>データシート!$A$35</c:f>
              <c:strCache>
                <c:ptCount val="1"/>
                <c:pt idx="0">
                  <c:v>介護保険特別会計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0.95</c:v>
                </c:pt>
                <c:pt idx="2">
                  <c:v>#N/A</c:v>
                </c:pt>
                <c:pt idx="3">
                  <c:v>0.55000000000000004</c:v>
                </c:pt>
                <c:pt idx="4">
                  <c:v>#N/A</c:v>
                </c:pt>
                <c:pt idx="5">
                  <c:v>0.96</c:v>
                </c:pt>
                <c:pt idx="6">
                  <c:v>#N/A</c:v>
                </c:pt>
                <c:pt idx="7">
                  <c:v>1.93</c:v>
                </c:pt>
                <c:pt idx="8">
                  <c:v>#N/A</c:v>
                </c:pt>
                <c:pt idx="9">
                  <c:v>1.9</c:v>
                </c:pt>
              </c:numCache>
            </c:numRef>
          </c:val>
          <c:extLst>
            <c:ext xmlns:c16="http://schemas.microsoft.com/office/drawing/2014/chart" uri="{C3380CC4-5D6E-409C-BE32-E72D297353CC}">
              <c16:uniqueId val="{00000008-E68F-4E25-884B-340FF853A0D6}"/>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10.41</c:v>
                </c:pt>
                <c:pt idx="2">
                  <c:v>#N/A</c:v>
                </c:pt>
                <c:pt idx="3">
                  <c:v>8.6199999999999992</c:v>
                </c:pt>
                <c:pt idx="4">
                  <c:v>#N/A</c:v>
                </c:pt>
                <c:pt idx="5">
                  <c:v>7.84</c:v>
                </c:pt>
                <c:pt idx="6">
                  <c:v>#N/A</c:v>
                </c:pt>
                <c:pt idx="7">
                  <c:v>7.36</c:v>
                </c:pt>
                <c:pt idx="8">
                  <c:v>#N/A</c:v>
                </c:pt>
                <c:pt idx="9">
                  <c:v>6.75</c:v>
                </c:pt>
              </c:numCache>
            </c:numRef>
          </c:val>
          <c:extLst>
            <c:ext xmlns:c16="http://schemas.microsoft.com/office/drawing/2014/chart" uri="{C3380CC4-5D6E-409C-BE32-E72D297353CC}">
              <c16:uniqueId val="{00000009-E68F-4E25-884B-340FF853A0D6}"/>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234</c:v>
                </c:pt>
                <c:pt idx="5">
                  <c:v>257</c:v>
                </c:pt>
                <c:pt idx="8">
                  <c:v>274</c:v>
                </c:pt>
                <c:pt idx="11">
                  <c:v>271</c:v>
                </c:pt>
                <c:pt idx="14">
                  <c:v>276</c:v>
                </c:pt>
              </c:numCache>
            </c:numRef>
          </c:val>
          <c:extLst>
            <c:ext xmlns:c16="http://schemas.microsoft.com/office/drawing/2014/chart" uri="{C3380CC4-5D6E-409C-BE32-E72D297353CC}">
              <c16:uniqueId val="{00000000-B190-45E2-A08B-79E1E4138C9F}"/>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B190-45E2-A08B-79E1E4138C9F}"/>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B190-45E2-A08B-79E1E4138C9F}"/>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B190-45E2-A08B-79E1E4138C9F}"/>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18</c:v>
                </c:pt>
                <c:pt idx="3">
                  <c:v>19</c:v>
                </c:pt>
                <c:pt idx="6">
                  <c:v>21</c:v>
                </c:pt>
                <c:pt idx="9">
                  <c:v>21</c:v>
                </c:pt>
                <c:pt idx="12">
                  <c:v>27</c:v>
                </c:pt>
              </c:numCache>
            </c:numRef>
          </c:val>
          <c:extLst>
            <c:ext xmlns:c16="http://schemas.microsoft.com/office/drawing/2014/chart" uri="{C3380CC4-5D6E-409C-BE32-E72D297353CC}">
              <c16:uniqueId val="{00000004-B190-45E2-A08B-79E1E4138C9F}"/>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B190-45E2-A08B-79E1E4138C9F}"/>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B190-45E2-A08B-79E1E4138C9F}"/>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224</c:v>
                </c:pt>
                <c:pt idx="3">
                  <c:v>262</c:v>
                </c:pt>
                <c:pt idx="6">
                  <c:v>288</c:v>
                </c:pt>
                <c:pt idx="9">
                  <c:v>287</c:v>
                </c:pt>
                <c:pt idx="12">
                  <c:v>287</c:v>
                </c:pt>
              </c:numCache>
            </c:numRef>
          </c:val>
          <c:extLst>
            <c:ext xmlns:c16="http://schemas.microsoft.com/office/drawing/2014/chart" uri="{C3380CC4-5D6E-409C-BE32-E72D297353CC}">
              <c16:uniqueId val="{00000007-B190-45E2-A08B-79E1E4138C9F}"/>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8</c:v>
                </c:pt>
                <c:pt idx="2">
                  <c:v>#N/A</c:v>
                </c:pt>
                <c:pt idx="3">
                  <c:v>#N/A</c:v>
                </c:pt>
                <c:pt idx="4">
                  <c:v>24</c:v>
                </c:pt>
                <c:pt idx="5">
                  <c:v>#N/A</c:v>
                </c:pt>
                <c:pt idx="6">
                  <c:v>#N/A</c:v>
                </c:pt>
                <c:pt idx="7">
                  <c:v>35</c:v>
                </c:pt>
                <c:pt idx="8">
                  <c:v>#N/A</c:v>
                </c:pt>
                <c:pt idx="9">
                  <c:v>#N/A</c:v>
                </c:pt>
                <c:pt idx="10">
                  <c:v>37</c:v>
                </c:pt>
                <c:pt idx="11">
                  <c:v>#N/A</c:v>
                </c:pt>
                <c:pt idx="12">
                  <c:v>#N/A</c:v>
                </c:pt>
                <c:pt idx="13">
                  <c:v>38</c:v>
                </c:pt>
                <c:pt idx="14">
                  <c:v>#N/A</c:v>
                </c:pt>
              </c:numCache>
            </c:numRef>
          </c:val>
          <c:smooth val="0"/>
          <c:extLst>
            <c:ext xmlns:c16="http://schemas.microsoft.com/office/drawing/2014/chart" uri="{C3380CC4-5D6E-409C-BE32-E72D297353CC}">
              <c16:uniqueId val="{00000008-B190-45E2-A08B-79E1E4138C9F}"/>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2788</c:v>
                </c:pt>
                <c:pt idx="5">
                  <c:v>2721</c:v>
                </c:pt>
                <c:pt idx="8">
                  <c:v>2531</c:v>
                </c:pt>
                <c:pt idx="11">
                  <c:v>2420</c:v>
                </c:pt>
                <c:pt idx="14">
                  <c:v>2308</c:v>
                </c:pt>
              </c:numCache>
            </c:numRef>
          </c:val>
          <c:extLst>
            <c:ext xmlns:c16="http://schemas.microsoft.com/office/drawing/2014/chart" uri="{C3380CC4-5D6E-409C-BE32-E72D297353CC}">
              <c16:uniqueId val="{00000000-803B-4982-9312-CBD161872EE5}"/>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0</c:v>
                </c:pt>
                <c:pt idx="5">
                  <c:v>0</c:v>
                </c:pt>
                <c:pt idx="8">
                  <c:v>0</c:v>
                </c:pt>
                <c:pt idx="11">
                  <c:v>0</c:v>
                </c:pt>
                <c:pt idx="14">
                  <c:v>0</c:v>
                </c:pt>
              </c:numCache>
            </c:numRef>
          </c:val>
          <c:extLst>
            <c:ext xmlns:c16="http://schemas.microsoft.com/office/drawing/2014/chart" uri="{C3380CC4-5D6E-409C-BE32-E72D297353CC}">
              <c16:uniqueId val="{00000001-803B-4982-9312-CBD161872EE5}"/>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4790</c:v>
                </c:pt>
                <c:pt idx="5">
                  <c:v>4852</c:v>
                </c:pt>
                <c:pt idx="8">
                  <c:v>4914</c:v>
                </c:pt>
                <c:pt idx="11">
                  <c:v>4980</c:v>
                </c:pt>
                <c:pt idx="14">
                  <c:v>4867</c:v>
                </c:pt>
              </c:numCache>
            </c:numRef>
          </c:val>
          <c:extLst>
            <c:ext xmlns:c16="http://schemas.microsoft.com/office/drawing/2014/chart" uri="{C3380CC4-5D6E-409C-BE32-E72D297353CC}">
              <c16:uniqueId val="{00000002-803B-4982-9312-CBD161872EE5}"/>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803B-4982-9312-CBD161872EE5}"/>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803B-4982-9312-CBD161872EE5}"/>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803B-4982-9312-CBD161872EE5}"/>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0</c:v>
                </c:pt>
                <c:pt idx="3">
                  <c:v>0</c:v>
                </c:pt>
                <c:pt idx="6">
                  <c:v>0</c:v>
                </c:pt>
                <c:pt idx="9">
                  <c:v>1</c:v>
                </c:pt>
                <c:pt idx="12">
                  <c:v>0</c:v>
                </c:pt>
              </c:numCache>
            </c:numRef>
          </c:val>
          <c:extLst>
            <c:ext xmlns:c16="http://schemas.microsoft.com/office/drawing/2014/chart" uri="{C3380CC4-5D6E-409C-BE32-E72D297353CC}">
              <c16:uniqueId val="{00000006-803B-4982-9312-CBD161872EE5}"/>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7-803B-4982-9312-CBD161872EE5}"/>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392</c:v>
                </c:pt>
                <c:pt idx="3">
                  <c:v>382</c:v>
                </c:pt>
                <c:pt idx="6">
                  <c:v>367</c:v>
                </c:pt>
                <c:pt idx="9">
                  <c:v>363</c:v>
                </c:pt>
                <c:pt idx="12">
                  <c:v>398</c:v>
                </c:pt>
              </c:numCache>
            </c:numRef>
          </c:val>
          <c:extLst>
            <c:ext xmlns:c16="http://schemas.microsoft.com/office/drawing/2014/chart" uri="{C3380CC4-5D6E-409C-BE32-E72D297353CC}">
              <c16:uniqueId val="{00000008-803B-4982-9312-CBD161872EE5}"/>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803B-4982-9312-CBD161872EE5}"/>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3296</c:v>
                </c:pt>
                <c:pt idx="3">
                  <c:v>3200</c:v>
                </c:pt>
                <c:pt idx="6">
                  <c:v>2963</c:v>
                </c:pt>
                <c:pt idx="9">
                  <c:v>2844</c:v>
                </c:pt>
                <c:pt idx="12">
                  <c:v>2713</c:v>
                </c:pt>
              </c:numCache>
            </c:numRef>
          </c:val>
          <c:extLst>
            <c:ext xmlns:c16="http://schemas.microsoft.com/office/drawing/2014/chart" uri="{C3380CC4-5D6E-409C-BE32-E72D297353CC}">
              <c16:uniqueId val="{0000000A-803B-4982-9312-CBD161872EE5}"/>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803B-4982-9312-CBD161872EE5}"/>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1141</c:v>
                </c:pt>
                <c:pt idx="1">
                  <c:v>1126</c:v>
                </c:pt>
                <c:pt idx="2">
                  <c:v>1114</c:v>
                </c:pt>
              </c:numCache>
            </c:numRef>
          </c:val>
          <c:extLst>
            <c:ext xmlns:c16="http://schemas.microsoft.com/office/drawing/2014/chart" uri="{C3380CC4-5D6E-409C-BE32-E72D297353CC}">
              <c16:uniqueId val="{00000000-2927-4B22-84D6-1DDCC1C79017}"/>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1087</c:v>
                </c:pt>
                <c:pt idx="1">
                  <c:v>1093</c:v>
                </c:pt>
                <c:pt idx="2">
                  <c:v>1100</c:v>
                </c:pt>
              </c:numCache>
            </c:numRef>
          </c:val>
          <c:extLst>
            <c:ext xmlns:c16="http://schemas.microsoft.com/office/drawing/2014/chart" uri="{C3380CC4-5D6E-409C-BE32-E72D297353CC}">
              <c16:uniqueId val="{00000001-2927-4B22-84D6-1DDCC1C79017}"/>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2776</c:v>
                </c:pt>
                <c:pt idx="1">
                  <c:v>2795</c:v>
                </c:pt>
                <c:pt idx="2">
                  <c:v>2721</c:v>
                </c:pt>
              </c:numCache>
            </c:numRef>
          </c:val>
          <c:extLst>
            <c:ext xmlns:c16="http://schemas.microsoft.com/office/drawing/2014/chart" uri="{C3380CC4-5D6E-409C-BE32-E72D297353CC}">
              <c16:uniqueId val="{00000002-2927-4B22-84D6-1DDCC1C79017}"/>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{5B37ADFD-9C53-4083-B2DC-920A1A309746}</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2C05-4113-AD29-862F3BACB6A8}"/>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{98813C83-DE8A-433E-B7BE-410C48DE25C5}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2C05-4113-AD29-862F3BACB6A8}"/>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{C42070A0-94C7-44DF-B942-6330123C0CDD}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2C05-4113-AD29-862F3BACB6A8}"/>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{FE738C59-1CB8-4301-8914-8734B93F8FBD}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2C05-4113-AD29-862F3BACB6A8}"/>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{B0288BE8-2B4A-4B30-907B-5800D25A1879}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2C05-4113-AD29-862F3BACB6A8}"/>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{2F6DFA50-72ED-44C8-98D6-F47D0A18968F}</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2C05-4113-AD29-862F3BACB6A8}"/>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{305F478C-F962-40AA-939C-A9128261B5EA}</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2C05-4113-AD29-862F3BACB6A8}"/>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{A6DDD445-0E54-4176-B608-561BB2C10F8B}</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2C05-4113-AD29-862F3BACB6A8}"/>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{877671B5-90BE-46EC-968F-DF8238CEA2A8}</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2C05-4113-AD29-862F3BACB6A8}"/>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59</c:v>
                </c:pt>
                <c:pt idx="8">
                  <c:v>60</c:v>
                </c:pt>
                <c:pt idx="16">
                  <c:v>62</c:v>
                </c:pt>
                <c:pt idx="24">
                  <c:v>63.5</c:v>
                </c:pt>
                <c:pt idx="32">
                  <c:v>64.8</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2C05-4113-AD29-862F3BACB6A8}"/>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{12DE2E48-52E9-41B2-AC12-6731805BBFF8}</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2C05-4113-AD29-862F3BACB6A8}"/>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{1A856CBC-4CDC-410A-AC8D-4AAC80A8FEAF}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2C05-4113-AD29-862F3BACB6A8}"/>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{02FD2664-E548-48A1-A738-C97FCF99CCDD}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2C05-4113-AD29-862F3BACB6A8}"/>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{BB969D7A-5CCE-486E-A9B7-F8AA5D4C1C39}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2C05-4113-AD29-862F3BACB6A8}"/>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{626CB309-CC0E-4D5B-9BCB-AB627746194D}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2C05-4113-AD29-862F3BACB6A8}"/>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{416147A6-01DA-44A8-BD1F-1673A50730E3}</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2C05-4113-AD29-862F3BACB6A8}"/>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{DC525E7E-A745-4309-B274-D34224467044}</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2C05-4113-AD29-862F3BACB6A8}"/>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{3CBA543D-2B44-4B03-87D1-36ED276108D6}</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2C05-4113-AD29-862F3BACB6A8}"/>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{602A8C2E-9ED0-423E-8FBA-B3C55A1B0737}</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2C05-4113-AD29-862F3BACB6A8}"/>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61.5</c:v>
                </c:pt>
                <c:pt idx="8">
                  <c:v>60.8</c:v>
                </c:pt>
                <c:pt idx="16">
                  <c:v>62.2</c:v>
                </c:pt>
                <c:pt idx="24">
                  <c:v>62.6</c:v>
                </c:pt>
                <c:pt idx="32">
                  <c:v>62.9</c:v>
                </c:pt>
              </c:numCache>
            </c:numRef>
          </c:xVal>
          <c:yVal>
            <c:numRef>
              <c:f>公会計指標分析・財政指標組合せ分析表!$BP$55:$DC$55</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2C05-4113-AD29-862F3BACB6A8}"/>
            </c:ext>
          </c:extLst>
        </c:ser>
        <c:dLbls>
          <c:showLegendKey val="0"/>
          <c:showVal val="1"/>
          <c:showCatName val="0"/>
          <c:showSerName val="0"/>
          <c:showPercent val="0"/>
          <c:showBubbleSize val="0"/>
        </c:dLbls>
        <c:axId val="46179840"/>
        <c:axId val="46181760"/>
      </c:scatterChart>
      <c:valAx>
        <c:axId val="46179840"/>
        <c:scaling>
          <c:orientation val="maxMin"/>
          <c:max val="64"/>
          <c:min val="6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{8BA5038E-9143-459F-9FD2-D16EDBD1B2A3}</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EB17-4345-8A21-60DCA2910B46}"/>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{D4F22F8A-78C1-4061-AA0B-25397F4A400E}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EB17-4345-8A21-60DCA2910B46}"/>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{705B247B-8D13-418F-9746-796D19094681}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EB17-4345-8A21-60DCA2910B46}"/>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{F3B2A47B-5356-4DCF-9C9E-D9819D61AB56}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EB17-4345-8A21-60DCA2910B46}"/>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{8448E943-18A2-4B08-B032-F2C8E93C3D73}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EB17-4345-8A21-60DCA2910B46}"/>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{2890BDA3-E3CB-4302-96D2-813EEE5BF7D0}</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EB17-4345-8A21-60DCA2910B46}"/>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{6739D8E1-2C29-4118-B351-959C75F4DAB4}</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EB17-4345-8A21-60DCA2910B46}"/>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{F4357D91-F585-4BCA-BE97-6F86CC1F67AE}</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EB17-4345-8A21-60DCA2910B46}"/>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{7FD30DE6-62D5-4D88-8002-8FA294248653}</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EB17-4345-8A21-60DCA2910B46}"/>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0.7</c:v>
                </c:pt>
                <c:pt idx="8">
                  <c:v>1.8</c:v>
                </c:pt>
                <c:pt idx="16">
                  <c:v>2.5</c:v>
                </c:pt>
                <c:pt idx="24">
                  <c:v>3.5</c:v>
                </c:pt>
                <c:pt idx="32">
                  <c:v>4.0999999999999996</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EB17-4345-8A21-60DCA2910B46}"/>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{F2BC5CD5-6AD3-417F-8DCC-33E63267F650}</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EB17-4345-8A21-60DCA2910B46}"/>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{ECA82D26-EB2A-47EB-8F46-0902175520A0}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EB17-4345-8A21-60DCA2910B46}"/>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{E5982F9C-3968-43B5-9689-1B09F47D2D7A}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EB17-4345-8A21-60DCA2910B46}"/>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{5AFDEE58-B006-44FA-B947-8D6C994DE70E}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EB17-4345-8A21-60DCA2910B46}"/>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{49B16498-7C28-4D41-8C04-C2147137679F}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EB17-4345-8A21-60DCA2910B46}"/>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{66284A71-264C-440D-A08D-1A42E581FA42}</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EB17-4345-8A21-60DCA2910B46}"/>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{8952E76E-237A-46A1-96A9-C5C27A63B98B}</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EB17-4345-8A21-60DCA2910B46}"/>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{52F89E0F-9A9F-4064-8B5C-60E1BAF403AF}</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EB17-4345-8A21-60DCA2910B46}"/>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{75F6A968-7294-4F68-94F2-F992C73C274B}</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EB17-4345-8A21-60DCA2910B46}"/>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c:v>
                </c:pt>
                <c:pt idx="8">
                  <c:v>6.6</c:v>
                </c:pt>
                <c:pt idx="16">
                  <c:v>6.8</c:v>
                </c:pt>
                <c:pt idx="24">
                  <c:v>7.2</c:v>
                </c:pt>
                <c:pt idx="32">
                  <c:v>7.3</c:v>
                </c:pt>
              </c:numCache>
            </c:numRef>
          </c:xVal>
          <c:yVal>
            <c:numRef>
              <c:f>公会計指標分析・財政指標組合せ分析表!$BP$77:$DC$77</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EB17-4345-8A21-60DCA2910B46}"/>
            </c:ext>
          </c:extLst>
        </c:ser>
        <c:dLbls>
          <c:showLegendKey val="0"/>
          <c:showVal val="1"/>
          <c:showCatName val="0"/>
          <c:showSerName val="0"/>
          <c:showPercent val="0"/>
          <c:showBubbleSize val="0"/>
        </c:dLbls>
        <c:axId val="84219776"/>
        <c:axId val="84234240"/>
      </c:scatterChart>
      <c:valAx>
        <c:axId val="84219776"/>
        <c:scaling>
          <c:orientation val="maxMin"/>
          <c:max val="9"/>
          <c:min val="6"/>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福島県檜枝岐村</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484
482
390.46
2,298,254
2,215,564
79,590
1,177,452
2,712,524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[0.26]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近年はほぼ横ばいであ</a:t>
          </a:r>
          <a:r>
            <a:rPr kumimoji="1" lang="ja-JP" altLang="en-US" sz="1100">
              <a:solidFill>
                <a:schemeClr val="dk1"/>
              </a:solidFill>
              <a:effectLst/>
              <a:latin typeface="+mn-lt"/>
              <a:ea typeface="+mn-ea"/>
              <a:cs typeface="+mn-cs"/>
            </a:rPr>
            <a:t>る</a:t>
          </a:r>
          <a:r>
            <a:rPr kumimoji="1" lang="ja-JP" altLang="ja-JP" sz="1100">
              <a:solidFill>
                <a:schemeClr val="dk1"/>
              </a:solidFill>
              <a:effectLst/>
              <a:latin typeface="+mn-lt"/>
              <a:ea typeface="+mn-ea"/>
              <a:cs typeface="+mn-cs"/>
            </a:rPr>
            <a:t>が、</a:t>
          </a:r>
          <a:r>
            <a:rPr kumimoji="1" lang="en-US" altLang="ja-JP" sz="1100">
              <a:solidFill>
                <a:schemeClr val="dk1"/>
              </a:solidFill>
              <a:effectLst/>
              <a:latin typeface="+mn-lt"/>
              <a:ea typeface="+mn-ea"/>
              <a:cs typeface="+mn-cs"/>
            </a:rPr>
            <a:t>R6</a:t>
          </a:r>
          <a:r>
            <a:rPr kumimoji="1" lang="ja-JP" altLang="ja-JP" sz="1100">
              <a:solidFill>
                <a:schemeClr val="dk1"/>
              </a:solidFill>
              <a:effectLst/>
              <a:latin typeface="+mn-lt"/>
              <a:ea typeface="+mn-ea"/>
              <a:cs typeface="+mn-cs"/>
            </a:rPr>
            <a:t>は前年度と比べ</a:t>
          </a:r>
          <a:r>
            <a:rPr kumimoji="1" lang="en-US" altLang="ja-JP" sz="1100">
              <a:solidFill>
                <a:schemeClr val="dk1"/>
              </a:solidFill>
              <a:effectLst/>
              <a:latin typeface="+mn-lt"/>
              <a:ea typeface="+mn-ea"/>
              <a:cs typeface="+mn-cs"/>
            </a:rPr>
            <a:t>0.01</a:t>
          </a:r>
          <a:r>
            <a:rPr kumimoji="1" lang="ja-JP" altLang="ja-JP" sz="1100">
              <a:solidFill>
                <a:schemeClr val="dk1"/>
              </a:solidFill>
              <a:effectLst/>
              <a:latin typeface="+mn-lt"/>
              <a:ea typeface="+mn-ea"/>
              <a:cs typeface="+mn-cs"/>
            </a:rPr>
            <a:t>ﾎﾟｲﾝﾄ減少した。防災対策や過疎対策、さらに、人口減に伴う行政コストの増加が影響しており、今後も公共施設等の老朽化対策などさらに需要が増す要素があり、財政力の低下は免れないと予想される。</a:t>
          </a:r>
          <a:endParaRPr lang="ja-JP" altLang="ja-JP" sz="1400">
            <a:effectLst/>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44</xdr:row>
      <xdr:rowOff>165100</xdr:rowOff>
    </xdr:from>
    <xdr:to>
      <xdr:col>27</xdr:col>
      <xdr:colOff>184150</xdr:colOff>
      <xdr:row>44</xdr:row>
      <xdr:rowOff>165100</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22877</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42</xdr:row>
      <xdr:rowOff>25400</xdr:rowOff>
    </xdr:from>
    <xdr:to>
      <xdr:col>27</xdr:col>
      <xdr:colOff>184150</xdr:colOff>
      <xdr:row>42</xdr:row>
      <xdr:rowOff>25400</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54627</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57150</xdr:rowOff>
    </xdr:from>
    <xdr:to>
      <xdr:col>27</xdr:col>
      <xdr:colOff>184150</xdr:colOff>
      <xdr:row>39</xdr:row>
      <xdr:rowOff>57150</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86377</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88900</xdr:rowOff>
    </xdr:from>
    <xdr:to>
      <xdr:col>27</xdr:col>
      <xdr:colOff>184150</xdr:colOff>
      <xdr:row>36</xdr:row>
      <xdr:rowOff>88900</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118127</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0" name="財政力グラフ枠">
          <a:extLst>
            <a:ext uri="{FF2B5EF4-FFF2-40B4-BE49-F238E27FC236}">
              <a16:creationId xmlns:a16="http://schemas.microsoft.com/office/drawing/2014/main" id="{00000000-0008-0000-0300-00003C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2032</xdr:rowOff>
    </xdr:from>
    <xdr:to>
      <xdr:col>23</xdr:col>
      <xdr:colOff>133350</xdr:colOff>
      <xdr:row>44</xdr:row>
      <xdr:rowOff>107188</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flipV="1">
          <a:off x="4953000" y="6174232"/>
          <a:ext cx="0" cy="147675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79265</xdr:rowOff>
    </xdr:from>
    <xdr:ext cx="762000" cy="259045"/>
    <xdr:sp macro="" textlink="">
      <xdr:nvSpPr>
        <xdr:cNvPr id="62" name="財政力最小値テキスト">
          <a:extLst>
            <a:ext uri="{FF2B5EF4-FFF2-40B4-BE49-F238E27FC236}">
              <a16:creationId xmlns:a16="http://schemas.microsoft.com/office/drawing/2014/main" id="{00000000-0008-0000-0300-00003E000000}"/>
            </a:ext>
          </a:extLst>
        </xdr:cNvPr>
        <xdr:cNvSpPr txBox="1"/>
      </xdr:nvSpPr>
      <xdr:spPr>
        <a:xfrm>
          <a:off x="5041900" y="7623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107188</xdr:rowOff>
    </xdr:from>
    <xdr:to>
      <xdr:col>24</xdr:col>
      <xdr:colOff>12700</xdr:colOff>
      <xdr:row>44</xdr:row>
      <xdr:rowOff>107188</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a:off x="4864100" y="76509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88409</xdr:rowOff>
    </xdr:from>
    <xdr:ext cx="762000" cy="259045"/>
    <xdr:sp macro="" textlink="">
      <xdr:nvSpPr>
        <xdr:cNvPr id="64" name="財政力最大値テキスト">
          <a:extLst>
            <a:ext uri="{FF2B5EF4-FFF2-40B4-BE49-F238E27FC236}">
              <a16:creationId xmlns:a16="http://schemas.microsoft.com/office/drawing/2014/main" id="{00000000-0008-0000-0300-000040000000}"/>
            </a:ext>
          </a:extLst>
        </xdr:cNvPr>
        <xdr:cNvSpPr txBox="1"/>
      </xdr:nvSpPr>
      <xdr:spPr>
        <a:xfrm>
          <a:off x="5041900" y="59177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2032</xdr:rowOff>
    </xdr:from>
    <xdr:to>
      <xdr:col>24</xdr:col>
      <xdr:colOff>12700</xdr:colOff>
      <xdr:row>36</xdr:row>
      <xdr:rowOff>2032</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a:off x="4864100" y="61742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75946</xdr:rowOff>
    </xdr:from>
    <xdr:to>
      <xdr:col>23</xdr:col>
      <xdr:colOff>133350</xdr:colOff>
      <xdr:row>43</xdr:row>
      <xdr:rowOff>85598</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114800" y="7448296"/>
          <a:ext cx="8382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43</xdr:row>
      <xdr:rowOff>55135</xdr:rowOff>
    </xdr:from>
    <xdr:ext cx="762000" cy="259045"/>
    <xdr:sp macro="" textlink="">
      <xdr:nvSpPr>
        <xdr:cNvPr id="67" name="財政力平均値テキスト">
          <a:extLst>
            <a:ext uri="{FF2B5EF4-FFF2-40B4-BE49-F238E27FC236}">
              <a16:creationId xmlns:a16="http://schemas.microsoft.com/office/drawing/2014/main" id="{00000000-0008-0000-0300-000043000000}"/>
            </a:ext>
          </a:extLst>
        </xdr:cNvPr>
        <xdr:cNvSpPr txBox="1"/>
      </xdr:nvSpPr>
      <xdr:spPr>
        <a:xfrm>
          <a:off x="5041900" y="742748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83058</xdr:rowOff>
    </xdr:from>
    <xdr:to>
      <xdr:col>23</xdr:col>
      <xdr:colOff>184150</xdr:colOff>
      <xdr:row>44</xdr:row>
      <xdr:rowOff>13208</xdr:rowOff>
    </xdr:to>
    <xdr:sp macro="" textlink="">
      <xdr:nvSpPr>
        <xdr:cNvPr id="68" name="フローチャート: 判断 67">
          <a:extLst>
            <a:ext uri="{FF2B5EF4-FFF2-40B4-BE49-F238E27FC236}">
              <a16:creationId xmlns:a16="http://schemas.microsoft.com/office/drawing/2014/main" id="{00000000-0008-0000-0300-000044000000}"/>
            </a:ext>
          </a:extLst>
        </xdr:cNvPr>
        <xdr:cNvSpPr/>
      </xdr:nvSpPr>
      <xdr:spPr>
        <a:xfrm>
          <a:off x="4902200" y="7455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56642</xdr:rowOff>
    </xdr:from>
    <xdr:to>
      <xdr:col>19</xdr:col>
      <xdr:colOff>133350</xdr:colOff>
      <xdr:row>43</xdr:row>
      <xdr:rowOff>75946</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3225800" y="7428992"/>
          <a:ext cx="889000" cy="19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102362</xdr:rowOff>
    </xdr:from>
    <xdr:to>
      <xdr:col>19</xdr:col>
      <xdr:colOff>184150</xdr:colOff>
      <xdr:row>44</xdr:row>
      <xdr:rowOff>32512</xdr:rowOff>
    </xdr:to>
    <xdr:sp macro="" textlink="">
      <xdr:nvSpPr>
        <xdr:cNvPr id="70" name="フローチャート: 判断 69">
          <a:extLst>
            <a:ext uri="{FF2B5EF4-FFF2-40B4-BE49-F238E27FC236}">
              <a16:creationId xmlns:a16="http://schemas.microsoft.com/office/drawing/2014/main" id="{00000000-0008-0000-0300-000046000000}"/>
            </a:ext>
          </a:extLst>
        </xdr:cNvPr>
        <xdr:cNvSpPr/>
      </xdr:nvSpPr>
      <xdr:spPr>
        <a:xfrm>
          <a:off x="4064000" y="74747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17289</xdr:rowOff>
    </xdr:from>
    <xdr:ext cx="736600" cy="259045"/>
    <xdr:sp macro="" textlink="">
      <xdr:nvSpPr>
        <xdr:cNvPr id="71" name="テキスト ボックス 70">
          <a:extLst>
            <a:ext uri="{FF2B5EF4-FFF2-40B4-BE49-F238E27FC236}">
              <a16:creationId xmlns:a16="http://schemas.microsoft.com/office/drawing/2014/main" id="{00000000-0008-0000-0300-000047000000}"/>
            </a:ext>
          </a:extLst>
        </xdr:cNvPr>
        <xdr:cNvSpPr txBox="1"/>
      </xdr:nvSpPr>
      <xdr:spPr>
        <a:xfrm>
          <a:off x="3733800" y="75610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27686</xdr:rowOff>
    </xdr:from>
    <xdr:to>
      <xdr:col>15</xdr:col>
      <xdr:colOff>82550</xdr:colOff>
      <xdr:row>43</xdr:row>
      <xdr:rowOff>56642</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2336800" y="7400036"/>
          <a:ext cx="889000" cy="28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73406</xdr:rowOff>
    </xdr:from>
    <xdr:to>
      <xdr:col>15</xdr:col>
      <xdr:colOff>133350</xdr:colOff>
      <xdr:row>44</xdr:row>
      <xdr:rowOff>3556</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3175000" y="7445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159783</xdr:rowOff>
    </xdr:from>
    <xdr:ext cx="7620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2844800" y="75321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42</xdr:row>
      <xdr:rowOff>170180</xdr:rowOff>
    </xdr:from>
    <xdr:to>
      <xdr:col>11</xdr:col>
      <xdr:colOff>31750</xdr:colOff>
      <xdr:row>43</xdr:row>
      <xdr:rowOff>27686</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1447800" y="7371080"/>
          <a:ext cx="889000" cy="28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43</xdr:row>
      <xdr:rowOff>63754</xdr:rowOff>
    </xdr:from>
    <xdr:to>
      <xdr:col>11</xdr:col>
      <xdr:colOff>82550</xdr:colOff>
      <xdr:row>43</xdr:row>
      <xdr:rowOff>165354</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2286000" y="7436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150131</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1955800" y="75224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54102</xdr:rowOff>
    </xdr:from>
    <xdr:to>
      <xdr:col>7</xdr:col>
      <xdr:colOff>31750</xdr:colOff>
      <xdr:row>43</xdr:row>
      <xdr:rowOff>155702</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1397000" y="74264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140479</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1066800" y="75128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34798</xdr:rowOff>
    </xdr:from>
    <xdr:to>
      <xdr:col>23</xdr:col>
      <xdr:colOff>184150</xdr:colOff>
      <xdr:row>43</xdr:row>
      <xdr:rowOff>136398</xdr:rowOff>
    </xdr:to>
    <xdr:sp macro="" textlink="">
      <xdr:nvSpPr>
        <xdr:cNvPr id="85" name="楕円 84">
          <a:extLst>
            <a:ext uri="{FF2B5EF4-FFF2-40B4-BE49-F238E27FC236}">
              <a16:creationId xmlns:a16="http://schemas.microsoft.com/office/drawing/2014/main" id="{00000000-0008-0000-0300-000055000000}"/>
            </a:ext>
          </a:extLst>
        </xdr:cNvPr>
        <xdr:cNvSpPr/>
      </xdr:nvSpPr>
      <xdr:spPr>
        <a:xfrm>
          <a:off x="4902200" y="7407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51325</xdr:rowOff>
    </xdr:from>
    <xdr:ext cx="762000" cy="259045"/>
    <xdr:sp macro="" textlink="">
      <xdr:nvSpPr>
        <xdr:cNvPr id="86" name="財政力該当値テキスト">
          <a:extLst>
            <a:ext uri="{FF2B5EF4-FFF2-40B4-BE49-F238E27FC236}">
              <a16:creationId xmlns:a16="http://schemas.microsoft.com/office/drawing/2014/main" id="{00000000-0008-0000-0300-000056000000}"/>
            </a:ext>
          </a:extLst>
        </xdr:cNvPr>
        <xdr:cNvSpPr txBox="1"/>
      </xdr:nvSpPr>
      <xdr:spPr>
        <a:xfrm>
          <a:off x="5041900" y="7252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25146</xdr:rowOff>
    </xdr:from>
    <xdr:to>
      <xdr:col>19</xdr:col>
      <xdr:colOff>184150</xdr:colOff>
      <xdr:row>43</xdr:row>
      <xdr:rowOff>126746</xdr:rowOff>
    </xdr:to>
    <xdr:sp macro="" textlink="">
      <xdr:nvSpPr>
        <xdr:cNvPr id="87" name="楕円 86">
          <a:extLst>
            <a:ext uri="{FF2B5EF4-FFF2-40B4-BE49-F238E27FC236}">
              <a16:creationId xmlns:a16="http://schemas.microsoft.com/office/drawing/2014/main" id="{00000000-0008-0000-0300-000057000000}"/>
            </a:ext>
          </a:extLst>
        </xdr:cNvPr>
        <xdr:cNvSpPr/>
      </xdr:nvSpPr>
      <xdr:spPr>
        <a:xfrm>
          <a:off x="4064000" y="7397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136923</xdr:rowOff>
    </xdr:from>
    <xdr:ext cx="7366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3733800" y="71663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5842</xdr:rowOff>
    </xdr:from>
    <xdr:to>
      <xdr:col>15</xdr:col>
      <xdr:colOff>133350</xdr:colOff>
      <xdr:row>43</xdr:row>
      <xdr:rowOff>107442</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3175000" y="7378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117619</xdr:rowOff>
    </xdr:from>
    <xdr:ext cx="762000" cy="259045"/>
    <xdr:sp macro="" textlink="">
      <xdr:nvSpPr>
        <xdr:cNvPr id="90" name="テキスト ボックス 89">
          <a:extLst>
            <a:ext uri="{FF2B5EF4-FFF2-40B4-BE49-F238E27FC236}">
              <a16:creationId xmlns:a16="http://schemas.microsoft.com/office/drawing/2014/main" id="{00000000-0008-0000-0300-00005A000000}"/>
            </a:ext>
          </a:extLst>
        </xdr:cNvPr>
        <xdr:cNvSpPr txBox="1"/>
      </xdr:nvSpPr>
      <xdr:spPr>
        <a:xfrm>
          <a:off x="2844800" y="71470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42</xdr:row>
      <xdr:rowOff>148336</xdr:rowOff>
    </xdr:from>
    <xdr:to>
      <xdr:col>11</xdr:col>
      <xdr:colOff>82550</xdr:colOff>
      <xdr:row>43</xdr:row>
      <xdr:rowOff>78486</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2286000" y="7349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88663</xdr:rowOff>
    </xdr:from>
    <xdr:ext cx="7620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1955800" y="71181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119380</xdr:rowOff>
    </xdr:from>
    <xdr:to>
      <xdr:col>7</xdr:col>
      <xdr:colOff>31750</xdr:colOff>
      <xdr:row>43</xdr:row>
      <xdr:rowOff>49530</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1397000" y="7320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59707</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1066800" y="7089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5" name="正方形/長方形 94">
          <a:extLst>
            <a:ext uri="{FF2B5EF4-FFF2-40B4-BE49-F238E27FC236}">
              <a16:creationId xmlns:a16="http://schemas.microsoft.com/office/drawing/2014/main" id="{00000000-0008-0000-0300-00005F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[92.9%]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99" name="正方形/長方形 98">
          <a:extLst>
            <a:ext uri="{FF2B5EF4-FFF2-40B4-BE49-F238E27FC236}">
              <a16:creationId xmlns:a16="http://schemas.microsoft.com/office/drawing/2014/main" id="{00000000-0008-0000-0300-000063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7" name="テキスト ボックス 106">
          <a:extLst>
            <a:ext uri="{FF2B5EF4-FFF2-40B4-BE49-F238E27FC236}">
              <a16:creationId xmlns:a16="http://schemas.microsoft.com/office/drawing/2014/main" id="{00000000-0008-0000-0300-00006B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en-US" altLang="ja-JP" sz="1100">
              <a:solidFill>
                <a:schemeClr val="dk1"/>
              </a:solidFill>
              <a:effectLst/>
              <a:latin typeface="+mn-lt"/>
              <a:ea typeface="+mn-ea"/>
              <a:cs typeface="+mn-cs"/>
            </a:rPr>
            <a:t>R3</a:t>
          </a:r>
          <a:r>
            <a:rPr kumimoji="1" lang="ja-JP" altLang="ja-JP" sz="1100">
              <a:solidFill>
                <a:schemeClr val="dk1"/>
              </a:solidFill>
              <a:effectLst/>
              <a:latin typeface="+mn-lt"/>
              <a:ea typeface="+mn-ea"/>
              <a:cs typeface="+mn-cs"/>
            </a:rPr>
            <a:t>年度は普通交付税の増加に伴い大幅に改善したものの、</a:t>
          </a:r>
          <a:r>
            <a:rPr kumimoji="1" lang="en-US" altLang="ja-JP" sz="1100">
              <a:solidFill>
                <a:schemeClr val="dk1"/>
              </a:solidFill>
              <a:effectLst/>
              <a:latin typeface="+mn-lt"/>
              <a:ea typeface="+mn-ea"/>
              <a:cs typeface="+mn-cs"/>
            </a:rPr>
            <a:t>R4</a:t>
          </a:r>
          <a:r>
            <a:rPr kumimoji="1" lang="ja-JP" altLang="ja-JP" sz="1100">
              <a:solidFill>
                <a:schemeClr val="dk1"/>
              </a:solidFill>
              <a:effectLst/>
              <a:latin typeface="+mn-lt"/>
              <a:ea typeface="+mn-ea"/>
              <a:cs typeface="+mn-cs"/>
            </a:rPr>
            <a:t>年度から増加に転じ、</a:t>
          </a:r>
          <a:r>
            <a:rPr kumimoji="1" lang="en-US" altLang="ja-JP" sz="1100">
              <a:solidFill>
                <a:schemeClr val="dk1"/>
              </a:solidFill>
              <a:effectLst/>
              <a:latin typeface="+mn-lt"/>
              <a:ea typeface="+mn-ea"/>
              <a:cs typeface="+mn-cs"/>
            </a:rPr>
            <a:t>R5</a:t>
          </a:r>
          <a:r>
            <a:rPr kumimoji="1" lang="ja-JP" altLang="ja-JP" sz="1100">
              <a:solidFill>
                <a:schemeClr val="dk1"/>
              </a:solidFill>
              <a:effectLst/>
              <a:latin typeface="+mn-lt"/>
              <a:ea typeface="+mn-ea"/>
              <a:cs typeface="+mn-cs"/>
            </a:rPr>
            <a:t>年度</a:t>
          </a:r>
          <a:r>
            <a:rPr kumimoji="1" lang="ja-JP" altLang="en-US" sz="1100">
              <a:solidFill>
                <a:schemeClr val="dk1"/>
              </a:solidFill>
              <a:effectLst/>
              <a:latin typeface="+mn-lt"/>
              <a:ea typeface="+mn-ea"/>
              <a:cs typeface="+mn-cs"/>
            </a:rPr>
            <a:t>から</a:t>
          </a:r>
          <a:r>
            <a:rPr kumimoji="1" lang="en-US" altLang="ja-JP" sz="1100">
              <a:solidFill>
                <a:schemeClr val="dk1"/>
              </a:solidFill>
              <a:effectLst/>
              <a:latin typeface="+mn-lt"/>
              <a:ea typeface="+mn-ea"/>
              <a:cs typeface="+mn-cs"/>
            </a:rPr>
            <a:t>90.0</a:t>
          </a:r>
          <a:r>
            <a:rPr kumimoji="1" lang="ja-JP" altLang="ja-JP" sz="1100">
              <a:solidFill>
                <a:schemeClr val="dk1"/>
              </a:solidFill>
              <a:effectLst/>
              <a:latin typeface="+mn-lt"/>
              <a:ea typeface="+mn-ea"/>
              <a:cs typeface="+mn-cs"/>
            </a:rPr>
            <a:t>％を超え</a:t>
          </a:r>
          <a:r>
            <a:rPr kumimoji="1" lang="ja-JP" altLang="en-US" sz="1100">
              <a:solidFill>
                <a:schemeClr val="dk1"/>
              </a:solidFill>
              <a:effectLst/>
              <a:latin typeface="+mn-lt"/>
              <a:ea typeface="+mn-ea"/>
              <a:cs typeface="+mn-cs"/>
            </a:rPr>
            <a:t>ている</a:t>
          </a:r>
          <a:r>
            <a:rPr kumimoji="1" lang="ja-JP" altLang="ja-JP" sz="1100">
              <a:solidFill>
                <a:schemeClr val="dk1"/>
              </a:solidFill>
              <a:effectLst/>
              <a:latin typeface="+mn-lt"/>
              <a:ea typeface="+mn-ea"/>
              <a:cs typeface="+mn-cs"/>
            </a:rPr>
            <a:t>。要因としては、</a:t>
          </a:r>
          <a:r>
            <a:rPr lang="ja-JP" altLang="ja-JP" sz="1100" b="0" i="0" baseline="0">
              <a:solidFill>
                <a:schemeClr val="dk1"/>
              </a:solidFill>
              <a:effectLst/>
              <a:latin typeface="+mn-lt"/>
              <a:ea typeface="+mn-ea"/>
              <a:cs typeface="+mn-cs"/>
            </a:rPr>
            <a:t>経常一般財源</a:t>
          </a:r>
          <a:r>
            <a:rPr lang="ja-JP" altLang="en-US" sz="1100" b="0" i="0" baseline="0">
              <a:solidFill>
                <a:schemeClr val="dk1"/>
              </a:solidFill>
              <a:effectLst/>
              <a:latin typeface="+mn-lt"/>
              <a:ea typeface="+mn-ea"/>
              <a:cs typeface="+mn-cs"/>
            </a:rPr>
            <a:t>全体は増加傾向にあるものの、それ以上に</a:t>
          </a:r>
          <a:r>
            <a:rPr lang="ja-JP" altLang="ja-JP" sz="1100" b="0" i="0" baseline="0">
              <a:solidFill>
                <a:schemeClr val="dk1"/>
              </a:solidFill>
              <a:effectLst/>
              <a:latin typeface="+mn-lt"/>
              <a:ea typeface="+mn-ea"/>
              <a:cs typeface="+mn-cs"/>
            </a:rPr>
            <a:t>経常経費</a:t>
          </a:r>
          <a:r>
            <a:rPr lang="ja-JP" altLang="en-US" sz="1100" b="0" i="0" baseline="0">
              <a:solidFill>
                <a:schemeClr val="dk1"/>
              </a:solidFill>
              <a:effectLst/>
              <a:latin typeface="+mn-lt"/>
              <a:ea typeface="+mn-ea"/>
              <a:cs typeface="+mn-cs"/>
            </a:rPr>
            <a:t>において人件費や物件費</a:t>
          </a:r>
          <a:r>
            <a:rPr lang="ja-JP" altLang="ja-JP" sz="1100" b="0" i="0" baseline="0">
              <a:solidFill>
                <a:schemeClr val="dk1"/>
              </a:solidFill>
              <a:effectLst/>
              <a:latin typeface="+mn-lt"/>
              <a:ea typeface="+mn-ea"/>
              <a:cs typeface="+mn-cs"/>
            </a:rPr>
            <a:t>等</a:t>
          </a:r>
          <a:r>
            <a:rPr lang="ja-JP" altLang="en-US" sz="1100" b="0" i="0" baseline="0">
              <a:solidFill>
                <a:schemeClr val="dk1"/>
              </a:solidFill>
              <a:effectLst/>
              <a:latin typeface="+mn-lt"/>
              <a:ea typeface="+mn-ea"/>
              <a:cs typeface="+mn-cs"/>
            </a:rPr>
            <a:t>が</a:t>
          </a:r>
          <a:r>
            <a:rPr lang="ja-JP" altLang="ja-JP" sz="1100" b="0" i="0" baseline="0">
              <a:solidFill>
                <a:schemeClr val="dk1"/>
              </a:solidFill>
              <a:effectLst/>
              <a:latin typeface="+mn-lt"/>
              <a:ea typeface="+mn-ea"/>
              <a:cs typeface="+mn-cs"/>
            </a:rPr>
            <a:t>増加</a:t>
          </a:r>
          <a:r>
            <a:rPr lang="ja-JP" altLang="en-US" sz="1100" b="0" i="0" baseline="0">
              <a:solidFill>
                <a:schemeClr val="dk1"/>
              </a:solidFill>
              <a:effectLst/>
              <a:latin typeface="+mn-lt"/>
              <a:ea typeface="+mn-ea"/>
              <a:cs typeface="+mn-cs"/>
            </a:rPr>
            <a:t>していることが考えられる</a:t>
          </a:r>
          <a:r>
            <a:rPr kumimoji="1" lang="ja-JP" altLang="ja-JP" sz="1100">
              <a:solidFill>
                <a:schemeClr val="dk1"/>
              </a:solidFill>
              <a:effectLst/>
              <a:latin typeface="+mn-lt"/>
              <a:ea typeface="+mn-ea"/>
              <a:cs typeface="+mn-cs"/>
            </a:rPr>
            <a:t>。国及び地方財政を取り巻く状況は依然厳しく、引き続き、構成比の大きい人件費や公債費など経常経費の圧縮に努め、上昇を抑制していく。</a:t>
          </a:r>
          <a:endParaRPr lang="ja-JP" altLang="ja-JP" sz="1400">
            <a:effectLst/>
          </a:endParaRPr>
        </a:p>
      </xdr:txBody>
    </xdr:sp>
    <xdr:clientData/>
  </xdr:twoCellAnchor>
  <xdr:oneCellAnchor>
    <xdr:from>
      <xdr:col>3</xdr:col>
      <xdr:colOff>95250</xdr:colOff>
      <xdr:row>54</xdr:row>
      <xdr:rowOff>139700</xdr:rowOff>
    </xdr:from>
    <xdr:ext cx="298543" cy="225703"/>
    <xdr:sp macro="" textlink="">
      <xdr:nvSpPr>
        <xdr:cNvPr id="108" name="テキスト ボックス 107">
          <a:extLst>
            <a:ext uri="{FF2B5EF4-FFF2-40B4-BE49-F238E27FC236}">
              <a16:creationId xmlns:a16="http://schemas.microsoft.com/office/drawing/2014/main" id="{00000000-0008-0000-0300-00006C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09" name="直線コネクタ 108">
          <a:extLst>
            <a:ext uri="{FF2B5EF4-FFF2-40B4-BE49-F238E27FC236}">
              <a16:creationId xmlns:a16="http://schemas.microsoft.com/office/drawing/2014/main" id="{00000000-0008-0000-0300-00006D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1" name="直線コネクタ 110">
          <a:extLst>
            <a:ext uri="{FF2B5EF4-FFF2-40B4-BE49-F238E27FC236}">
              <a16:creationId xmlns:a16="http://schemas.microsoft.com/office/drawing/2014/main" id="{00000000-0008-0000-0300-00006F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3" name="財政構造の弾力性グラフ枠">
          <a:extLst>
            <a:ext uri="{FF2B5EF4-FFF2-40B4-BE49-F238E27FC236}">
              <a16:creationId xmlns:a16="http://schemas.microsoft.com/office/drawing/2014/main" id="{00000000-0008-0000-0300-00007B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132504</xdr:rowOff>
    </xdr:from>
    <xdr:to>
      <xdr:col>23</xdr:col>
      <xdr:colOff>133350</xdr:colOff>
      <xdr:row>66</xdr:row>
      <xdr:rowOff>62442</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flipV="1">
          <a:off x="4953000" y="10248054"/>
          <a:ext cx="0" cy="113008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34519</xdr:rowOff>
    </xdr:from>
    <xdr:ext cx="762000" cy="259045"/>
    <xdr:sp macro="" textlink="">
      <xdr:nvSpPr>
        <xdr:cNvPr id="125" name="財政構造の弾力性最小値テキスト">
          <a:extLst>
            <a:ext uri="{FF2B5EF4-FFF2-40B4-BE49-F238E27FC236}">
              <a16:creationId xmlns:a16="http://schemas.microsoft.com/office/drawing/2014/main" id="{00000000-0008-0000-0300-00007D000000}"/>
            </a:ext>
          </a:extLst>
        </xdr:cNvPr>
        <xdr:cNvSpPr txBox="1"/>
      </xdr:nvSpPr>
      <xdr:spPr>
        <a:xfrm>
          <a:off x="5041900" y="113502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62442</xdr:rowOff>
    </xdr:from>
    <xdr:to>
      <xdr:col>24</xdr:col>
      <xdr:colOff>12700</xdr:colOff>
      <xdr:row>66</xdr:row>
      <xdr:rowOff>62442</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a:off x="4864100" y="113781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47431</xdr:rowOff>
    </xdr:from>
    <xdr:ext cx="762000" cy="259045"/>
    <xdr:sp macro="" textlink="">
      <xdr:nvSpPr>
        <xdr:cNvPr id="127" name="財政構造の弾力性最大値テキスト">
          <a:extLst>
            <a:ext uri="{FF2B5EF4-FFF2-40B4-BE49-F238E27FC236}">
              <a16:creationId xmlns:a16="http://schemas.microsoft.com/office/drawing/2014/main" id="{00000000-0008-0000-0300-00007F000000}"/>
            </a:ext>
          </a:extLst>
        </xdr:cNvPr>
        <xdr:cNvSpPr txBox="1"/>
      </xdr:nvSpPr>
      <xdr:spPr>
        <a:xfrm>
          <a:off x="5041900" y="99915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132504</xdr:rowOff>
    </xdr:from>
    <xdr:to>
      <xdr:col>24</xdr:col>
      <xdr:colOff>12700</xdr:colOff>
      <xdr:row>59</xdr:row>
      <xdr:rowOff>132504</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864100" y="102480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64</xdr:row>
      <xdr:rowOff>59479</xdr:rowOff>
    </xdr:from>
    <xdr:to>
      <xdr:col>23</xdr:col>
      <xdr:colOff>133350</xdr:colOff>
      <xdr:row>64</xdr:row>
      <xdr:rowOff>81597</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114800" y="11032279"/>
          <a:ext cx="838200" cy="221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86059</xdr:rowOff>
    </xdr:from>
    <xdr:ext cx="762000" cy="259045"/>
    <xdr:sp macro="" textlink="">
      <xdr:nvSpPr>
        <xdr:cNvPr id="130" name="財政構造の弾力性平均値テキスト">
          <a:extLst>
            <a:ext uri="{FF2B5EF4-FFF2-40B4-BE49-F238E27FC236}">
              <a16:creationId xmlns:a16="http://schemas.microsoft.com/office/drawing/2014/main" id="{00000000-0008-0000-0300-000082000000}"/>
            </a:ext>
          </a:extLst>
        </xdr:cNvPr>
        <xdr:cNvSpPr txBox="1"/>
      </xdr:nvSpPr>
      <xdr:spPr>
        <a:xfrm>
          <a:off x="5041900" y="1071595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69532</xdr:rowOff>
    </xdr:from>
    <xdr:to>
      <xdr:col>23</xdr:col>
      <xdr:colOff>184150</xdr:colOff>
      <xdr:row>63</xdr:row>
      <xdr:rowOff>171132</xdr:rowOff>
    </xdr:to>
    <xdr:sp macro="" textlink="">
      <xdr:nvSpPr>
        <xdr:cNvPr id="131" name="フローチャート: 判断 130">
          <a:extLst>
            <a:ext uri="{FF2B5EF4-FFF2-40B4-BE49-F238E27FC236}">
              <a16:creationId xmlns:a16="http://schemas.microsoft.com/office/drawing/2014/main" id="{00000000-0008-0000-0300-000083000000}"/>
            </a:ext>
          </a:extLst>
        </xdr:cNvPr>
        <xdr:cNvSpPr/>
      </xdr:nvSpPr>
      <xdr:spPr>
        <a:xfrm>
          <a:off x="4902200" y="10870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64</xdr:row>
      <xdr:rowOff>21272</xdr:rowOff>
    </xdr:from>
    <xdr:to>
      <xdr:col>19</xdr:col>
      <xdr:colOff>133350</xdr:colOff>
      <xdr:row>64</xdr:row>
      <xdr:rowOff>59479</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3225800" y="10994072"/>
          <a:ext cx="889000" cy="382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51435</xdr:rowOff>
    </xdr:from>
    <xdr:to>
      <xdr:col>19</xdr:col>
      <xdr:colOff>184150</xdr:colOff>
      <xdr:row>63</xdr:row>
      <xdr:rowOff>153035</xdr:rowOff>
    </xdr:to>
    <xdr:sp macro="" textlink="">
      <xdr:nvSpPr>
        <xdr:cNvPr id="133" name="フローチャート: 判断 132">
          <a:extLst>
            <a:ext uri="{FF2B5EF4-FFF2-40B4-BE49-F238E27FC236}">
              <a16:creationId xmlns:a16="http://schemas.microsoft.com/office/drawing/2014/main" id="{00000000-0008-0000-0300-000085000000}"/>
            </a:ext>
          </a:extLst>
        </xdr:cNvPr>
        <xdr:cNvSpPr/>
      </xdr:nvSpPr>
      <xdr:spPr>
        <a:xfrm>
          <a:off x="4064000" y="10852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163212</xdr:rowOff>
    </xdr:from>
    <xdr:ext cx="736600" cy="259045"/>
    <xdr:sp macro="" textlink="">
      <xdr:nvSpPr>
        <xdr:cNvPr id="134" name="テキスト ボックス 133">
          <a:extLst>
            <a:ext uri="{FF2B5EF4-FFF2-40B4-BE49-F238E27FC236}">
              <a16:creationId xmlns:a16="http://schemas.microsoft.com/office/drawing/2014/main" id="{00000000-0008-0000-0300-000086000000}"/>
            </a:ext>
          </a:extLst>
        </xdr:cNvPr>
        <xdr:cNvSpPr txBox="1"/>
      </xdr:nvSpPr>
      <xdr:spPr>
        <a:xfrm>
          <a:off x="3733800" y="106216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63</xdr:row>
      <xdr:rowOff>166581</xdr:rowOff>
    </xdr:from>
    <xdr:to>
      <xdr:col>15</xdr:col>
      <xdr:colOff>82550</xdr:colOff>
      <xdr:row>64</xdr:row>
      <xdr:rowOff>21272</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2336800" y="10967931"/>
          <a:ext cx="889000" cy="261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1164</xdr:rowOff>
    </xdr:from>
    <xdr:to>
      <xdr:col>15</xdr:col>
      <xdr:colOff>133350</xdr:colOff>
      <xdr:row>63</xdr:row>
      <xdr:rowOff>102764</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3175000" y="10802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112941</xdr:rowOff>
    </xdr:from>
    <xdr:ext cx="762000" cy="25904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2844800" y="105713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63</xdr:row>
      <xdr:rowOff>166581</xdr:rowOff>
    </xdr:from>
    <xdr:to>
      <xdr:col>11</xdr:col>
      <xdr:colOff>31750</xdr:colOff>
      <xdr:row>65</xdr:row>
      <xdr:rowOff>10689</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flipV="1">
          <a:off x="1447800" y="10967931"/>
          <a:ext cx="889000" cy="187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108268</xdr:rowOff>
    </xdr:from>
    <xdr:to>
      <xdr:col>11</xdr:col>
      <xdr:colOff>82550</xdr:colOff>
      <xdr:row>63</xdr:row>
      <xdr:rowOff>38418</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2286000" y="10738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48595</xdr:rowOff>
    </xdr:from>
    <xdr:ext cx="7620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1955800" y="105070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47413</xdr:rowOff>
    </xdr:from>
    <xdr:to>
      <xdr:col>7</xdr:col>
      <xdr:colOff>31750</xdr:colOff>
      <xdr:row>63</xdr:row>
      <xdr:rowOff>149013</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1397000" y="10848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159190</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1066800" y="106176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30797</xdr:rowOff>
    </xdr:from>
    <xdr:to>
      <xdr:col>23</xdr:col>
      <xdr:colOff>184150</xdr:colOff>
      <xdr:row>64</xdr:row>
      <xdr:rowOff>132397</xdr:rowOff>
    </xdr:to>
    <xdr:sp macro="" textlink="">
      <xdr:nvSpPr>
        <xdr:cNvPr id="148" name="楕円 147">
          <a:extLst>
            <a:ext uri="{FF2B5EF4-FFF2-40B4-BE49-F238E27FC236}">
              <a16:creationId xmlns:a16="http://schemas.microsoft.com/office/drawing/2014/main" id="{00000000-0008-0000-0300-000094000000}"/>
            </a:ext>
          </a:extLst>
        </xdr:cNvPr>
        <xdr:cNvSpPr/>
      </xdr:nvSpPr>
      <xdr:spPr>
        <a:xfrm>
          <a:off x="4902200" y="110035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64</xdr:row>
      <xdr:rowOff>2874</xdr:rowOff>
    </xdr:from>
    <xdr:ext cx="762000" cy="259045"/>
    <xdr:sp macro="" textlink="">
      <xdr:nvSpPr>
        <xdr:cNvPr id="149" name="財政構造の弾力性該当値テキスト">
          <a:extLst>
            <a:ext uri="{FF2B5EF4-FFF2-40B4-BE49-F238E27FC236}">
              <a16:creationId xmlns:a16="http://schemas.microsoft.com/office/drawing/2014/main" id="{00000000-0008-0000-0300-000095000000}"/>
            </a:ext>
          </a:extLst>
        </xdr:cNvPr>
        <xdr:cNvSpPr txBox="1"/>
      </xdr:nvSpPr>
      <xdr:spPr>
        <a:xfrm>
          <a:off x="5041900" y="109756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64</xdr:row>
      <xdr:rowOff>8679</xdr:rowOff>
    </xdr:from>
    <xdr:to>
      <xdr:col>19</xdr:col>
      <xdr:colOff>184150</xdr:colOff>
      <xdr:row>64</xdr:row>
      <xdr:rowOff>110279</xdr:rowOff>
    </xdr:to>
    <xdr:sp macro="" textlink="">
      <xdr:nvSpPr>
        <xdr:cNvPr id="150" name="楕円 149">
          <a:extLst>
            <a:ext uri="{FF2B5EF4-FFF2-40B4-BE49-F238E27FC236}">
              <a16:creationId xmlns:a16="http://schemas.microsoft.com/office/drawing/2014/main" id="{00000000-0008-0000-0300-000096000000}"/>
            </a:ext>
          </a:extLst>
        </xdr:cNvPr>
        <xdr:cNvSpPr/>
      </xdr:nvSpPr>
      <xdr:spPr>
        <a:xfrm>
          <a:off x="4064000" y="109814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95056</xdr:rowOff>
    </xdr:from>
    <xdr:ext cx="7366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3733800" y="1106785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63</xdr:row>
      <xdr:rowOff>141922</xdr:rowOff>
    </xdr:from>
    <xdr:to>
      <xdr:col>15</xdr:col>
      <xdr:colOff>133350</xdr:colOff>
      <xdr:row>64</xdr:row>
      <xdr:rowOff>72072</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3175000" y="10943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64</xdr:row>
      <xdr:rowOff>56849</xdr:rowOff>
    </xdr:from>
    <xdr:ext cx="7620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2844800" y="11029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63</xdr:row>
      <xdr:rowOff>115781</xdr:rowOff>
    </xdr:from>
    <xdr:to>
      <xdr:col>11</xdr:col>
      <xdr:colOff>82550</xdr:colOff>
      <xdr:row>64</xdr:row>
      <xdr:rowOff>45931</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2286000" y="109171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64</xdr:row>
      <xdr:rowOff>30708</xdr:rowOff>
    </xdr:from>
    <xdr:ext cx="7620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1955800" y="110035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131339</xdr:rowOff>
    </xdr:from>
    <xdr:to>
      <xdr:col>7</xdr:col>
      <xdr:colOff>31750</xdr:colOff>
      <xdr:row>65</xdr:row>
      <xdr:rowOff>61489</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1397000" y="11104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65</xdr:row>
      <xdr:rowOff>46266</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1066800" y="111905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8" name="正方形/長方形 157">
          <a:extLst>
            <a:ext uri="{FF2B5EF4-FFF2-40B4-BE49-F238E27FC236}">
              <a16:creationId xmlns:a16="http://schemas.microsoft.com/office/drawing/2014/main" id="{00000000-0008-0000-0300-00009E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[1,862,062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202,990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人口が</a:t>
          </a:r>
          <a:r>
            <a:rPr kumimoji="1" lang="en-US" altLang="ja-JP" sz="1100">
              <a:solidFill>
                <a:schemeClr val="dk1"/>
              </a:solidFill>
              <a:effectLst/>
              <a:latin typeface="+mn-lt"/>
              <a:ea typeface="+mn-ea"/>
              <a:cs typeface="+mn-cs"/>
            </a:rPr>
            <a:t>R6</a:t>
          </a:r>
          <a:r>
            <a:rPr kumimoji="1" lang="ja-JP" altLang="ja-JP" sz="1100">
              <a:solidFill>
                <a:schemeClr val="dk1"/>
              </a:solidFill>
              <a:effectLst/>
              <a:latin typeface="+mn-lt"/>
              <a:ea typeface="+mn-ea"/>
              <a:cs typeface="+mn-cs"/>
            </a:rPr>
            <a:t>年度末現在</a:t>
          </a:r>
          <a:r>
            <a:rPr kumimoji="1" lang="en-US" altLang="ja-JP" sz="1100">
              <a:solidFill>
                <a:schemeClr val="dk1"/>
              </a:solidFill>
              <a:effectLst/>
              <a:latin typeface="+mn-lt"/>
              <a:ea typeface="+mn-ea"/>
              <a:cs typeface="+mn-cs"/>
            </a:rPr>
            <a:t>479</a:t>
          </a:r>
          <a:r>
            <a:rPr kumimoji="1" lang="ja-JP" altLang="ja-JP" sz="1100">
              <a:solidFill>
                <a:schemeClr val="dk1"/>
              </a:solidFill>
              <a:effectLst/>
              <a:latin typeface="+mn-lt"/>
              <a:ea typeface="+mn-ea"/>
              <a:cs typeface="+mn-cs"/>
            </a:rPr>
            <a:t>人と極端に少なく、行政経費は割高となる。</a:t>
          </a:r>
          <a:endParaRPr lang="ja-JP" altLang="ja-JP" sz="1400">
            <a:effectLst/>
          </a:endParaRPr>
        </a:p>
        <a:p>
          <a:r>
            <a:rPr kumimoji="1" lang="ja-JP" altLang="ja-JP" sz="1100">
              <a:solidFill>
                <a:schemeClr val="dk1"/>
              </a:solidFill>
              <a:effectLst/>
              <a:latin typeface="+mn-lt"/>
              <a:ea typeface="+mn-ea"/>
              <a:cs typeface="+mn-cs"/>
            </a:rPr>
            <a:t>また、山間部で豪雪地帯等の地理的、自然条件が不利な地域であり、企業立地等が望めないため、村直営施設が多く人件費の割合が高くなる要因にもなっている。行政サービスの著しい低下につながらないよう可能な範囲で、経費削減を図る。</a:t>
          </a:r>
          <a:r>
            <a:rPr kumimoji="1" lang="en-US" altLang="ja-JP" sz="1100">
              <a:solidFill>
                <a:schemeClr val="dk1"/>
              </a:solidFill>
              <a:effectLst/>
              <a:latin typeface="+mn-lt"/>
              <a:ea typeface="+mn-ea"/>
              <a:cs typeface="+mn-cs"/>
            </a:rPr>
            <a:t>R4</a:t>
          </a:r>
          <a:r>
            <a:rPr kumimoji="1" lang="ja-JP" altLang="ja-JP" sz="1100">
              <a:solidFill>
                <a:schemeClr val="dk1"/>
              </a:solidFill>
              <a:effectLst/>
              <a:latin typeface="+mn-lt"/>
              <a:ea typeface="+mn-ea"/>
              <a:cs typeface="+mn-cs"/>
            </a:rPr>
            <a:t>年度はロシアによるウクライナ侵攻等の影響による電気料金値上げなどが要因となり増加し、</a:t>
          </a:r>
          <a:r>
            <a:rPr kumimoji="1" lang="en-US" altLang="ja-JP" sz="1100">
              <a:solidFill>
                <a:schemeClr val="dk1"/>
              </a:solidFill>
              <a:effectLst/>
              <a:latin typeface="+mn-lt"/>
              <a:ea typeface="+mn-ea"/>
              <a:cs typeface="+mn-cs"/>
            </a:rPr>
            <a:t>R5</a:t>
          </a:r>
          <a:r>
            <a:rPr kumimoji="1" lang="ja-JP" altLang="ja-JP" sz="1100">
              <a:solidFill>
                <a:schemeClr val="dk1"/>
              </a:solidFill>
              <a:effectLst/>
              <a:latin typeface="+mn-lt"/>
              <a:ea typeface="+mn-ea"/>
              <a:cs typeface="+mn-cs"/>
            </a:rPr>
            <a:t>年度は委託業務の終了等により減少へ転じた</a:t>
          </a:r>
          <a:r>
            <a:rPr kumimoji="1" lang="ja-JP" altLang="en-US" sz="1100">
              <a:solidFill>
                <a:schemeClr val="dk1"/>
              </a:solidFill>
              <a:effectLst/>
              <a:latin typeface="+mn-lt"/>
              <a:ea typeface="+mn-ea"/>
              <a:cs typeface="+mn-cs"/>
            </a:rPr>
            <a:t>が、</a:t>
          </a:r>
          <a:r>
            <a:rPr kumimoji="1" lang="en-US" altLang="ja-JP" sz="1100">
              <a:solidFill>
                <a:schemeClr val="dk1"/>
              </a:solidFill>
              <a:effectLst/>
              <a:latin typeface="+mn-lt"/>
              <a:ea typeface="+mn-ea"/>
              <a:cs typeface="+mn-cs"/>
            </a:rPr>
            <a:t>R6</a:t>
          </a:r>
          <a:r>
            <a:rPr kumimoji="1" lang="ja-JP" altLang="en-US" sz="1100">
              <a:solidFill>
                <a:schemeClr val="dk1"/>
              </a:solidFill>
              <a:effectLst/>
              <a:latin typeface="+mn-lt"/>
              <a:ea typeface="+mn-ea"/>
              <a:cs typeface="+mn-cs"/>
            </a:rPr>
            <a:t>年度は給与改正による人件費の上昇等により増加した</a:t>
          </a:r>
          <a:r>
            <a:rPr kumimoji="1" lang="ja-JP" altLang="ja-JP" sz="1100">
              <a:solidFill>
                <a:schemeClr val="dk1"/>
              </a:solidFill>
              <a:effectLst/>
              <a:latin typeface="+mn-lt"/>
              <a:ea typeface="+mn-ea"/>
              <a:cs typeface="+mn-cs"/>
            </a:rPr>
            <a:t>。</a:t>
          </a:r>
          <a:endParaRPr lang="ja-JP" altLang="ja-JP" sz="1400">
            <a:effectLst/>
          </a:endParaRPr>
        </a:p>
      </xdr:txBody>
    </xdr:sp>
    <xdr:clientData/>
  </xdr:twoCellAnchor>
  <xdr:oneCellAnchor>
    <xdr:from>
      <xdr:col>3</xdr:col>
      <xdr:colOff>95250</xdr:colOff>
      <xdr:row>77</xdr:row>
      <xdr:rowOff>6350</xdr:rowOff>
    </xdr:from>
    <xdr:ext cx="349839" cy="225703"/>
    <xdr:sp macro="" textlink="">
      <xdr:nvSpPr>
        <xdr:cNvPr id="171" name="テキスト ボックス 170">
          <a:extLst>
            <a:ext uri="{FF2B5EF4-FFF2-40B4-BE49-F238E27FC236}">
              <a16:creationId xmlns:a16="http://schemas.microsoft.com/office/drawing/2014/main" id="{00000000-0008-0000-0300-0000AB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2" name="直線コネクタ 171">
          <a:extLst>
            <a:ext uri="{FF2B5EF4-FFF2-40B4-BE49-F238E27FC236}">
              <a16:creationId xmlns:a16="http://schemas.microsoft.com/office/drawing/2014/main" id="{00000000-0008-0000-0300-0000AC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4" name="直線コネクタ 173">
          <a:extLst>
            <a:ext uri="{FF2B5EF4-FFF2-40B4-BE49-F238E27FC236}">
              <a16:creationId xmlns:a16="http://schemas.microsoft.com/office/drawing/2014/main" id="{00000000-0008-0000-0300-0000AE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5" name="人件費・物件費等の状況グラフ枠">
          <a:extLst>
            <a:ext uri="{FF2B5EF4-FFF2-40B4-BE49-F238E27FC236}">
              <a16:creationId xmlns:a16="http://schemas.microsoft.com/office/drawing/2014/main" id="{00000000-0008-0000-0300-0000B9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34776</xdr:rowOff>
    </xdr:from>
    <xdr:to>
      <xdr:col>23</xdr:col>
      <xdr:colOff>133350</xdr:colOff>
      <xdr:row>89</xdr:row>
      <xdr:rowOff>39684</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flipV="1">
          <a:off x="4953000" y="13922226"/>
          <a:ext cx="0" cy="137650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11761</xdr:rowOff>
    </xdr:from>
    <xdr:ext cx="762000" cy="259045"/>
    <xdr:sp macro="" textlink="">
      <xdr:nvSpPr>
        <xdr:cNvPr id="187" name="人件費・物件費等の状況最小値テキスト">
          <a:extLst>
            <a:ext uri="{FF2B5EF4-FFF2-40B4-BE49-F238E27FC236}">
              <a16:creationId xmlns:a16="http://schemas.microsoft.com/office/drawing/2014/main" id="{00000000-0008-0000-0300-0000BB000000}"/>
            </a:ext>
          </a:extLst>
        </xdr:cNvPr>
        <xdr:cNvSpPr txBox="1"/>
      </xdr:nvSpPr>
      <xdr:spPr>
        <a:xfrm>
          <a:off x="5041900" y="152708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3,724,994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39684</xdr:rowOff>
    </xdr:from>
    <xdr:to>
      <xdr:col>24</xdr:col>
      <xdr:colOff>12700</xdr:colOff>
      <xdr:row>89</xdr:row>
      <xdr:rowOff>39684</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4864100" y="152987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121153</xdr:rowOff>
    </xdr:from>
    <xdr:ext cx="762000" cy="259045"/>
    <xdr:sp macro="" textlink="">
      <xdr:nvSpPr>
        <xdr:cNvPr id="189" name="人件費・物件費等の状況最大値テキスト">
          <a:extLst>
            <a:ext uri="{FF2B5EF4-FFF2-40B4-BE49-F238E27FC236}">
              <a16:creationId xmlns:a16="http://schemas.microsoft.com/office/drawing/2014/main" id="{00000000-0008-0000-0300-0000BD000000}"/>
            </a:ext>
          </a:extLst>
        </xdr:cNvPr>
        <xdr:cNvSpPr txBox="1"/>
      </xdr:nvSpPr>
      <xdr:spPr>
        <a:xfrm>
          <a:off x="5041900" y="136657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302,260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34776</xdr:rowOff>
    </xdr:from>
    <xdr:to>
      <xdr:col>24</xdr:col>
      <xdr:colOff>12700</xdr:colOff>
      <xdr:row>81</xdr:row>
      <xdr:rowOff>34776</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39222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84</xdr:row>
      <xdr:rowOff>60358</xdr:rowOff>
    </xdr:from>
    <xdr:to>
      <xdr:col>23</xdr:col>
      <xdr:colOff>133350</xdr:colOff>
      <xdr:row>84</xdr:row>
      <xdr:rowOff>147726</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a:off x="4114800" y="14462158"/>
          <a:ext cx="838200" cy="873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139025</xdr:rowOff>
    </xdr:from>
    <xdr:ext cx="762000" cy="259045"/>
    <xdr:sp macro="" textlink="">
      <xdr:nvSpPr>
        <xdr:cNvPr id="192" name="人件費・物件費等の状況平均値テキスト">
          <a:extLst>
            <a:ext uri="{FF2B5EF4-FFF2-40B4-BE49-F238E27FC236}">
              <a16:creationId xmlns:a16="http://schemas.microsoft.com/office/drawing/2014/main" id="{00000000-0008-0000-0300-0000C0000000}"/>
            </a:ext>
          </a:extLst>
        </xdr:cNvPr>
        <xdr:cNvSpPr txBox="1"/>
      </xdr:nvSpPr>
      <xdr:spPr>
        <a:xfrm>
          <a:off x="5041900" y="1385502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646,701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122498</xdr:rowOff>
    </xdr:from>
    <xdr:to>
      <xdr:col>23</xdr:col>
      <xdr:colOff>184150</xdr:colOff>
      <xdr:row>82</xdr:row>
      <xdr:rowOff>52648</xdr:rowOff>
    </xdr:to>
    <xdr:sp macro="" textlink="">
      <xdr:nvSpPr>
        <xdr:cNvPr id="193" name="フローチャート: 判断 192">
          <a:extLst>
            <a:ext uri="{FF2B5EF4-FFF2-40B4-BE49-F238E27FC236}">
              <a16:creationId xmlns:a16="http://schemas.microsoft.com/office/drawing/2014/main" id="{00000000-0008-0000-0300-0000C1000000}"/>
            </a:ext>
          </a:extLst>
        </xdr:cNvPr>
        <xdr:cNvSpPr/>
      </xdr:nvSpPr>
      <xdr:spPr>
        <a:xfrm>
          <a:off x="4902200" y="14009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84</xdr:row>
      <xdr:rowOff>60358</xdr:rowOff>
    </xdr:from>
    <xdr:to>
      <xdr:col>19</xdr:col>
      <xdr:colOff>133350</xdr:colOff>
      <xdr:row>84</xdr:row>
      <xdr:rowOff>61643</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flipV="1">
          <a:off x="3225800" y="14462158"/>
          <a:ext cx="889000" cy="1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100527</xdr:rowOff>
    </xdr:from>
    <xdr:to>
      <xdr:col>19</xdr:col>
      <xdr:colOff>184150</xdr:colOff>
      <xdr:row>82</xdr:row>
      <xdr:rowOff>30677</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064000" y="139879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40854</xdr:rowOff>
    </xdr:from>
    <xdr:ext cx="736600" cy="259045"/>
    <xdr:sp macro="" textlink="">
      <xdr:nvSpPr>
        <xdr:cNvPr id="196" name="テキスト ボックス 195">
          <a:extLst>
            <a:ext uri="{FF2B5EF4-FFF2-40B4-BE49-F238E27FC236}">
              <a16:creationId xmlns:a16="http://schemas.microsoft.com/office/drawing/2014/main" id="{00000000-0008-0000-0300-0000C4000000}"/>
            </a:ext>
          </a:extLst>
        </xdr:cNvPr>
        <xdr:cNvSpPr txBox="1"/>
      </xdr:nvSpPr>
      <xdr:spPr>
        <a:xfrm>
          <a:off x="3733800" y="137568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84</xdr:row>
      <xdr:rowOff>49814</xdr:rowOff>
    </xdr:from>
    <xdr:to>
      <xdr:col>15</xdr:col>
      <xdr:colOff>82550</xdr:colOff>
      <xdr:row>84</xdr:row>
      <xdr:rowOff>61643</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2336800" y="14451614"/>
          <a:ext cx="889000" cy="11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85618</xdr:rowOff>
    </xdr:from>
    <xdr:to>
      <xdr:col>15</xdr:col>
      <xdr:colOff>133350</xdr:colOff>
      <xdr:row>82</xdr:row>
      <xdr:rowOff>15768</xdr:rowOff>
    </xdr:to>
    <xdr:sp macro="" textlink="">
      <xdr:nvSpPr>
        <xdr:cNvPr id="198" name="フローチャート: 判断 197">
          <a:extLst>
            <a:ext uri="{FF2B5EF4-FFF2-40B4-BE49-F238E27FC236}">
              <a16:creationId xmlns:a16="http://schemas.microsoft.com/office/drawing/2014/main" id="{00000000-0008-0000-0300-0000C6000000}"/>
            </a:ext>
          </a:extLst>
        </xdr:cNvPr>
        <xdr:cNvSpPr/>
      </xdr:nvSpPr>
      <xdr:spPr>
        <a:xfrm>
          <a:off x="3175000" y="13973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25945</xdr:rowOff>
    </xdr:from>
    <xdr:ext cx="762000" cy="259045"/>
    <xdr:sp macro="" textlink="">
      <xdr:nvSpPr>
        <xdr:cNvPr id="199" name="テキスト ボックス 198">
          <a:extLst>
            <a:ext uri="{FF2B5EF4-FFF2-40B4-BE49-F238E27FC236}">
              <a16:creationId xmlns:a16="http://schemas.microsoft.com/office/drawing/2014/main" id="{00000000-0008-0000-0300-0000C7000000}"/>
            </a:ext>
          </a:extLst>
        </xdr:cNvPr>
        <xdr:cNvSpPr txBox="1"/>
      </xdr:nvSpPr>
      <xdr:spPr>
        <a:xfrm>
          <a:off x="2844800" y="137419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84</xdr:row>
      <xdr:rowOff>49814</xdr:rowOff>
    </xdr:from>
    <xdr:to>
      <xdr:col>11</xdr:col>
      <xdr:colOff>31750</xdr:colOff>
      <xdr:row>84</xdr:row>
      <xdr:rowOff>64336</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flipV="1">
          <a:off x="1447800" y="14451614"/>
          <a:ext cx="889000" cy="145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65624</xdr:rowOff>
    </xdr:from>
    <xdr:to>
      <xdr:col>11</xdr:col>
      <xdr:colOff>82550</xdr:colOff>
      <xdr:row>81</xdr:row>
      <xdr:rowOff>167224</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2286000" y="139530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5951</xdr:rowOff>
    </xdr:from>
    <xdr:ext cx="7620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1955800" y="137219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69692</xdr:rowOff>
    </xdr:from>
    <xdr:to>
      <xdr:col>7</xdr:col>
      <xdr:colOff>31750</xdr:colOff>
      <xdr:row>81</xdr:row>
      <xdr:rowOff>171292</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1397000" y="13957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10019</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066800" y="137260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515,397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96926</xdr:rowOff>
    </xdr:from>
    <xdr:to>
      <xdr:col>23</xdr:col>
      <xdr:colOff>184150</xdr:colOff>
      <xdr:row>85</xdr:row>
      <xdr:rowOff>27076</xdr:rowOff>
    </xdr:to>
    <xdr:sp macro="" textlink="">
      <xdr:nvSpPr>
        <xdr:cNvPr id="210" name="楕円 209">
          <a:extLst>
            <a:ext uri="{FF2B5EF4-FFF2-40B4-BE49-F238E27FC236}">
              <a16:creationId xmlns:a16="http://schemas.microsoft.com/office/drawing/2014/main" id="{00000000-0008-0000-0300-0000D2000000}"/>
            </a:ext>
          </a:extLst>
        </xdr:cNvPr>
        <xdr:cNvSpPr/>
      </xdr:nvSpPr>
      <xdr:spPr>
        <a:xfrm>
          <a:off x="4902200" y="144987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84</xdr:row>
      <xdr:rowOff>69003</xdr:rowOff>
    </xdr:from>
    <xdr:ext cx="762000" cy="259045"/>
    <xdr:sp macro="" textlink="">
      <xdr:nvSpPr>
        <xdr:cNvPr id="211" name="人件費・物件費等の状況該当値テキスト">
          <a:extLst>
            <a:ext uri="{FF2B5EF4-FFF2-40B4-BE49-F238E27FC236}">
              <a16:creationId xmlns:a16="http://schemas.microsoft.com/office/drawing/2014/main" id="{00000000-0008-0000-0300-0000D3000000}"/>
            </a:ext>
          </a:extLst>
        </xdr:cNvPr>
        <xdr:cNvSpPr txBox="1"/>
      </xdr:nvSpPr>
      <xdr:spPr>
        <a:xfrm>
          <a:off x="5041900" y="144708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1,862,062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84</xdr:row>
      <xdr:rowOff>9558</xdr:rowOff>
    </xdr:from>
    <xdr:to>
      <xdr:col>19</xdr:col>
      <xdr:colOff>184150</xdr:colOff>
      <xdr:row>84</xdr:row>
      <xdr:rowOff>111158</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064000" y="144113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84</xdr:row>
      <xdr:rowOff>95935</xdr:rowOff>
    </xdr:from>
    <xdr:ext cx="7366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733800" y="1449773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1,644,817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84</xdr:row>
      <xdr:rowOff>10843</xdr:rowOff>
    </xdr:from>
    <xdr:to>
      <xdr:col>15</xdr:col>
      <xdr:colOff>133350</xdr:colOff>
      <xdr:row>84</xdr:row>
      <xdr:rowOff>112443</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3175000" y="14412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84</xdr:row>
      <xdr:rowOff>97220</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2844800" y="14499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1,648,015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83</xdr:row>
      <xdr:rowOff>170464</xdr:rowOff>
    </xdr:from>
    <xdr:to>
      <xdr:col>11</xdr:col>
      <xdr:colOff>82550</xdr:colOff>
      <xdr:row>84</xdr:row>
      <xdr:rowOff>100614</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2286000" y="14400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84</xdr:row>
      <xdr:rowOff>85391</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955800" y="144871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1,618,600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84</xdr:row>
      <xdr:rowOff>13536</xdr:rowOff>
    </xdr:from>
    <xdr:to>
      <xdr:col>7</xdr:col>
      <xdr:colOff>31750</xdr:colOff>
      <xdr:row>84</xdr:row>
      <xdr:rowOff>115136</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1397000" y="14415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84</xdr:row>
      <xdr:rowOff>99913</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066800" y="145017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1,654,711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0" name="正方形/長方形 219">
          <a:extLst>
            <a:ext uri="{FF2B5EF4-FFF2-40B4-BE49-F238E27FC236}">
              <a16:creationId xmlns:a16="http://schemas.microsoft.com/office/drawing/2014/main" id="{00000000-0008-0000-0300-0000DC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[94.8]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3" name="正方形/長方形 222">
          <a:extLst>
            <a:ext uri="{FF2B5EF4-FFF2-40B4-BE49-F238E27FC236}">
              <a16:creationId xmlns:a16="http://schemas.microsoft.com/office/drawing/2014/main" id="{00000000-0008-0000-0300-0000DF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2" name="テキスト ボックス 231">
          <a:extLst>
            <a:ext uri="{FF2B5EF4-FFF2-40B4-BE49-F238E27FC236}">
              <a16:creationId xmlns:a16="http://schemas.microsoft.com/office/drawing/2014/main" id="{00000000-0008-0000-0300-0000E8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en-US" altLang="ja-JP" sz="1100">
              <a:solidFill>
                <a:schemeClr val="dk1"/>
              </a:solidFill>
              <a:effectLst/>
              <a:latin typeface="+mn-lt"/>
              <a:ea typeface="+mn-ea"/>
              <a:cs typeface="+mn-cs"/>
            </a:rPr>
            <a:t>R6</a:t>
          </a:r>
          <a:r>
            <a:rPr kumimoji="1" lang="ja-JP" altLang="ja-JP" sz="1100">
              <a:solidFill>
                <a:schemeClr val="dk1"/>
              </a:solidFill>
              <a:effectLst/>
              <a:latin typeface="+mn-lt"/>
              <a:ea typeface="+mn-ea"/>
              <a:cs typeface="+mn-cs"/>
            </a:rPr>
            <a:t>年度は経験年数階層の変動などが主な</a:t>
          </a:r>
          <a:r>
            <a:rPr kumimoji="1" lang="ja-JP" altLang="en-US" sz="1100">
              <a:solidFill>
                <a:schemeClr val="dk1"/>
              </a:solidFill>
              <a:effectLst/>
              <a:latin typeface="+mn-lt"/>
              <a:ea typeface="+mn-ea"/>
              <a:cs typeface="+mn-cs"/>
            </a:rPr>
            <a:t>減少</a:t>
          </a:r>
          <a:r>
            <a:rPr kumimoji="1" lang="ja-JP" altLang="ja-JP" sz="1100">
              <a:solidFill>
                <a:schemeClr val="dk1"/>
              </a:solidFill>
              <a:effectLst/>
              <a:latin typeface="+mn-lt"/>
              <a:ea typeface="+mn-ea"/>
              <a:cs typeface="+mn-cs"/>
            </a:rPr>
            <a:t>要因となる。今後も人事院勧告及び地域実情を考慮し、給与の適正化に努めていく。</a:t>
          </a:r>
          <a:endParaRPr lang="ja-JP" altLang="ja-JP" sz="1400">
            <a:effectLst/>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3" name="直線コネクタ 232">
          <a:extLst>
            <a:ext uri="{FF2B5EF4-FFF2-40B4-BE49-F238E27FC236}">
              <a16:creationId xmlns:a16="http://schemas.microsoft.com/office/drawing/2014/main" id="{00000000-0008-0000-0300-0000E9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120650</xdr:rowOff>
    </xdr:from>
    <xdr:to>
      <xdr:col>85</xdr:col>
      <xdr:colOff>95250</xdr:colOff>
      <xdr:row>88</xdr:row>
      <xdr:rowOff>120650</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20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149877</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06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81</xdr:row>
      <xdr:rowOff>114300</xdr:rowOff>
    </xdr:from>
    <xdr:to>
      <xdr:col>85</xdr:col>
      <xdr:colOff>95250</xdr:colOff>
      <xdr:row>81</xdr:row>
      <xdr:rowOff>114300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400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80</xdr:row>
      <xdr:rowOff>143527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385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3" name="給与水準   （国との比較）グラフ枠">
          <a:extLst>
            <a:ext uri="{FF2B5EF4-FFF2-40B4-BE49-F238E27FC236}">
              <a16:creationId xmlns:a16="http://schemas.microsoft.com/office/drawing/2014/main" id="{00000000-0008-0000-0300-0000F3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153036</xdr:rowOff>
    </xdr:from>
    <xdr:to>
      <xdr:col>81</xdr:col>
      <xdr:colOff>44450</xdr:colOff>
      <xdr:row>89</xdr:row>
      <xdr:rowOff>51752</xdr:rowOff>
    </xdr:to>
    <xdr:cxnSp macro="">
      <xdr:nvCxnSpPr>
        <xdr:cNvPr id="244" name="直線コネクタ 243">
          <a:extLst>
            <a:ext uri="{FF2B5EF4-FFF2-40B4-BE49-F238E27FC236}">
              <a16:creationId xmlns:a16="http://schemas.microsoft.com/office/drawing/2014/main" id="{00000000-0008-0000-0300-0000F4000000}"/>
            </a:ext>
          </a:extLst>
        </xdr:cNvPr>
        <xdr:cNvCxnSpPr/>
      </xdr:nvCxnSpPr>
      <xdr:spPr>
        <a:xfrm flipV="1">
          <a:off x="17018000" y="13869036"/>
          <a:ext cx="0" cy="144176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23829</xdr:rowOff>
    </xdr:from>
    <xdr:ext cx="762000" cy="259045"/>
    <xdr:sp macro="" textlink="">
      <xdr:nvSpPr>
        <xdr:cNvPr id="245" name="給与水準   （国との比較）最小値テキスト">
          <a:extLst>
            <a:ext uri="{FF2B5EF4-FFF2-40B4-BE49-F238E27FC236}">
              <a16:creationId xmlns:a16="http://schemas.microsoft.com/office/drawing/2014/main" id="{00000000-0008-0000-0300-0000F5000000}"/>
            </a:ext>
          </a:extLst>
        </xdr:cNvPr>
        <xdr:cNvSpPr txBox="1"/>
      </xdr:nvSpPr>
      <xdr:spPr>
        <a:xfrm>
          <a:off x="17106900" y="152828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51752</xdr:rowOff>
    </xdr:from>
    <xdr:to>
      <xdr:col>81</xdr:col>
      <xdr:colOff>133350</xdr:colOff>
      <xdr:row>89</xdr:row>
      <xdr:rowOff>51752</xdr:rowOff>
    </xdr:to>
    <xdr:cxnSp macro="">
      <xdr:nvCxnSpPr>
        <xdr:cNvPr id="246" name="直線コネクタ 245">
          <a:extLst>
            <a:ext uri="{FF2B5EF4-FFF2-40B4-BE49-F238E27FC236}">
              <a16:creationId xmlns:a16="http://schemas.microsoft.com/office/drawing/2014/main" id="{00000000-0008-0000-0300-0000F6000000}"/>
            </a:ext>
          </a:extLst>
        </xdr:cNvPr>
        <xdr:cNvCxnSpPr/>
      </xdr:nvCxnSpPr>
      <xdr:spPr>
        <a:xfrm>
          <a:off x="16929100" y="153108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67963</xdr:rowOff>
    </xdr:from>
    <xdr:ext cx="762000" cy="259045"/>
    <xdr:sp macro="" textlink="">
      <xdr:nvSpPr>
        <xdr:cNvPr id="247" name="給与水準   （国との比較）最大値テキスト">
          <a:extLst>
            <a:ext uri="{FF2B5EF4-FFF2-40B4-BE49-F238E27FC236}">
              <a16:creationId xmlns:a16="http://schemas.microsoft.com/office/drawing/2014/main" id="{00000000-0008-0000-0300-0000F7000000}"/>
            </a:ext>
          </a:extLst>
        </xdr:cNvPr>
        <xdr:cNvSpPr txBox="1"/>
      </xdr:nvSpPr>
      <xdr:spPr>
        <a:xfrm>
          <a:off x="17106900" y="13612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153036</xdr:rowOff>
    </xdr:from>
    <xdr:to>
      <xdr:col>81</xdr:col>
      <xdr:colOff>133350</xdr:colOff>
      <xdr:row>80</xdr:row>
      <xdr:rowOff>153036</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a:off x="16929100" y="138690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86</xdr:row>
      <xdr:rowOff>149861</xdr:rowOff>
    </xdr:from>
    <xdr:to>
      <xdr:col>81</xdr:col>
      <xdr:colOff>44450</xdr:colOff>
      <xdr:row>87</xdr:row>
      <xdr:rowOff>74930</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flipV="1">
          <a:off x="16179800" y="14894561"/>
          <a:ext cx="838200" cy="965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97490</xdr:rowOff>
    </xdr:from>
    <xdr:ext cx="762000" cy="259045"/>
    <xdr:sp macro="" textlink="">
      <xdr:nvSpPr>
        <xdr:cNvPr id="250" name="給与水準   （国との比較）平均値テキスト">
          <a:extLst>
            <a:ext uri="{FF2B5EF4-FFF2-40B4-BE49-F238E27FC236}">
              <a16:creationId xmlns:a16="http://schemas.microsoft.com/office/drawing/2014/main" id="{00000000-0008-0000-0300-0000FA000000}"/>
            </a:ext>
          </a:extLst>
        </xdr:cNvPr>
        <xdr:cNvSpPr txBox="1"/>
      </xdr:nvSpPr>
      <xdr:spPr>
        <a:xfrm>
          <a:off x="17106900" y="146707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80963</xdr:rowOff>
    </xdr:from>
    <xdr:to>
      <xdr:col>81</xdr:col>
      <xdr:colOff>95250</xdr:colOff>
      <xdr:row>87</xdr:row>
      <xdr:rowOff>11113</xdr:rowOff>
    </xdr:to>
    <xdr:sp macro="" textlink="">
      <xdr:nvSpPr>
        <xdr:cNvPr id="251" name="フローチャート: 判断 250">
          <a:extLst>
            <a:ext uri="{FF2B5EF4-FFF2-40B4-BE49-F238E27FC236}">
              <a16:creationId xmlns:a16="http://schemas.microsoft.com/office/drawing/2014/main" id="{00000000-0008-0000-0300-0000FB000000}"/>
            </a:ext>
          </a:extLst>
        </xdr:cNvPr>
        <xdr:cNvSpPr/>
      </xdr:nvSpPr>
      <xdr:spPr>
        <a:xfrm>
          <a:off x="16967200" y="14825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87</xdr:row>
      <xdr:rowOff>38736</xdr:rowOff>
    </xdr:from>
    <xdr:to>
      <xdr:col>77</xdr:col>
      <xdr:colOff>44450</xdr:colOff>
      <xdr:row>87</xdr:row>
      <xdr:rowOff>74930</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5290800" y="14954886"/>
          <a:ext cx="889000" cy="36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86</xdr:row>
      <xdr:rowOff>44768</xdr:rowOff>
    </xdr:from>
    <xdr:to>
      <xdr:col>77</xdr:col>
      <xdr:colOff>95250</xdr:colOff>
      <xdr:row>86</xdr:row>
      <xdr:rowOff>146368</xdr:rowOff>
    </xdr:to>
    <xdr:sp macro="" textlink="">
      <xdr:nvSpPr>
        <xdr:cNvPr id="253" name="フローチャート: 判断 252">
          <a:extLst>
            <a:ext uri="{FF2B5EF4-FFF2-40B4-BE49-F238E27FC236}">
              <a16:creationId xmlns:a16="http://schemas.microsoft.com/office/drawing/2014/main" id="{00000000-0008-0000-0300-0000FD000000}"/>
            </a:ext>
          </a:extLst>
        </xdr:cNvPr>
        <xdr:cNvSpPr/>
      </xdr:nvSpPr>
      <xdr:spPr>
        <a:xfrm>
          <a:off x="16129000" y="14789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156545</xdr:rowOff>
    </xdr:from>
    <xdr:ext cx="736600" cy="259045"/>
    <xdr:sp macro="" textlink="">
      <xdr:nvSpPr>
        <xdr:cNvPr id="254" name="テキスト ボックス 253">
          <a:extLst>
            <a:ext uri="{FF2B5EF4-FFF2-40B4-BE49-F238E27FC236}">
              <a16:creationId xmlns:a16="http://schemas.microsoft.com/office/drawing/2014/main" id="{00000000-0008-0000-0300-0000FE000000}"/>
            </a:ext>
          </a:extLst>
        </xdr:cNvPr>
        <xdr:cNvSpPr txBox="1"/>
      </xdr:nvSpPr>
      <xdr:spPr>
        <a:xfrm>
          <a:off x="15798800" y="145583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86</xdr:row>
      <xdr:rowOff>95568</xdr:rowOff>
    </xdr:from>
    <xdr:to>
      <xdr:col>72</xdr:col>
      <xdr:colOff>203200</xdr:colOff>
      <xdr:row>87</xdr:row>
      <xdr:rowOff>38736</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4401800" y="14840268"/>
          <a:ext cx="889000" cy="1146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86</xdr:row>
      <xdr:rowOff>80963</xdr:rowOff>
    </xdr:from>
    <xdr:to>
      <xdr:col>73</xdr:col>
      <xdr:colOff>44450</xdr:colOff>
      <xdr:row>87</xdr:row>
      <xdr:rowOff>11113</xdr:rowOff>
    </xdr:to>
    <xdr:sp macro="" textlink="">
      <xdr:nvSpPr>
        <xdr:cNvPr id="256" name="フローチャート: 判断 255">
          <a:extLst>
            <a:ext uri="{FF2B5EF4-FFF2-40B4-BE49-F238E27FC236}">
              <a16:creationId xmlns:a16="http://schemas.microsoft.com/office/drawing/2014/main" id="{00000000-0008-0000-0300-000000010000}"/>
            </a:ext>
          </a:extLst>
        </xdr:cNvPr>
        <xdr:cNvSpPr/>
      </xdr:nvSpPr>
      <xdr:spPr>
        <a:xfrm>
          <a:off x="15240000" y="14825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21290</xdr:rowOff>
    </xdr:from>
    <xdr:ext cx="762000" cy="259045"/>
    <xdr:sp macro="" textlink="">
      <xdr:nvSpPr>
        <xdr:cNvPr id="257" name="テキスト ボックス 256">
          <a:extLst>
            <a:ext uri="{FF2B5EF4-FFF2-40B4-BE49-F238E27FC236}">
              <a16:creationId xmlns:a16="http://schemas.microsoft.com/office/drawing/2014/main" id="{00000000-0008-0000-0300-000001010000}"/>
            </a:ext>
          </a:extLst>
        </xdr:cNvPr>
        <xdr:cNvSpPr txBox="1"/>
      </xdr:nvSpPr>
      <xdr:spPr>
        <a:xfrm>
          <a:off x="14909800" y="145945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86</xdr:row>
      <xdr:rowOff>95568</xdr:rowOff>
    </xdr:from>
    <xdr:to>
      <xdr:col>68</xdr:col>
      <xdr:colOff>152400</xdr:colOff>
      <xdr:row>87</xdr:row>
      <xdr:rowOff>62864</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flipV="1">
          <a:off x="13512800" y="14840268"/>
          <a:ext cx="889000" cy="1387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86995</xdr:rowOff>
    </xdr:from>
    <xdr:to>
      <xdr:col>68</xdr:col>
      <xdr:colOff>203200</xdr:colOff>
      <xdr:row>87</xdr:row>
      <xdr:rowOff>17145</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4351000" y="14831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87</xdr:row>
      <xdr:rowOff>1922</xdr:rowOff>
    </xdr:from>
    <xdr:ext cx="762000" cy="259045"/>
    <xdr:sp macro="" textlink="">
      <xdr:nvSpPr>
        <xdr:cNvPr id="260" name="テキスト ボックス 259">
          <a:extLst>
            <a:ext uri="{FF2B5EF4-FFF2-40B4-BE49-F238E27FC236}">
              <a16:creationId xmlns:a16="http://schemas.microsoft.com/office/drawing/2014/main" id="{00000000-0008-0000-0300-000004010000}"/>
            </a:ext>
          </a:extLst>
        </xdr:cNvPr>
        <xdr:cNvSpPr txBox="1"/>
      </xdr:nvSpPr>
      <xdr:spPr>
        <a:xfrm>
          <a:off x="14020800" y="149180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32702</xdr:rowOff>
    </xdr:from>
    <xdr:to>
      <xdr:col>64</xdr:col>
      <xdr:colOff>152400</xdr:colOff>
      <xdr:row>86</xdr:row>
      <xdr:rowOff>134302</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3462000" y="147774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144479</xdr:rowOff>
    </xdr:from>
    <xdr:ext cx="7620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3131800" y="145462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3" name="テキスト ボックス 262">
          <a:extLst>
            <a:ext uri="{FF2B5EF4-FFF2-40B4-BE49-F238E27FC236}">
              <a16:creationId xmlns:a16="http://schemas.microsoft.com/office/drawing/2014/main" id="{00000000-0008-0000-0300-000007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99061</xdr:rowOff>
    </xdr:from>
    <xdr:to>
      <xdr:col>81</xdr:col>
      <xdr:colOff>95250</xdr:colOff>
      <xdr:row>87</xdr:row>
      <xdr:rowOff>29211</xdr:rowOff>
    </xdr:to>
    <xdr:sp macro="" textlink="">
      <xdr:nvSpPr>
        <xdr:cNvPr id="268" name="楕円 267">
          <a:extLst>
            <a:ext uri="{FF2B5EF4-FFF2-40B4-BE49-F238E27FC236}">
              <a16:creationId xmlns:a16="http://schemas.microsoft.com/office/drawing/2014/main" id="{00000000-0008-0000-0300-00000C010000}"/>
            </a:ext>
          </a:extLst>
        </xdr:cNvPr>
        <xdr:cNvSpPr/>
      </xdr:nvSpPr>
      <xdr:spPr>
        <a:xfrm>
          <a:off x="16967200" y="14843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86</xdr:row>
      <xdr:rowOff>71138</xdr:rowOff>
    </xdr:from>
    <xdr:ext cx="762000" cy="259045"/>
    <xdr:sp macro="" textlink="">
      <xdr:nvSpPr>
        <xdr:cNvPr id="269" name="給与水準   （国との比較）該当値テキスト">
          <a:extLst>
            <a:ext uri="{FF2B5EF4-FFF2-40B4-BE49-F238E27FC236}">
              <a16:creationId xmlns:a16="http://schemas.microsoft.com/office/drawing/2014/main" id="{00000000-0008-0000-0300-00000D010000}"/>
            </a:ext>
          </a:extLst>
        </xdr:cNvPr>
        <xdr:cNvSpPr txBox="1"/>
      </xdr:nvSpPr>
      <xdr:spPr>
        <a:xfrm>
          <a:off x="17106900" y="148158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87</xdr:row>
      <xdr:rowOff>24130</xdr:rowOff>
    </xdr:from>
    <xdr:to>
      <xdr:col>77</xdr:col>
      <xdr:colOff>95250</xdr:colOff>
      <xdr:row>87</xdr:row>
      <xdr:rowOff>125730</xdr:rowOff>
    </xdr:to>
    <xdr:sp macro="" textlink="">
      <xdr:nvSpPr>
        <xdr:cNvPr id="270" name="楕円 269">
          <a:extLst>
            <a:ext uri="{FF2B5EF4-FFF2-40B4-BE49-F238E27FC236}">
              <a16:creationId xmlns:a16="http://schemas.microsoft.com/office/drawing/2014/main" id="{00000000-0008-0000-0300-00000E010000}"/>
            </a:ext>
          </a:extLst>
        </xdr:cNvPr>
        <xdr:cNvSpPr/>
      </xdr:nvSpPr>
      <xdr:spPr>
        <a:xfrm>
          <a:off x="16129000" y="14940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87</xdr:row>
      <xdr:rowOff>110507</xdr:rowOff>
    </xdr:from>
    <xdr:ext cx="7366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798800" y="150266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86</xdr:row>
      <xdr:rowOff>159386</xdr:rowOff>
    </xdr:from>
    <xdr:to>
      <xdr:col>73</xdr:col>
      <xdr:colOff>44450</xdr:colOff>
      <xdr:row>87</xdr:row>
      <xdr:rowOff>89536</xdr:rowOff>
    </xdr:to>
    <xdr:sp macro="" textlink="">
      <xdr:nvSpPr>
        <xdr:cNvPr id="272" name="楕円 271">
          <a:extLst>
            <a:ext uri="{FF2B5EF4-FFF2-40B4-BE49-F238E27FC236}">
              <a16:creationId xmlns:a16="http://schemas.microsoft.com/office/drawing/2014/main" id="{00000000-0008-0000-0300-000010010000}"/>
            </a:ext>
          </a:extLst>
        </xdr:cNvPr>
        <xdr:cNvSpPr/>
      </xdr:nvSpPr>
      <xdr:spPr>
        <a:xfrm>
          <a:off x="15240000" y="14904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87</xdr:row>
      <xdr:rowOff>74313</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4909800" y="149904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86</xdr:row>
      <xdr:rowOff>44768</xdr:rowOff>
    </xdr:from>
    <xdr:to>
      <xdr:col>68</xdr:col>
      <xdr:colOff>203200</xdr:colOff>
      <xdr:row>86</xdr:row>
      <xdr:rowOff>146368</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4351000" y="14789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156545</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4020800" y="145583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87</xdr:row>
      <xdr:rowOff>12064</xdr:rowOff>
    </xdr:from>
    <xdr:to>
      <xdr:col>64</xdr:col>
      <xdr:colOff>152400</xdr:colOff>
      <xdr:row>87</xdr:row>
      <xdr:rowOff>113664</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3462000" y="14928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98441</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3131800" y="150145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78" name="正方形/長方形 277">
          <a:extLst>
            <a:ext uri="{FF2B5EF4-FFF2-40B4-BE49-F238E27FC236}">
              <a16:creationId xmlns:a16="http://schemas.microsoft.com/office/drawing/2014/main" id="{00000000-0008-0000-0300-000016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0" name="テキスト ボックス 279">
          <a:extLst>
            <a:ext uri="{FF2B5EF4-FFF2-40B4-BE49-F238E27FC236}">
              <a16:creationId xmlns:a16="http://schemas.microsoft.com/office/drawing/2014/main" id="{00000000-0008-0000-0300-000018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[76.45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1" name="正方形/長方形 280">
          <a:extLst>
            <a:ext uri="{FF2B5EF4-FFF2-40B4-BE49-F238E27FC236}">
              <a16:creationId xmlns:a16="http://schemas.microsoft.com/office/drawing/2014/main" id="{00000000-0008-0000-0300-000019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2" name="正方形/長方形 281">
          <a:extLst>
            <a:ext uri="{FF2B5EF4-FFF2-40B4-BE49-F238E27FC236}">
              <a16:creationId xmlns:a16="http://schemas.microsoft.com/office/drawing/2014/main" id="{00000000-0008-0000-0300-00001A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3" name="正方形/長方形 282">
          <a:extLst>
            <a:ext uri="{FF2B5EF4-FFF2-40B4-BE49-F238E27FC236}">
              <a16:creationId xmlns:a16="http://schemas.microsoft.com/office/drawing/2014/main" id="{00000000-0008-0000-0300-00001B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85" name="正方形/長方形 284">
          <a:extLst>
            <a:ext uri="{FF2B5EF4-FFF2-40B4-BE49-F238E27FC236}">
              <a16:creationId xmlns:a16="http://schemas.microsoft.com/office/drawing/2014/main" id="{00000000-0008-0000-0300-00001D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0" name="テキスト ボックス 289">
          <a:extLst>
            <a:ext uri="{FF2B5EF4-FFF2-40B4-BE49-F238E27FC236}">
              <a16:creationId xmlns:a16="http://schemas.microsoft.com/office/drawing/2014/main" id="{00000000-0008-0000-0300-000022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人口千人に満たない団体であり、基礎自治体を運営するにあたり、適正な定員管理を行っているところである。今後も計画的な職員の採用と住民サービスの低下を招くことのないよう水準を維持しながら職員の適正化に努めていく。</a:t>
          </a:r>
          <a:endParaRPr lang="ja-JP" altLang="ja-JP" sz="1400">
            <a:effectLst/>
          </a:endParaRPr>
        </a:p>
      </xdr:txBody>
    </xdr:sp>
    <xdr:clientData/>
  </xdr:twoCellAnchor>
  <xdr:oneCellAnchor>
    <xdr:from>
      <xdr:col>61</xdr:col>
      <xdr:colOff>6350</xdr:colOff>
      <xdr:row>54</xdr:row>
      <xdr:rowOff>139700</xdr:rowOff>
    </xdr:from>
    <xdr:ext cx="349839" cy="225703"/>
    <xdr:sp macro="" textlink="">
      <xdr:nvSpPr>
        <xdr:cNvPr id="291" name="テキスト ボックス 290">
          <a:extLst>
            <a:ext uri="{FF2B5EF4-FFF2-40B4-BE49-F238E27FC236}">
              <a16:creationId xmlns:a16="http://schemas.microsoft.com/office/drawing/2014/main" id="{00000000-0008-0000-0300-000023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2" name="直線コネクタ 291">
          <a:extLst>
            <a:ext uri="{FF2B5EF4-FFF2-40B4-BE49-F238E27FC236}">
              <a16:creationId xmlns:a16="http://schemas.microsoft.com/office/drawing/2014/main" id="{00000000-0008-0000-0300-000024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3" name="テキスト ボックス 292">
          <a:extLst>
            <a:ext uri="{FF2B5EF4-FFF2-40B4-BE49-F238E27FC236}">
              <a16:creationId xmlns:a16="http://schemas.microsoft.com/office/drawing/2014/main" id="{00000000-0008-0000-0300-000025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294" name="直線コネクタ 293">
          <a:extLst>
            <a:ext uri="{FF2B5EF4-FFF2-40B4-BE49-F238E27FC236}">
              <a16:creationId xmlns:a16="http://schemas.microsoft.com/office/drawing/2014/main" id="{00000000-0008-0000-0300-000026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295" name="テキスト ボックス 294">
          <a:extLst>
            <a:ext uri="{FF2B5EF4-FFF2-40B4-BE49-F238E27FC236}">
              <a16:creationId xmlns:a16="http://schemas.microsoft.com/office/drawing/2014/main" id="{00000000-0008-0000-0300-000027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296" name="直線コネクタ 295">
          <a:extLst>
            <a:ext uri="{FF2B5EF4-FFF2-40B4-BE49-F238E27FC236}">
              <a16:creationId xmlns:a16="http://schemas.microsoft.com/office/drawing/2014/main" id="{00000000-0008-0000-0300-000028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55</xdr:row>
      <xdr:rowOff>158750</xdr:rowOff>
    </xdr:from>
    <xdr:to>
      <xdr:col>85</xdr:col>
      <xdr:colOff>95250</xdr:colOff>
      <xdr:row>70</xdr:row>
      <xdr:rowOff>0</xdr:rowOff>
    </xdr:to>
    <xdr:sp macro="" textlink="">
      <xdr:nvSpPr>
        <xdr:cNvPr id="307" name="定員管理の状況グラフ枠">
          <a:extLst>
            <a:ext uri="{FF2B5EF4-FFF2-40B4-BE49-F238E27FC236}">
              <a16:creationId xmlns:a16="http://schemas.microsoft.com/office/drawing/2014/main" id="{00000000-0008-0000-0300-000033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89656</xdr:rowOff>
    </xdr:from>
    <xdr:to>
      <xdr:col>81</xdr:col>
      <xdr:colOff>44450</xdr:colOff>
      <xdr:row>66</xdr:row>
      <xdr:rowOff>125640</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flipV="1">
          <a:off x="17018000" y="10033756"/>
          <a:ext cx="0" cy="140758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97717</xdr:rowOff>
    </xdr:from>
    <xdr:ext cx="762000" cy="259045"/>
    <xdr:sp macro="" textlink="">
      <xdr:nvSpPr>
        <xdr:cNvPr id="309" name="定員管理の状況最小値テキスト">
          <a:extLst>
            <a:ext uri="{FF2B5EF4-FFF2-40B4-BE49-F238E27FC236}">
              <a16:creationId xmlns:a16="http://schemas.microsoft.com/office/drawing/2014/main" id="{00000000-0008-0000-0300-000035010000}"/>
            </a:ext>
          </a:extLst>
        </xdr:cNvPr>
        <xdr:cNvSpPr txBox="1"/>
      </xdr:nvSpPr>
      <xdr:spPr>
        <a:xfrm>
          <a:off x="17106900" y="11413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125640</xdr:rowOff>
    </xdr:from>
    <xdr:to>
      <xdr:col>81</xdr:col>
      <xdr:colOff>133350</xdr:colOff>
      <xdr:row>66</xdr:row>
      <xdr:rowOff>125640</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6929100" y="114413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4583</xdr:rowOff>
    </xdr:from>
    <xdr:ext cx="762000" cy="259045"/>
    <xdr:sp macro="" textlink="">
      <xdr:nvSpPr>
        <xdr:cNvPr id="311" name="定員管理の状況最大値テキスト">
          <a:extLst>
            <a:ext uri="{FF2B5EF4-FFF2-40B4-BE49-F238E27FC236}">
              <a16:creationId xmlns:a16="http://schemas.microsoft.com/office/drawing/2014/main" id="{00000000-0008-0000-0300-000037010000}"/>
            </a:ext>
          </a:extLst>
        </xdr:cNvPr>
        <xdr:cNvSpPr txBox="1"/>
      </xdr:nvSpPr>
      <xdr:spPr>
        <a:xfrm>
          <a:off x="17106900" y="97772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89656</xdr:rowOff>
    </xdr:from>
    <xdr:to>
      <xdr:col>81</xdr:col>
      <xdr:colOff>133350</xdr:colOff>
      <xdr:row>58</xdr:row>
      <xdr:rowOff>89656</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6929100" y="100337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62</xdr:row>
      <xdr:rowOff>125688</xdr:rowOff>
    </xdr:from>
    <xdr:to>
      <xdr:col>81</xdr:col>
      <xdr:colOff>44450</xdr:colOff>
      <xdr:row>63</xdr:row>
      <xdr:rowOff>10311</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a:off x="16179800" y="10755588"/>
          <a:ext cx="838200" cy="560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58</xdr:row>
      <xdr:rowOff>85131</xdr:rowOff>
    </xdr:from>
    <xdr:ext cx="762000" cy="259045"/>
    <xdr:sp macro="" textlink="">
      <xdr:nvSpPr>
        <xdr:cNvPr id="314" name="定員管理の状況平均値テキスト">
          <a:extLst>
            <a:ext uri="{FF2B5EF4-FFF2-40B4-BE49-F238E27FC236}">
              <a16:creationId xmlns:a16="http://schemas.microsoft.com/office/drawing/2014/main" id="{00000000-0008-0000-0300-00003A010000}"/>
            </a:ext>
          </a:extLst>
        </xdr:cNvPr>
        <xdr:cNvSpPr txBox="1"/>
      </xdr:nvSpPr>
      <xdr:spPr>
        <a:xfrm>
          <a:off x="17106900" y="1002923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68604</xdr:rowOff>
    </xdr:from>
    <xdr:to>
      <xdr:col>81</xdr:col>
      <xdr:colOff>95250</xdr:colOff>
      <xdr:row>59</xdr:row>
      <xdr:rowOff>170204</xdr:rowOff>
    </xdr:to>
    <xdr:sp macro="" textlink="">
      <xdr:nvSpPr>
        <xdr:cNvPr id="315" name="フローチャート: 判断 314">
          <a:extLst>
            <a:ext uri="{FF2B5EF4-FFF2-40B4-BE49-F238E27FC236}">
              <a16:creationId xmlns:a16="http://schemas.microsoft.com/office/drawing/2014/main" id="{00000000-0008-0000-0300-00003B010000}"/>
            </a:ext>
          </a:extLst>
        </xdr:cNvPr>
        <xdr:cNvSpPr/>
      </xdr:nvSpPr>
      <xdr:spPr>
        <a:xfrm>
          <a:off x="16967200" y="10184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62</xdr:row>
      <xdr:rowOff>125688</xdr:rowOff>
    </xdr:from>
    <xdr:to>
      <xdr:col>77</xdr:col>
      <xdr:colOff>44450</xdr:colOff>
      <xdr:row>63</xdr:row>
      <xdr:rowOff>14103</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flipV="1">
          <a:off x="15290800" y="10755588"/>
          <a:ext cx="889000" cy="59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59</xdr:row>
      <xdr:rowOff>71821</xdr:rowOff>
    </xdr:from>
    <xdr:to>
      <xdr:col>77</xdr:col>
      <xdr:colOff>95250</xdr:colOff>
      <xdr:row>60</xdr:row>
      <xdr:rowOff>1971</xdr:rowOff>
    </xdr:to>
    <xdr:sp macro="" textlink="">
      <xdr:nvSpPr>
        <xdr:cNvPr id="317" name="フローチャート: 判断 316">
          <a:extLst>
            <a:ext uri="{FF2B5EF4-FFF2-40B4-BE49-F238E27FC236}">
              <a16:creationId xmlns:a16="http://schemas.microsoft.com/office/drawing/2014/main" id="{00000000-0008-0000-0300-00003D010000}"/>
            </a:ext>
          </a:extLst>
        </xdr:cNvPr>
        <xdr:cNvSpPr/>
      </xdr:nvSpPr>
      <xdr:spPr>
        <a:xfrm>
          <a:off x="16129000" y="101873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12148</xdr:rowOff>
    </xdr:from>
    <xdr:ext cx="736600" cy="259045"/>
    <xdr:sp macro="" textlink="">
      <xdr:nvSpPr>
        <xdr:cNvPr id="318" name="テキスト ボックス 317">
          <a:extLst>
            <a:ext uri="{FF2B5EF4-FFF2-40B4-BE49-F238E27FC236}">
              <a16:creationId xmlns:a16="http://schemas.microsoft.com/office/drawing/2014/main" id="{00000000-0008-0000-0300-00003E010000}"/>
            </a:ext>
          </a:extLst>
        </xdr:cNvPr>
        <xdr:cNvSpPr txBox="1"/>
      </xdr:nvSpPr>
      <xdr:spPr>
        <a:xfrm>
          <a:off x="15798800" y="99562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62</xdr:row>
      <xdr:rowOff>170500</xdr:rowOff>
    </xdr:from>
    <xdr:to>
      <xdr:col>72</xdr:col>
      <xdr:colOff>203200</xdr:colOff>
      <xdr:row>63</xdr:row>
      <xdr:rowOff>14103</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4401800" y="10800400"/>
          <a:ext cx="889000" cy="150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59</xdr:row>
      <xdr:rowOff>54931</xdr:rowOff>
    </xdr:from>
    <xdr:to>
      <xdr:col>73</xdr:col>
      <xdr:colOff>44450</xdr:colOff>
      <xdr:row>59</xdr:row>
      <xdr:rowOff>156531</xdr:rowOff>
    </xdr:to>
    <xdr:sp macro="" textlink="">
      <xdr:nvSpPr>
        <xdr:cNvPr id="320" name="フローチャート: 判断 319">
          <a:extLst>
            <a:ext uri="{FF2B5EF4-FFF2-40B4-BE49-F238E27FC236}">
              <a16:creationId xmlns:a16="http://schemas.microsoft.com/office/drawing/2014/main" id="{00000000-0008-0000-0300-000040010000}"/>
            </a:ext>
          </a:extLst>
        </xdr:cNvPr>
        <xdr:cNvSpPr/>
      </xdr:nvSpPr>
      <xdr:spPr>
        <a:xfrm>
          <a:off x="15240000" y="10170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57</xdr:row>
      <xdr:rowOff>166708</xdr:rowOff>
    </xdr:from>
    <xdr:ext cx="762000" cy="259045"/>
    <xdr:sp macro="" textlink="">
      <xdr:nvSpPr>
        <xdr:cNvPr id="321" name="テキスト ボックス 320">
          <a:extLst>
            <a:ext uri="{FF2B5EF4-FFF2-40B4-BE49-F238E27FC236}">
              <a16:creationId xmlns:a16="http://schemas.microsoft.com/office/drawing/2014/main" id="{00000000-0008-0000-0300-000041010000}"/>
            </a:ext>
          </a:extLst>
        </xdr:cNvPr>
        <xdr:cNvSpPr txBox="1"/>
      </xdr:nvSpPr>
      <xdr:spPr>
        <a:xfrm>
          <a:off x="14909800" y="99393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62</xdr:row>
      <xdr:rowOff>170500</xdr:rowOff>
    </xdr:from>
    <xdr:to>
      <xdr:col>68</xdr:col>
      <xdr:colOff>152400</xdr:colOff>
      <xdr:row>63</xdr:row>
      <xdr:rowOff>12379</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flipV="1">
          <a:off x="13512800" y="10800400"/>
          <a:ext cx="889000" cy="13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59</xdr:row>
      <xdr:rowOff>43440</xdr:rowOff>
    </xdr:from>
    <xdr:to>
      <xdr:col>68</xdr:col>
      <xdr:colOff>203200</xdr:colOff>
      <xdr:row>59</xdr:row>
      <xdr:rowOff>145040</xdr:rowOff>
    </xdr:to>
    <xdr:sp macro="" textlink="">
      <xdr:nvSpPr>
        <xdr:cNvPr id="323" name="フローチャート: 判断 322">
          <a:extLst>
            <a:ext uri="{FF2B5EF4-FFF2-40B4-BE49-F238E27FC236}">
              <a16:creationId xmlns:a16="http://schemas.microsoft.com/office/drawing/2014/main" id="{00000000-0008-0000-0300-000043010000}"/>
            </a:ext>
          </a:extLst>
        </xdr:cNvPr>
        <xdr:cNvSpPr/>
      </xdr:nvSpPr>
      <xdr:spPr>
        <a:xfrm>
          <a:off x="14351000" y="10158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57</xdr:row>
      <xdr:rowOff>155217</xdr:rowOff>
    </xdr:from>
    <xdr:ext cx="762000" cy="259045"/>
    <xdr:sp macro="" textlink="">
      <xdr:nvSpPr>
        <xdr:cNvPr id="324" name="テキスト ボックス 323">
          <a:extLst>
            <a:ext uri="{FF2B5EF4-FFF2-40B4-BE49-F238E27FC236}">
              <a16:creationId xmlns:a16="http://schemas.microsoft.com/office/drawing/2014/main" id="{00000000-0008-0000-0300-000044010000}"/>
            </a:ext>
          </a:extLst>
        </xdr:cNvPr>
        <xdr:cNvSpPr txBox="1"/>
      </xdr:nvSpPr>
      <xdr:spPr>
        <a:xfrm>
          <a:off x="14020800" y="9927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49071</xdr:rowOff>
    </xdr:from>
    <xdr:to>
      <xdr:col>64</xdr:col>
      <xdr:colOff>152400</xdr:colOff>
      <xdr:row>59</xdr:row>
      <xdr:rowOff>150671</xdr:rowOff>
    </xdr:to>
    <xdr:sp macro="" textlink="">
      <xdr:nvSpPr>
        <xdr:cNvPr id="325" name="フローチャート: 判断 324">
          <a:extLst>
            <a:ext uri="{FF2B5EF4-FFF2-40B4-BE49-F238E27FC236}">
              <a16:creationId xmlns:a16="http://schemas.microsoft.com/office/drawing/2014/main" id="{00000000-0008-0000-0300-000045010000}"/>
            </a:ext>
          </a:extLst>
        </xdr:cNvPr>
        <xdr:cNvSpPr/>
      </xdr:nvSpPr>
      <xdr:spPr>
        <a:xfrm>
          <a:off x="13462000" y="101646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57</xdr:row>
      <xdr:rowOff>160848</xdr:rowOff>
    </xdr:from>
    <xdr:ext cx="762000" cy="259045"/>
    <xdr:sp macro="" textlink="">
      <xdr:nvSpPr>
        <xdr:cNvPr id="326" name="テキスト ボックス 325">
          <a:extLst>
            <a:ext uri="{FF2B5EF4-FFF2-40B4-BE49-F238E27FC236}">
              <a16:creationId xmlns:a16="http://schemas.microsoft.com/office/drawing/2014/main" id="{00000000-0008-0000-0300-000046010000}"/>
            </a:ext>
          </a:extLst>
        </xdr:cNvPr>
        <xdr:cNvSpPr txBox="1"/>
      </xdr:nvSpPr>
      <xdr:spPr>
        <a:xfrm>
          <a:off x="13131800" y="99334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130961</xdr:rowOff>
    </xdr:from>
    <xdr:to>
      <xdr:col>81</xdr:col>
      <xdr:colOff>95250</xdr:colOff>
      <xdr:row>63</xdr:row>
      <xdr:rowOff>61111</xdr:rowOff>
    </xdr:to>
    <xdr:sp macro="" textlink="">
      <xdr:nvSpPr>
        <xdr:cNvPr id="332" name="楕円 331">
          <a:extLst>
            <a:ext uri="{FF2B5EF4-FFF2-40B4-BE49-F238E27FC236}">
              <a16:creationId xmlns:a16="http://schemas.microsoft.com/office/drawing/2014/main" id="{00000000-0008-0000-0300-00004C010000}"/>
            </a:ext>
          </a:extLst>
        </xdr:cNvPr>
        <xdr:cNvSpPr/>
      </xdr:nvSpPr>
      <xdr:spPr>
        <a:xfrm>
          <a:off x="16967200" y="10760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62</xdr:row>
      <xdr:rowOff>103038</xdr:rowOff>
    </xdr:from>
    <xdr:ext cx="762000" cy="259045"/>
    <xdr:sp macro="" textlink="">
      <xdr:nvSpPr>
        <xdr:cNvPr id="333" name="定員管理の状況該当値テキスト">
          <a:extLst>
            <a:ext uri="{FF2B5EF4-FFF2-40B4-BE49-F238E27FC236}">
              <a16:creationId xmlns:a16="http://schemas.microsoft.com/office/drawing/2014/main" id="{00000000-0008-0000-0300-00004D010000}"/>
            </a:ext>
          </a:extLst>
        </xdr:cNvPr>
        <xdr:cNvSpPr txBox="1"/>
      </xdr:nvSpPr>
      <xdr:spPr>
        <a:xfrm>
          <a:off x="17106900" y="107329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62</xdr:row>
      <xdr:rowOff>74888</xdr:rowOff>
    </xdr:from>
    <xdr:to>
      <xdr:col>77</xdr:col>
      <xdr:colOff>95250</xdr:colOff>
      <xdr:row>63</xdr:row>
      <xdr:rowOff>5038</xdr:rowOff>
    </xdr:to>
    <xdr:sp macro="" textlink="">
      <xdr:nvSpPr>
        <xdr:cNvPr id="334" name="楕円 333">
          <a:extLst>
            <a:ext uri="{FF2B5EF4-FFF2-40B4-BE49-F238E27FC236}">
              <a16:creationId xmlns:a16="http://schemas.microsoft.com/office/drawing/2014/main" id="{00000000-0008-0000-0300-00004E010000}"/>
            </a:ext>
          </a:extLst>
        </xdr:cNvPr>
        <xdr:cNvSpPr/>
      </xdr:nvSpPr>
      <xdr:spPr>
        <a:xfrm>
          <a:off x="16129000" y="10704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161265</xdr:rowOff>
    </xdr:from>
    <xdr:ext cx="7366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5798800" y="107911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62</xdr:row>
      <xdr:rowOff>134753</xdr:rowOff>
    </xdr:from>
    <xdr:to>
      <xdr:col>73</xdr:col>
      <xdr:colOff>44450</xdr:colOff>
      <xdr:row>63</xdr:row>
      <xdr:rowOff>64903</xdr:rowOff>
    </xdr:to>
    <xdr:sp macro="" textlink="">
      <xdr:nvSpPr>
        <xdr:cNvPr id="336" name="楕円 335">
          <a:extLst>
            <a:ext uri="{FF2B5EF4-FFF2-40B4-BE49-F238E27FC236}">
              <a16:creationId xmlns:a16="http://schemas.microsoft.com/office/drawing/2014/main" id="{00000000-0008-0000-0300-000050010000}"/>
            </a:ext>
          </a:extLst>
        </xdr:cNvPr>
        <xdr:cNvSpPr/>
      </xdr:nvSpPr>
      <xdr:spPr>
        <a:xfrm>
          <a:off x="15240000" y="107646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63</xdr:row>
      <xdr:rowOff>49680</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4909800" y="108510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62</xdr:row>
      <xdr:rowOff>119700</xdr:rowOff>
    </xdr:from>
    <xdr:to>
      <xdr:col>68</xdr:col>
      <xdr:colOff>203200</xdr:colOff>
      <xdr:row>63</xdr:row>
      <xdr:rowOff>49850</xdr:rowOff>
    </xdr:to>
    <xdr:sp macro="" textlink="">
      <xdr:nvSpPr>
        <xdr:cNvPr id="338" name="楕円 337">
          <a:extLst>
            <a:ext uri="{FF2B5EF4-FFF2-40B4-BE49-F238E27FC236}">
              <a16:creationId xmlns:a16="http://schemas.microsoft.com/office/drawing/2014/main" id="{00000000-0008-0000-0300-000052010000}"/>
            </a:ext>
          </a:extLst>
        </xdr:cNvPr>
        <xdr:cNvSpPr/>
      </xdr:nvSpPr>
      <xdr:spPr>
        <a:xfrm>
          <a:off x="14351000" y="10749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63</xdr:row>
      <xdr:rowOff>34627</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4020800" y="1083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62</xdr:row>
      <xdr:rowOff>133029</xdr:rowOff>
    </xdr:from>
    <xdr:to>
      <xdr:col>64</xdr:col>
      <xdr:colOff>152400</xdr:colOff>
      <xdr:row>63</xdr:row>
      <xdr:rowOff>63179</xdr:rowOff>
    </xdr:to>
    <xdr:sp macro="" textlink="">
      <xdr:nvSpPr>
        <xdr:cNvPr id="340" name="楕円 339">
          <a:extLst>
            <a:ext uri="{FF2B5EF4-FFF2-40B4-BE49-F238E27FC236}">
              <a16:creationId xmlns:a16="http://schemas.microsoft.com/office/drawing/2014/main" id="{00000000-0008-0000-0300-000054010000}"/>
            </a:ext>
          </a:extLst>
        </xdr:cNvPr>
        <xdr:cNvSpPr/>
      </xdr:nvSpPr>
      <xdr:spPr>
        <a:xfrm>
          <a:off x="13462000" y="107629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63</xdr:row>
      <xdr:rowOff>47956</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3131800" y="108493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2" name="正方形/長方形 341">
          <a:extLst>
            <a:ext uri="{FF2B5EF4-FFF2-40B4-BE49-F238E27FC236}">
              <a16:creationId xmlns:a16="http://schemas.microsoft.com/office/drawing/2014/main" id="{00000000-0008-0000-0300-000056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[4.1%]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5" name="正方形/長方形 344">
          <a:extLst>
            <a:ext uri="{FF2B5EF4-FFF2-40B4-BE49-F238E27FC236}">
              <a16:creationId xmlns:a16="http://schemas.microsoft.com/office/drawing/2014/main" id="{00000000-0008-0000-0300-000059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6" name="正方形/長方形 345">
          <a:extLst>
            <a:ext uri="{FF2B5EF4-FFF2-40B4-BE49-F238E27FC236}">
              <a16:creationId xmlns:a16="http://schemas.microsoft.com/office/drawing/2014/main" id="{00000000-0008-0000-0300-00005A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47" name="正方形/長方形 346">
          <a:extLst>
            <a:ext uri="{FF2B5EF4-FFF2-40B4-BE49-F238E27FC236}">
              <a16:creationId xmlns:a16="http://schemas.microsoft.com/office/drawing/2014/main" id="{00000000-0008-0000-0300-00005B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4" name="テキスト ボックス 353">
          <a:extLst>
            <a:ext uri="{FF2B5EF4-FFF2-40B4-BE49-F238E27FC236}">
              <a16:creationId xmlns:a16="http://schemas.microsoft.com/office/drawing/2014/main" id="{00000000-0008-0000-0300-000062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実質公債費比率については、単年度で</a:t>
          </a:r>
          <a:r>
            <a:rPr kumimoji="1" lang="en-US" altLang="ja-JP" sz="1100">
              <a:solidFill>
                <a:schemeClr val="dk1"/>
              </a:solidFill>
              <a:effectLst/>
              <a:latin typeface="+mn-lt"/>
              <a:ea typeface="+mn-ea"/>
              <a:cs typeface="+mn-cs"/>
            </a:rPr>
            <a:t>4.2%</a:t>
          </a:r>
          <a:r>
            <a:rPr kumimoji="1" lang="ja-JP" altLang="ja-JP" sz="1100">
              <a:solidFill>
                <a:schemeClr val="dk1"/>
              </a:solidFill>
              <a:effectLst/>
              <a:latin typeface="+mn-lt"/>
              <a:ea typeface="+mn-ea"/>
              <a:cs typeface="+mn-cs"/>
            </a:rPr>
            <a:t>と昨年度に比べ</a:t>
          </a:r>
          <a:r>
            <a:rPr kumimoji="1" lang="en-US" altLang="ja-JP" sz="1100">
              <a:solidFill>
                <a:schemeClr val="dk1"/>
              </a:solidFill>
              <a:effectLst/>
              <a:latin typeface="+mn-lt"/>
              <a:ea typeface="+mn-ea"/>
              <a:cs typeface="+mn-cs"/>
            </a:rPr>
            <a:t>0.1</a:t>
          </a:r>
          <a:r>
            <a:rPr kumimoji="1" lang="ja-JP" altLang="ja-JP" sz="1100">
              <a:solidFill>
                <a:schemeClr val="dk1"/>
              </a:solidFill>
              <a:effectLst/>
              <a:latin typeface="+mn-lt"/>
              <a:ea typeface="+mn-ea"/>
              <a:cs typeface="+mn-cs"/>
            </a:rPr>
            <a:t>ポイント上昇し、</a:t>
          </a:r>
          <a:r>
            <a:rPr kumimoji="1" lang="en-US" altLang="ja-JP" sz="1100">
              <a:solidFill>
                <a:schemeClr val="dk1"/>
              </a:solidFill>
              <a:effectLst/>
              <a:latin typeface="+mn-lt"/>
              <a:ea typeface="+mn-ea"/>
              <a:cs typeface="+mn-cs"/>
            </a:rPr>
            <a:t>3</a:t>
          </a:r>
          <a:r>
            <a:rPr kumimoji="1" lang="ja-JP" altLang="ja-JP" sz="1100">
              <a:solidFill>
                <a:schemeClr val="dk1"/>
              </a:solidFill>
              <a:effectLst/>
              <a:latin typeface="+mn-lt"/>
              <a:ea typeface="+mn-ea"/>
              <a:cs typeface="+mn-cs"/>
            </a:rPr>
            <a:t>ヶ年平均</a:t>
          </a:r>
          <a:r>
            <a:rPr kumimoji="1" lang="ja-JP" altLang="en-US" sz="1100">
              <a:solidFill>
                <a:schemeClr val="dk1"/>
              </a:solidFill>
              <a:effectLst/>
              <a:latin typeface="+mn-lt"/>
              <a:ea typeface="+mn-ea"/>
              <a:cs typeface="+mn-cs"/>
            </a:rPr>
            <a:t>においても</a:t>
          </a:r>
          <a:r>
            <a:rPr kumimoji="1" lang="en-US" altLang="ja-JP" sz="1100">
              <a:solidFill>
                <a:schemeClr val="dk1"/>
              </a:solidFill>
              <a:effectLst/>
              <a:latin typeface="+mn-lt"/>
              <a:ea typeface="+mn-ea"/>
              <a:cs typeface="+mn-cs"/>
            </a:rPr>
            <a:t>4.1%</a:t>
          </a:r>
          <a:r>
            <a:rPr kumimoji="1" lang="ja-JP" altLang="ja-JP"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+0.6</a:t>
          </a:r>
          <a:r>
            <a:rPr kumimoji="1" lang="ja-JP" altLang="ja-JP" sz="1100">
              <a:solidFill>
                <a:schemeClr val="dk1"/>
              </a:solidFill>
              <a:effectLst/>
              <a:latin typeface="+mn-lt"/>
              <a:ea typeface="+mn-ea"/>
              <a:cs typeface="+mn-cs"/>
            </a:rPr>
            <a:t>ﾎﾟｲﾝﾄ）と悪化した。単年度における増加要因を分析すると、元利償還金の増加が主な要因となっている。また、実償還額に対する基準財政需要額に算入された額の割合も全体で下がっている。</a:t>
          </a:r>
          <a:r>
            <a:rPr kumimoji="1" lang="en-US" altLang="ja-JP" sz="1100">
              <a:solidFill>
                <a:schemeClr val="dk1"/>
              </a:solidFill>
              <a:effectLst/>
              <a:latin typeface="+mn-lt"/>
              <a:ea typeface="+mn-ea"/>
              <a:cs typeface="+mn-cs"/>
            </a:rPr>
            <a:t>R3</a:t>
          </a:r>
          <a:r>
            <a:rPr kumimoji="1" lang="ja-JP" altLang="ja-JP" sz="1100">
              <a:solidFill>
                <a:schemeClr val="dk1"/>
              </a:solidFill>
              <a:effectLst/>
              <a:latin typeface="+mn-lt"/>
              <a:ea typeface="+mn-ea"/>
              <a:cs typeface="+mn-cs"/>
            </a:rPr>
            <a:t>年度から臨時財政対策債の繰上償還を継続して実施しているため、</a:t>
          </a:r>
          <a:r>
            <a:rPr kumimoji="1" lang="en-US" altLang="ja-JP" sz="1100">
              <a:solidFill>
                <a:schemeClr val="dk1"/>
              </a:solidFill>
              <a:effectLst/>
              <a:latin typeface="+mn-lt"/>
              <a:ea typeface="+mn-ea"/>
              <a:cs typeface="+mn-cs"/>
            </a:rPr>
            <a:t>R7</a:t>
          </a:r>
          <a:r>
            <a:rPr kumimoji="1" lang="ja-JP" altLang="ja-JP" sz="1100">
              <a:solidFill>
                <a:schemeClr val="dk1"/>
              </a:solidFill>
              <a:effectLst/>
              <a:latin typeface="+mn-lt"/>
              <a:ea typeface="+mn-ea"/>
              <a:cs typeface="+mn-cs"/>
            </a:rPr>
            <a:t>年度以降比率の上昇は抑えられる見込み。</a:t>
          </a:r>
          <a:endParaRPr lang="ja-JP" altLang="ja-JP" sz="1400">
            <a:effectLst/>
          </a:endParaRPr>
        </a:p>
      </xdr:txBody>
    </xdr:sp>
    <xdr:clientData/>
  </xdr:twoCellAnchor>
  <xdr:oneCellAnchor>
    <xdr:from>
      <xdr:col>61</xdr:col>
      <xdr:colOff>6350</xdr:colOff>
      <xdr:row>32</xdr:row>
      <xdr:rowOff>101600</xdr:rowOff>
    </xdr:from>
    <xdr:ext cx="298543" cy="225703"/>
    <xdr:sp macro="" textlink="">
      <xdr:nvSpPr>
        <xdr:cNvPr id="355" name="テキスト ボックス 354">
          <a:extLst>
            <a:ext uri="{FF2B5EF4-FFF2-40B4-BE49-F238E27FC236}">
              <a16:creationId xmlns:a16="http://schemas.microsoft.com/office/drawing/2014/main" id="{00000000-0008-0000-0300-000063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6" name="直線コネクタ 355">
          <a:extLst>
            <a:ext uri="{FF2B5EF4-FFF2-40B4-BE49-F238E27FC236}">
              <a16:creationId xmlns:a16="http://schemas.microsoft.com/office/drawing/2014/main" id="{00000000-0008-0000-0300-000064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58" name="直線コネクタ 357">
          <a:extLst>
            <a:ext uri="{FF2B5EF4-FFF2-40B4-BE49-F238E27FC236}">
              <a16:creationId xmlns:a16="http://schemas.microsoft.com/office/drawing/2014/main" id="{00000000-0008-0000-0300-000066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59" name="テキスト ボックス 358">
          <a:extLst>
            <a:ext uri="{FF2B5EF4-FFF2-40B4-BE49-F238E27FC236}">
              <a16:creationId xmlns:a16="http://schemas.microsoft.com/office/drawing/2014/main" id="{00000000-0008-0000-0300-000067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0" name="直線コネクタ 359">
          <a:extLst>
            <a:ext uri="{FF2B5EF4-FFF2-40B4-BE49-F238E27FC236}">
              <a16:creationId xmlns:a16="http://schemas.microsoft.com/office/drawing/2014/main" id="{00000000-0008-0000-0300-000068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2" name="直線コネクタ 361">
          <a:extLst>
            <a:ext uri="{FF2B5EF4-FFF2-40B4-BE49-F238E27FC236}">
              <a16:creationId xmlns:a16="http://schemas.microsoft.com/office/drawing/2014/main" id="{00000000-0008-0000-0300-00006A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8" name="公債費負担の状況グラフ枠">
          <a:extLst>
            <a:ext uri="{FF2B5EF4-FFF2-40B4-BE49-F238E27FC236}">
              <a16:creationId xmlns:a16="http://schemas.microsoft.com/office/drawing/2014/main" id="{00000000-0008-0000-0300-000070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104987</xdr:rowOff>
    </xdr:from>
    <xdr:to>
      <xdr:col>81</xdr:col>
      <xdr:colOff>44450</xdr:colOff>
      <xdr:row>45</xdr:row>
      <xdr:rowOff>122344</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flipV="1">
          <a:off x="17018000" y="6277187"/>
          <a:ext cx="0" cy="156040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94421</xdr:rowOff>
    </xdr:from>
    <xdr:ext cx="762000" cy="259045"/>
    <xdr:sp macro="" textlink="">
      <xdr:nvSpPr>
        <xdr:cNvPr id="370" name="公債費負担の状況最小値テキスト">
          <a:extLst>
            <a:ext uri="{FF2B5EF4-FFF2-40B4-BE49-F238E27FC236}">
              <a16:creationId xmlns:a16="http://schemas.microsoft.com/office/drawing/2014/main" id="{00000000-0008-0000-0300-000072010000}"/>
            </a:ext>
          </a:extLst>
        </xdr:cNvPr>
        <xdr:cNvSpPr txBox="1"/>
      </xdr:nvSpPr>
      <xdr:spPr>
        <a:xfrm>
          <a:off x="17106900" y="78096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122344</xdr:rowOff>
    </xdr:from>
    <xdr:to>
      <xdr:col>81</xdr:col>
      <xdr:colOff>133350</xdr:colOff>
      <xdr:row>45</xdr:row>
      <xdr:rowOff>122344</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6929100" y="78375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19914</xdr:rowOff>
    </xdr:from>
    <xdr:ext cx="762000" cy="259045"/>
    <xdr:sp macro="" textlink="">
      <xdr:nvSpPr>
        <xdr:cNvPr id="372" name="公債費負担の状況最大値テキスト">
          <a:extLst>
            <a:ext uri="{FF2B5EF4-FFF2-40B4-BE49-F238E27FC236}">
              <a16:creationId xmlns:a16="http://schemas.microsoft.com/office/drawing/2014/main" id="{00000000-0008-0000-0300-000074010000}"/>
            </a:ext>
          </a:extLst>
        </xdr:cNvPr>
        <xdr:cNvSpPr txBox="1"/>
      </xdr:nvSpPr>
      <xdr:spPr>
        <a:xfrm>
          <a:off x="17106900" y="60206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104987</xdr:rowOff>
    </xdr:from>
    <xdr:to>
      <xdr:col>81</xdr:col>
      <xdr:colOff>133350</xdr:colOff>
      <xdr:row>36</xdr:row>
      <xdr:rowOff>104987</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6929100" y="62771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40</xdr:row>
      <xdr:rowOff>6350</xdr:rowOff>
    </xdr:from>
    <xdr:to>
      <xdr:col>81</xdr:col>
      <xdr:colOff>44450</xdr:colOff>
      <xdr:row>40</xdr:row>
      <xdr:rowOff>54610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6179800" y="6864350"/>
          <a:ext cx="8382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41</xdr:row>
      <xdr:rowOff>61823</xdr:rowOff>
    </xdr:from>
    <xdr:ext cx="762000" cy="259045"/>
    <xdr:sp macro="" textlink="">
      <xdr:nvSpPr>
        <xdr:cNvPr id="375" name="公債費負担の状況平均値テキスト">
          <a:extLst>
            <a:ext uri="{FF2B5EF4-FFF2-40B4-BE49-F238E27FC236}">
              <a16:creationId xmlns:a16="http://schemas.microsoft.com/office/drawing/2014/main" id="{00000000-0008-0000-0300-000077010000}"/>
            </a:ext>
          </a:extLst>
        </xdr:cNvPr>
        <xdr:cNvSpPr txBox="1"/>
      </xdr:nvSpPr>
      <xdr:spPr>
        <a:xfrm>
          <a:off x="17106900" y="709127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89746</xdr:rowOff>
    </xdr:from>
    <xdr:to>
      <xdr:col>81</xdr:col>
      <xdr:colOff>95250</xdr:colOff>
      <xdr:row>42</xdr:row>
      <xdr:rowOff>19896</xdr:rowOff>
    </xdr:to>
    <xdr:sp macro="" textlink="">
      <xdr:nvSpPr>
        <xdr:cNvPr id="376" name="フローチャート: 判断 375">
          <a:extLst>
            <a:ext uri="{FF2B5EF4-FFF2-40B4-BE49-F238E27FC236}">
              <a16:creationId xmlns:a16="http://schemas.microsoft.com/office/drawing/2014/main" id="{00000000-0008-0000-0300-000078010000}"/>
            </a:ext>
          </a:extLst>
        </xdr:cNvPr>
        <xdr:cNvSpPr/>
      </xdr:nvSpPr>
      <xdr:spPr>
        <a:xfrm>
          <a:off x="16967200" y="7119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39</xdr:row>
      <xdr:rowOff>97367</xdr:rowOff>
    </xdr:from>
    <xdr:to>
      <xdr:col>77</xdr:col>
      <xdr:colOff>44450</xdr:colOff>
      <xdr:row>40</xdr:row>
      <xdr:rowOff>6350</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5290800" y="6783917"/>
          <a:ext cx="889000" cy="80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81704</xdr:rowOff>
    </xdr:from>
    <xdr:to>
      <xdr:col>77</xdr:col>
      <xdr:colOff>95250</xdr:colOff>
      <xdr:row>42</xdr:row>
      <xdr:rowOff>11854</xdr:rowOff>
    </xdr:to>
    <xdr:sp macro="" textlink="">
      <xdr:nvSpPr>
        <xdr:cNvPr id="378" name="フローチャート: 判断 377">
          <a:extLst>
            <a:ext uri="{FF2B5EF4-FFF2-40B4-BE49-F238E27FC236}">
              <a16:creationId xmlns:a16="http://schemas.microsoft.com/office/drawing/2014/main" id="{00000000-0008-0000-0300-00007A010000}"/>
            </a:ext>
          </a:extLst>
        </xdr:cNvPr>
        <xdr:cNvSpPr/>
      </xdr:nvSpPr>
      <xdr:spPr>
        <a:xfrm>
          <a:off x="16129000" y="7111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168081</xdr:rowOff>
    </xdr:from>
    <xdr:ext cx="736600" cy="259045"/>
    <xdr:sp macro="" textlink="">
      <xdr:nvSpPr>
        <xdr:cNvPr id="379" name="テキスト ボックス 378">
          <a:extLst>
            <a:ext uri="{FF2B5EF4-FFF2-40B4-BE49-F238E27FC236}">
              <a16:creationId xmlns:a16="http://schemas.microsoft.com/office/drawing/2014/main" id="{00000000-0008-0000-0300-00007B010000}"/>
            </a:ext>
          </a:extLst>
        </xdr:cNvPr>
        <xdr:cNvSpPr txBox="1"/>
      </xdr:nvSpPr>
      <xdr:spPr>
        <a:xfrm>
          <a:off x="15798800" y="71975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39</xdr:row>
      <xdr:rowOff>41063</xdr:rowOff>
    </xdr:from>
    <xdr:to>
      <xdr:col>72</xdr:col>
      <xdr:colOff>203200</xdr:colOff>
      <xdr:row>39</xdr:row>
      <xdr:rowOff>97367</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4401800" y="6727613"/>
          <a:ext cx="889000" cy="56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49530</xdr:rowOff>
    </xdr:from>
    <xdr:to>
      <xdr:col>73</xdr:col>
      <xdr:colOff>44450</xdr:colOff>
      <xdr:row>41</xdr:row>
      <xdr:rowOff>151130</xdr:rowOff>
    </xdr:to>
    <xdr:sp macro="" textlink="">
      <xdr:nvSpPr>
        <xdr:cNvPr id="381" name="フローチャート: 判断 380">
          <a:extLst>
            <a:ext uri="{FF2B5EF4-FFF2-40B4-BE49-F238E27FC236}">
              <a16:creationId xmlns:a16="http://schemas.microsoft.com/office/drawing/2014/main" id="{00000000-0008-0000-0300-00007D010000}"/>
            </a:ext>
          </a:extLst>
        </xdr:cNvPr>
        <xdr:cNvSpPr/>
      </xdr:nvSpPr>
      <xdr:spPr>
        <a:xfrm>
          <a:off x="152400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135907</xdr:rowOff>
    </xdr:from>
    <xdr:ext cx="762000" cy="259045"/>
    <xdr:sp macro="" textlink="">
      <xdr:nvSpPr>
        <xdr:cNvPr id="382" name="テキスト ボックス 381">
          <a:extLst>
            <a:ext uri="{FF2B5EF4-FFF2-40B4-BE49-F238E27FC236}">
              <a16:creationId xmlns:a16="http://schemas.microsoft.com/office/drawing/2014/main" id="{00000000-0008-0000-0300-00007E010000}"/>
            </a:ext>
          </a:extLst>
        </xdr:cNvPr>
        <xdr:cNvSpPr txBox="1"/>
      </xdr:nvSpPr>
      <xdr:spPr>
        <a:xfrm>
          <a:off x="14909800" y="7165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38</xdr:row>
      <xdr:rowOff>124037</xdr:rowOff>
    </xdr:from>
    <xdr:to>
      <xdr:col>68</xdr:col>
      <xdr:colOff>152400</xdr:colOff>
      <xdr:row>39</xdr:row>
      <xdr:rowOff>41063</xdr:rowOff>
    </xdr:to>
    <xdr:cxnSp macro="">
      <xdr:nvCxnSpPr>
        <xdr:cNvPr id="383" name="直線コネクタ 382">
          <a:extLst>
            <a:ext uri="{FF2B5EF4-FFF2-40B4-BE49-F238E27FC236}">
              <a16:creationId xmlns:a16="http://schemas.microsoft.com/office/drawing/2014/main" id="{00000000-0008-0000-0300-00007F010000}"/>
            </a:ext>
          </a:extLst>
        </xdr:cNvPr>
        <xdr:cNvCxnSpPr/>
      </xdr:nvCxnSpPr>
      <xdr:spPr>
        <a:xfrm>
          <a:off x="13512800" y="6639137"/>
          <a:ext cx="889000" cy="884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33444</xdr:rowOff>
    </xdr:from>
    <xdr:to>
      <xdr:col>68</xdr:col>
      <xdr:colOff>203200</xdr:colOff>
      <xdr:row>41</xdr:row>
      <xdr:rowOff>135044</xdr:rowOff>
    </xdr:to>
    <xdr:sp macro="" textlink="">
      <xdr:nvSpPr>
        <xdr:cNvPr id="384" name="フローチャート: 判断 383">
          <a:extLst>
            <a:ext uri="{FF2B5EF4-FFF2-40B4-BE49-F238E27FC236}">
              <a16:creationId xmlns:a16="http://schemas.microsoft.com/office/drawing/2014/main" id="{00000000-0008-0000-0300-000080010000}"/>
            </a:ext>
          </a:extLst>
        </xdr:cNvPr>
        <xdr:cNvSpPr/>
      </xdr:nvSpPr>
      <xdr:spPr>
        <a:xfrm>
          <a:off x="14351000" y="7062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119821</xdr:rowOff>
    </xdr:from>
    <xdr:ext cx="762000" cy="259045"/>
    <xdr:sp macro="" textlink="">
      <xdr:nvSpPr>
        <xdr:cNvPr id="385" name="テキスト ボックス 384">
          <a:extLst>
            <a:ext uri="{FF2B5EF4-FFF2-40B4-BE49-F238E27FC236}">
              <a16:creationId xmlns:a16="http://schemas.microsoft.com/office/drawing/2014/main" id="{00000000-0008-0000-0300-000081010000}"/>
            </a:ext>
          </a:extLst>
        </xdr:cNvPr>
        <xdr:cNvSpPr txBox="1"/>
      </xdr:nvSpPr>
      <xdr:spPr>
        <a:xfrm>
          <a:off x="14020800" y="71492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146050</xdr:rowOff>
    </xdr:from>
    <xdr:to>
      <xdr:col>64</xdr:col>
      <xdr:colOff>152400</xdr:colOff>
      <xdr:row>42</xdr:row>
      <xdr:rowOff>76200</xdr:rowOff>
    </xdr:to>
    <xdr:sp macro="" textlink="">
      <xdr:nvSpPr>
        <xdr:cNvPr id="386" name="フローチャート: 判断 385">
          <a:extLst>
            <a:ext uri="{FF2B5EF4-FFF2-40B4-BE49-F238E27FC236}">
              <a16:creationId xmlns:a16="http://schemas.microsoft.com/office/drawing/2014/main" id="{00000000-0008-0000-0300-000082010000}"/>
            </a:ext>
          </a:extLst>
        </xdr:cNvPr>
        <xdr:cNvSpPr/>
      </xdr:nvSpPr>
      <xdr:spPr>
        <a:xfrm>
          <a:off x="134620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60977</xdr:rowOff>
    </xdr:from>
    <xdr:ext cx="762000" cy="259045"/>
    <xdr:sp macro="" textlink="">
      <xdr:nvSpPr>
        <xdr:cNvPr id="387" name="テキスト ボックス 386">
          <a:extLst>
            <a:ext uri="{FF2B5EF4-FFF2-40B4-BE49-F238E27FC236}">
              <a16:creationId xmlns:a16="http://schemas.microsoft.com/office/drawing/2014/main" id="{00000000-0008-0000-0300-000083010000}"/>
            </a:ext>
          </a:extLst>
        </xdr:cNvPr>
        <xdr:cNvSpPr txBox="1"/>
      </xdr:nvSpPr>
      <xdr:spPr>
        <a:xfrm>
          <a:off x="13131800" y="726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88" name="テキスト ボックス 387">
          <a:extLst>
            <a:ext uri="{FF2B5EF4-FFF2-40B4-BE49-F238E27FC236}">
              <a16:creationId xmlns:a16="http://schemas.microsoft.com/office/drawing/2014/main" id="{00000000-0008-0000-0300-000084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3810</xdr:rowOff>
    </xdr:from>
    <xdr:to>
      <xdr:col>81</xdr:col>
      <xdr:colOff>95250</xdr:colOff>
      <xdr:row>40</xdr:row>
      <xdr:rowOff>105410</xdr:rowOff>
    </xdr:to>
    <xdr:sp macro="" textlink="">
      <xdr:nvSpPr>
        <xdr:cNvPr id="393" name="楕円 392">
          <a:extLst>
            <a:ext uri="{FF2B5EF4-FFF2-40B4-BE49-F238E27FC236}">
              <a16:creationId xmlns:a16="http://schemas.microsoft.com/office/drawing/2014/main" id="{00000000-0008-0000-0300-000089010000}"/>
            </a:ext>
          </a:extLst>
        </xdr:cNvPr>
        <xdr:cNvSpPr/>
      </xdr:nvSpPr>
      <xdr:spPr>
        <a:xfrm>
          <a:off x="16967200" y="6861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39</xdr:row>
      <xdr:rowOff>20337</xdr:rowOff>
    </xdr:from>
    <xdr:ext cx="762000" cy="259045"/>
    <xdr:sp macro="" textlink="">
      <xdr:nvSpPr>
        <xdr:cNvPr id="394" name="公債費負担の状況該当値テキスト">
          <a:extLst>
            <a:ext uri="{FF2B5EF4-FFF2-40B4-BE49-F238E27FC236}">
              <a16:creationId xmlns:a16="http://schemas.microsoft.com/office/drawing/2014/main" id="{00000000-0008-0000-0300-00008A010000}"/>
            </a:ext>
          </a:extLst>
        </xdr:cNvPr>
        <xdr:cNvSpPr txBox="1"/>
      </xdr:nvSpPr>
      <xdr:spPr>
        <a:xfrm>
          <a:off x="17106900" y="6706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39</xdr:row>
      <xdr:rowOff>127000</xdr:rowOff>
    </xdr:from>
    <xdr:to>
      <xdr:col>77</xdr:col>
      <xdr:colOff>95250</xdr:colOff>
      <xdr:row>40</xdr:row>
      <xdr:rowOff>57150</xdr:rowOff>
    </xdr:to>
    <xdr:sp macro="" textlink="">
      <xdr:nvSpPr>
        <xdr:cNvPr id="395" name="楕円 394">
          <a:extLst>
            <a:ext uri="{FF2B5EF4-FFF2-40B4-BE49-F238E27FC236}">
              <a16:creationId xmlns:a16="http://schemas.microsoft.com/office/drawing/2014/main" id="{00000000-0008-0000-0300-00008B010000}"/>
            </a:ext>
          </a:extLst>
        </xdr:cNvPr>
        <xdr:cNvSpPr/>
      </xdr:nvSpPr>
      <xdr:spPr>
        <a:xfrm>
          <a:off x="16129000" y="681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67327</xdr:rowOff>
    </xdr:from>
    <xdr:ext cx="7366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798800" y="65824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39</xdr:row>
      <xdr:rowOff>46567</xdr:rowOff>
    </xdr:from>
    <xdr:to>
      <xdr:col>73</xdr:col>
      <xdr:colOff>44450</xdr:colOff>
      <xdr:row>39</xdr:row>
      <xdr:rowOff>148167</xdr:rowOff>
    </xdr:to>
    <xdr:sp macro="" textlink="">
      <xdr:nvSpPr>
        <xdr:cNvPr id="397" name="楕円 396">
          <a:extLst>
            <a:ext uri="{FF2B5EF4-FFF2-40B4-BE49-F238E27FC236}">
              <a16:creationId xmlns:a16="http://schemas.microsoft.com/office/drawing/2014/main" id="{00000000-0008-0000-0300-00008D010000}"/>
            </a:ext>
          </a:extLst>
        </xdr:cNvPr>
        <xdr:cNvSpPr/>
      </xdr:nvSpPr>
      <xdr:spPr>
        <a:xfrm>
          <a:off x="15240000" y="6733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37</xdr:row>
      <xdr:rowOff>158344</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909800" y="65019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38</xdr:row>
      <xdr:rowOff>161713</xdr:rowOff>
    </xdr:from>
    <xdr:to>
      <xdr:col>68</xdr:col>
      <xdr:colOff>203200</xdr:colOff>
      <xdr:row>39</xdr:row>
      <xdr:rowOff>91863</xdr:rowOff>
    </xdr:to>
    <xdr:sp macro="" textlink="">
      <xdr:nvSpPr>
        <xdr:cNvPr id="399" name="楕円 398">
          <a:extLst>
            <a:ext uri="{FF2B5EF4-FFF2-40B4-BE49-F238E27FC236}">
              <a16:creationId xmlns:a16="http://schemas.microsoft.com/office/drawing/2014/main" id="{00000000-0008-0000-0300-00008F010000}"/>
            </a:ext>
          </a:extLst>
        </xdr:cNvPr>
        <xdr:cNvSpPr/>
      </xdr:nvSpPr>
      <xdr:spPr>
        <a:xfrm>
          <a:off x="14351000" y="66768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37</xdr:row>
      <xdr:rowOff>102040</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4020800" y="64456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38</xdr:row>
      <xdr:rowOff>73237</xdr:rowOff>
    </xdr:from>
    <xdr:to>
      <xdr:col>64</xdr:col>
      <xdr:colOff>152400</xdr:colOff>
      <xdr:row>39</xdr:row>
      <xdr:rowOff>3387</xdr:rowOff>
    </xdr:to>
    <xdr:sp macro="" textlink="">
      <xdr:nvSpPr>
        <xdr:cNvPr id="401" name="楕円 400">
          <a:extLst>
            <a:ext uri="{FF2B5EF4-FFF2-40B4-BE49-F238E27FC236}">
              <a16:creationId xmlns:a16="http://schemas.microsoft.com/office/drawing/2014/main" id="{00000000-0008-0000-0300-000091010000}"/>
            </a:ext>
          </a:extLst>
        </xdr:cNvPr>
        <xdr:cNvSpPr/>
      </xdr:nvSpPr>
      <xdr:spPr>
        <a:xfrm>
          <a:off x="13462000" y="6588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37</xdr:row>
      <xdr:rowOff>13564</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3131800" y="63572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3" name="正方形/長方形 402">
          <a:extLst>
            <a:ext uri="{FF2B5EF4-FFF2-40B4-BE49-F238E27FC236}">
              <a16:creationId xmlns:a16="http://schemas.microsoft.com/office/drawing/2014/main" id="{00000000-0008-0000-0300-000093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6" name="正方形/長方形 405">
          <a:extLst>
            <a:ext uri="{FF2B5EF4-FFF2-40B4-BE49-F238E27FC236}">
              <a16:creationId xmlns:a16="http://schemas.microsoft.com/office/drawing/2014/main" id="{00000000-0008-0000-0300-000096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07" name="正方形/長方形 406">
          <a:extLst>
            <a:ext uri="{FF2B5EF4-FFF2-40B4-BE49-F238E27FC236}">
              <a16:creationId xmlns:a16="http://schemas.microsoft.com/office/drawing/2014/main" id="{00000000-0008-0000-0300-000097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08" name="正方形/長方形 407">
          <a:extLst>
            <a:ext uri="{FF2B5EF4-FFF2-40B4-BE49-F238E27FC236}">
              <a16:creationId xmlns:a16="http://schemas.microsoft.com/office/drawing/2014/main" id="{00000000-0008-0000-0300-000098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09" name="正方形/長方形 408">
          <a:extLst>
            <a:ext uri="{FF2B5EF4-FFF2-40B4-BE49-F238E27FC236}">
              <a16:creationId xmlns:a16="http://schemas.microsoft.com/office/drawing/2014/main" id="{00000000-0008-0000-0300-000099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昨年同様、比率は算定されていない。</a:t>
          </a:r>
          <a:endParaRPr lang="ja-JP" altLang="ja-JP" sz="1400">
            <a:effectLst/>
          </a:endParaRPr>
        </a:p>
        <a:p>
          <a:r>
            <a:rPr kumimoji="1" lang="ja-JP" altLang="ja-JP" sz="1100">
              <a:solidFill>
                <a:schemeClr val="dk1"/>
              </a:solidFill>
              <a:effectLst/>
              <a:latin typeface="+mn-lt"/>
              <a:ea typeface="+mn-ea"/>
              <a:cs typeface="+mn-cs"/>
            </a:rPr>
            <a:t>充当可能基金の維持や普通交付税に算入される地方債の活用など、将来負担の増加とならないよう引き続き財政健全化努める。</a:t>
          </a:r>
          <a:endParaRPr lang="ja-JP" altLang="ja-JP" sz="1400">
            <a:effectLst/>
          </a:endParaRPr>
        </a:p>
      </xdr:txBody>
    </xdr:sp>
    <xdr:clientData/>
  </xdr:twoCellAnchor>
  <xdr:oneCellAnchor>
    <xdr:from>
      <xdr:col>61</xdr:col>
      <xdr:colOff>6350</xdr:colOff>
      <xdr:row>10</xdr:row>
      <xdr:rowOff>63500</xdr:rowOff>
    </xdr:from>
    <xdr:ext cx="298543" cy="225703"/>
    <xdr:sp macro="" textlink="">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17" name="直線コネクタ 416">
          <a:extLst>
            <a:ext uri="{FF2B5EF4-FFF2-40B4-BE49-F238E27FC236}">
              <a16:creationId xmlns:a16="http://schemas.microsoft.com/office/drawing/2014/main" id="{00000000-0008-0000-0300-0000A1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18" name="テキスト ボックス 417">
          <a:extLst>
            <a:ext uri="{FF2B5EF4-FFF2-40B4-BE49-F238E27FC236}">
              <a16:creationId xmlns:a16="http://schemas.microsoft.com/office/drawing/2014/main" id="{00000000-0008-0000-0300-0000A2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19" name="直線コネクタ 418">
          <a:extLst>
            <a:ext uri="{FF2B5EF4-FFF2-40B4-BE49-F238E27FC236}">
              <a16:creationId xmlns:a16="http://schemas.microsoft.com/office/drawing/2014/main" id="{00000000-0008-0000-0300-0000A3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0" name="テキスト ボックス 419">
          <a:extLst>
            <a:ext uri="{FF2B5EF4-FFF2-40B4-BE49-F238E27FC236}">
              <a16:creationId xmlns:a16="http://schemas.microsoft.com/office/drawing/2014/main" id="{00000000-0008-0000-0300-0000A4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1" name="直線コネクタ 420">
          <a:extLst>
            <a:ext uri="{FF2B5EF4-FFF2-40B4-BE49-F238E27FC236}">
              <a16:creationId xmlns:a16="http://schemas.microsoft.com/office/drawing/2014/main" id="{00000000-0008-0000-0300-0000A5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23" name="直線コネクタ 422">
          <a:extLst>
            <a:ext uri="{FF2B5EF4-FFF2-40B4-BE49-F238E27FC236}">
              <a16:creationId xmlns:a16="http://schemas.microsoft.com/office/drawing/2014/main" id="{00000000-0008-0000-0300-0000A7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24" name="テキスト ボックス 423">
          <a:extLst>
            <a:ext uri="{FF2B5EF4-FFF2-40B4-BE49-F238E27FC236}">
              <a16:creationId xmlns:a16="http://schemas.microsoft.com/office/drawing/2014/main" id="{00000000-0008-0000-0300-0000A8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25" name="直線コネクタ 424">
          <a:extLst>
            <a:ext uri="{FF2B5EF4-FFF2-40B4-BE49-F238E27FC236}">
              <a16:creationId xmlns:a16="http://schemas.microsoft.com/office/drawing/2014/main" id="{00000000-0008-0000-0300-0000A9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27" name="直線コネクタ 426">
          <a:extLst>
            <a:ext uri="{FF2B5EF4-FFF2-40B4-BE49-F238E27FC236}">
              <a16:creationId xmlns:a16="http://schemas.microsoft.com/office/drawing/2014/main" id="{00000000-0008-0000-0300-0000AB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29" name="直線コネクタ 428">
          <a:extLst>
            <a:ext uri="{FF2B5EF4-FFF2-40B4-BE49-F238E27FC236}">
              <a16:creationId xmlns:a16="http://schemas.microsoft.com/office/drawing/2014/main" id="{00000000-0008-0000-0300-0000AD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0" name="将来負担の状況グラフ枠">
          <a:extLst>
            <a:ext uri="{FF2B5EF4-FFF2-40B4-BE49-F238E27FC236}">
              <a16:creationId xmlns:a16="http://schemas.microsoft.com/office/drawing/2014/main" id="{00000000-0008-0000-0300-0000AE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22</xdr:row>
      <xdr:rowOff>100457</xdr:rowOff>
    </xdr:to>
    <xdr:cxnSp macro="">
      <xdr:nvCxnSpPr>
        <xdr:cNvPr id="431" name="直線コネクタ 430">
          <a:extLst>
            <a:ext uri="{FF2B5EF4-FFF2-40B4-BE49-F238E27FC236}">
              <a16:creationId xmlns:a16="http://schemas.microsoft.com/office/drawing/2014/main" id="{00000000-0008-0000-0300-0000AF010000}"/>
            </a:ext>
          </a:extLst>
        </xdr:cNvPr>
        <xdr:cNvCxnSpPr/>
      </xdr:nvCxnSpPr>
      <xdr:spPr>
        <a:xfrm flipV="1">
          <a:off x="17018000" y="2370667"/>
          <a:ext cx="0" cy="150169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72534</xdr:rowOff>
    </xdr:from>
    <xdr:ext cx="762000" cy="259045"/>
    <xdr:sp macro="" textlink="">
      <xdr:nvSpPr>
        <xdr:cNvPr id="432" name="将来負担の状況最小値テキスト">
          <a:extLst>
            <a:ext uri="{FF2B5EF4-FFF2-40B4-BE49-F238E27FC236}">
              <a16:creationId xmlns:a16="http://schemas.microsoft.com/office/drawing/2014/main" id="{00000000-0008-0000-0300-0000B0010000}"/>
            </a:ext>
          </a:extLst>
        </xdr:cNvPr>
        <xdr:cNvSpPr txBox="1"/>
      </xdr:nvSpPr>
      <xdr:spPr>
        <a:xfrm>
          <a:off x="17106900" y="3844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100457</xdr:rowOff>
    </xdr:from>
    <xdr:to>
      <xdr:col>81</xdr:col>
      <xdr:colOff>133350</xdr:colOff>
      <xdr:row>22</xdr:row>
      <xdr:rowOff>100457</xdr:rowOff>
    </xdr:to>
    <xdr:cxnSp macro="">
      <xdr:nvCxnSpPr>
        <xdr:cNvPr id="433" name="直線コネクタ 432">
          <a:extLst>
            <a:ext uri="{FF2B5EF4-FFF2-40B4-BE49-F238E27FC236}">
              <a16:creationId xmlns:a16="http://schemas.microsoft.com/office/drawing/2014/main" id="{00000000-0008-0000-0300-0000B1010000}"/>
            </a:ext>
          </a:extLst>
        </xdr:cNvPr>
        <xdr:cNvCxnSpPr/>
      </xdr:nvCxnSpPr>
      <xdr:spPr>
        <a:xfrm>
          <a:off x="16929100" y="38723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5944</xdr:rowOff>
    </xdr:from>
    <xdr:ext cx="762000" cy="259045"/>
    <xdr:sp macro="" textlink="">
      <xdr:nvSpPr>
        <xdr:cNvPr id="434" name="将来負担の状況最大値テキスト">
          <a:extLst>
            <a:ext uri="{FF2B5EF4-FFF2-40B4-BE49-F238E27FC236}">
              <a16:creationId xmlns:a16="http://schemas.microsoft.com/office/drawing/2014/main" id="{00000000-0008-0000-0300-0000B2010000}"/>
            </a:ext>
          </a:extLst>
        </xdr:cNvPr>
        <xdr:cNvSpPr txBox="1"/>
      </xdr:nvSpPr>
      <xdr:spPr>
        <a:xfrm>
          <a:off x="17106900" y="2063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35" name="直線コネクタ 434">
          <a:extLst>
            <a:ext uri="{FF2B5EF4-FFF2-40B4-BE49-F238E27FC236}">
              <a16:creationId xmlns:a16="http://schemas.microsoft.com/office/drawing/2014/main" id="{00000000-0008-0000-0300-0000B3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63094</xdr:rowOff>
    </xdr:from>
    <xdr:ext cx="762000" cy="259045"/>
    <xdr:sp macro="" textlink="">
      <xdr:nvSpPr>
        <xdr:cNvPr id="436" name="将来負担の状況平均値テキスト">
          <a:extLst>
            <a:ext uri="{FF2B5EF4-FFF2-40B4-BE49-F238E27FC236}">
              <a16:creationId xmlns:a16="http://schemas.microsoft.com/office/drawing/2014/main" id="{00000000-0008-0000-0300-0000B4010000}"/>
            </a:ext>
          </a:extLst>
        </xdr:cNvPr>
        <xdr:cNvSpPr txBox="1"/>
      </xdr:nvSpPr>
      <xdr:spPr>
        <a:xfrm>
          <a:off x="17106900" y="22919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91017</xdr:rowOff>
    </xdr:from>
    <xdr:to>
      <xdr:col>81</xdr:col>
      <xdr:colOff>95250</xdr:colOff>
      <xdr:row>14</xdr:row>
      <xdr:rowOff>21167</xdr:rowOff>
    </xdr:to>
    <xdr:sp macro="" textlink="">
      <xdr:nvSpPr>
        <xdr:cNvPr id="437" name="フローチャート: 判断 436">
          <a:extLst>
            <a:ext uri="{FF2B5EF4-FFF2-40B4-BE49-F238E27FC236}">
              <a16:creationId xmlns:a16="http://schemas.microsoft.com/office/drawing/2014/main" id="{00000000-0008-0000-0300-0000B5010000}"/>
            </a:ext>
          </a:extLst>
        </xdr:cNvPr>
        <xdr:cNvSpPr/>
      </xdr:nvSpPr>
      <xdr:spPr>
        <a:xfrm>
          <a:off x="169672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91017</xdr:rowOff>
    </xdr:from>
    <xdr:to>
      <xdr:col>77</xdr:col>
      <xdr:colOff>95250</xdr:colOff>
      <xdr:row>14</xdr:row>
      <xdr:rowOff>21167</xdr:rowOff>
    </xdr:to>
    <xdr:sp macro="" textlink="">
      <xdr:nvSpPr>
        <xdr:cNvPr id="438" name="フローチャート: 判断 437">
          <a:extLst>
            <a:ext uri="{FF2B5EF4-FFF2-40B4-BE49-F238E27FC236}">
              <a16:creationId xmlns:a16="http://schemas.microsoft.com/office/drawing/2014/main" id="{00000000-0008-0000-0300-0000B6010000}"/>
            </a:ext>
          </a:extLst>
        </xdr:cNvPr>
        <xdr:cNvSpPr/>
      </xdr:nvSpPr>
      <xdr:spPr>
        <a:xfrm>
          <a:off x="16129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31344</xdr:rowOff>
    </xdr:from>
    <xdr:ext cx="736600" cy="259045"/>
    <xdr:sp macro="" textlink="">
      <xdr:nvSpPr>
        <xdr:cNvPr id="439" name="テキスト ボックス 438">
          <a:extLst>
            <a:ext uri="{FF2B5EF4-FFF2-40B4-BE49-F238E27FC236}">
              <a16:creationId xmlns:a16="http://schemas.microsoft.com/office/drawing/2014/main" id="{00000000-0008-0000-0300-0000B7010000}"/>
            </a:ext>
          </a:extLst>
        </xdr:cNvPr>
        <xdr:cNvSpPr txBox="1"/>
      </xdr:nvSpPr>
      <xdr:spPr>
        <a:xfrm>
          <a:off x="15798800" y="2088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91017</xdr:rowOff>
    </xdr:from>
    <xdr:to>
      <xdr:col>73</xdr:col>
      <xdr:colOff>44450</xdr:colOff>
      <xdr:row>14</xdr:row>
      <xdr:rowOff>21167</xdr:rowOff>
    </xdr:to>
    <xdr:sp macro="" textlink="">
      <xdr:nvSpPr>
        <xdr:cNvPr id="440" name="フローチャート: 判断 439">
          <a:extLst>
            <a:ext uri="{FF2B5EF4-FFF2-40B4-BE49-F238E27FC236}">
              <a16:creationId xmlns:a16="http://schemas.microsoft.com/office/drawing/2014/main" id="{00000000-0008-0000-0300-0000B8010000}"/>
            </a:ext>
          </a:extLst>
        </xdr:cNvPr>
        <xdr:cNvSpPr/>
      </xdr:nvSpPr>
      <xdr:spPr>
        <a:xfrm>
          <a:off x="15240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31344</xdr:rowOff>
    </xdr:from>
    <xdr:ext cx="7620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4909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91017</xdr:rowOff>
    </xdr:from>
    <xdr:to>
      <xdr:col>68</xdr:col>
      <xdr:colOff>203200</xdr:colOff>
      <xdr:row>14</xdr:row>
      <xdr:rowOff>21167</xdr:rowOff>
    </xdr:to>
    <xdr:sp macro="" textlink="">
      <xdr:nvSpPr>
        <xdr:cNvPr id="442" name="フローチャート: 判断 441">
          <a:extLst>
            <a:ext uri="{FF2B5EF4-FFF2-40B4-BE49-F238E27FC236}">
              <a16:creationId xmlns:a16="http://schemas.microsoft.com/office/drawing/2014/main" id="{00000000-0008-0000-0300-0000BA010000}"/>
            </a:ext>
          </a:extLst>
        </xdr:cNvPr>
        <xdr:cNvSpPr/>
      </xdr:nvSpPr>
      <xdr:spPr>
        <a:xfrm>
          <a:off x="14351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31344</xdr:rowOff>
    </xdr:from>
    <xdr:ext cx="762000" cy="259045"/>
    <xdr:sp macro="" textlink="">
      <xdr:nvSpPr>
        <xdr:cNvPr id="443" name="テキスト ボックス 442">
          <a:extLst>
            <a:ext uri="{FF2B5EF4-FFF2-40B4-BE49-F238E27FC236}">
              <a16:creationId xmlns:a16="http://schemas.microsoft.com/office/drawing/2014/main" id="{00000000-0008-0000-0300-0000BB010000}"/>
            </a:ext>
          </a:extLst>
        </xdr:cNvPr>
        <xdr:cNvSpPr txBox="1"/>
      </xdr:nvSpPr>
      <xdr:spPr>
        <a:xfrm>
          <a:off x="14020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91017</xdr:rowOff>
    </xdr:from>
    <xdr:to>
      <xdr:col>64</xdr:col>
      <xdr:colOff>152400</xdr:colOff>
      <xdr:row>14</xdr:row>
      <xdr:rowOff>21167</xdr:rowOff>
    </xdr:to>
    <xdr:sp macro="" textlink="">
      <xdr:nvSpPr>
        <xdr:cNvPr id="444" name="フローチャート: 判断 443">
          <a:extLst>
            <a:ext uri="{FF2B5EF4-FFF2-40B4-BE49-F238E27FC236}">
              <a16:creationId xmlns:a16="http://schemas.microsoft.com/office/drawing/2014/main" id="{00000000-0008-0000-0300-0000BC010000}"/>
            </a:ext>
          </a:extLst>
        </xdr:cNvPr>
        <xdr:cNvSpPr/>
      </xdr:nvSpPr>
      <xdr:spPr>
        <a:xfrm>
          <a:off x="13462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31344</xdr:rowOff>
    </xdr:from>
    <xdr:ext cx="762000" cy="259045"/>
    <xdr:sp macro="" textlink="">
      <xdr:nvSpPr>
        <xdr:cNvPr id="445" name="テキスト ボックス 444">
          <a:extLst>
            <a:ext uri="{FF2B5EF4-FFF2-40B4-BE49-F238E27FC236}">
              <a16:creationId xmlns:a16="http://schemas.microsoft.com/office/drawing/2014/main" id="{00000000-0008-0000-0300-0000BD010000}"/>
            </a:ext>
          </a:extLst>
        </xdr:cNvPr>
        <xdr:cNvSpPr txBox="1"/>
      </xdr:nvSpPr>
      <xdr:spPr>
        <a:xfrm>
          <a:off x="13131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46" name="テキスト ボックス 445">
          <a:extLst>
            <a:ext uri="{FF2B5EF4-FFF2-40B4-BE49-F238E27FC236}">
              <a16:creationId xmlns:a16="http://schemas.microsoft.com/office/drawing/2014/main" id="{00000000-0008-0000-0300-0000BE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47" name="テキスト ボックス 446">
          <a:extLst>
            <a:ext uri="{FF2B5EF4-FFF2-40B4-BE49-F238E27FC236}">
              <a16:creationId xmlns:a16="http://schemas.microsoft.com/office/drawing/2014/main" id="{00000000-0008-0000-0300-0000BF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福島県檜枝岐村</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484
482
390.46
2,298,254
2,215,564
79,590
1,177,452
2,712,524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山間部で豪雪地帯等の地理的、自然条件が不利な地域であり、直営の施設が多く人件費の割合が高くなる要因</a:t>
          </a:r>
          <a:r>
            <a:rPr kumimoji="1" lang="ja-JP" altLang="en-US" sz="1100">
              <a:solidFill>
                <a:schemeClr val="dk1"/>
              </a:solidFill>
              <a:effectLst/>
              <a:latin typeface="+mn-lt"/>
              <a:ea typeface="+mn-ea"/>
              <a:cs typeface="+mn-cs"/>
            </a:rPr>
            <a:t>と</a:t>
          </a:r>
          <a:r>
            <a:rPr kumimoji="1" lang="ja-JP" altLang="ja-JP" sz="1100">
              <a:solidFill>
                <a:schemeClr val="dk1"/>
              </a:solidFill>
              <a:effectLst/>
              <a:latin typeface="+mn-lt"/>
              <a:ea typeface="+mn-ea"/>
              <a:cs typeface="+mn-cs"/>
            </a:rPr>
            <a:t>なっている。</a:t>
          </a:r>
          <a:endParaRPr lang="ja-JP" altLang="ja-JP" sz="1400">
            <a:effectLst/>
          </a:endParaRPr>
        </a:p>
        <a:p>
          <a:r>
            <a:rPr kumimoji="1" lang="en-US" altLang="ja-JP" sz="1100">
              <a:solidFill>
                <a:schemeClr val="dk1"/>
              </a:solidFill>
              <a:effectLst/>
              <a:latin typeface="+mn-lt"/>
              <a:ea typeface="+mn-ea"/>
              <a:cs typeface="+mn-cs"/>
            </a:rPr>
            <a:t>R6</a:t>
          </a:r>
          <a:r>
            <a:rPr kumimoji="1" lang="ja-JP" altLang="ja-JP" sz="1100">
              <a:solidFill>
                <a:schemeClr val="dk1"/>
              </a:solidFill>
              <a:effectLst/>
              <a:latin typeface="+mn-lt"/>
              <a:ea typeface="+mn-ea"/>
              <a:cs typeface="+mn-cs"/>
            </a:rPr>
            <a:t>年度は給与改正による</a:t>
          </a:r>
          <a:r>
            <a:rPr kumimoji="1" lang="ja-JP" altLang="en-US" sz="1100">
              <a:solidFill>
                <a:schemeClr val="dk1"/>
              </a:solidFill>
              <a:effectLst/>
              <a:latin typeface="+mn-lt"/>
              <a:ea typeface="+mn-ea"/>
              <a:cs typeface="+mn-cs"/>
            </a:rPr>
            <a:t>給料</a:t>
          </a:r>
          <a:r>
            <a:rPr kumimoji="1" lang="ja-JP" altLang="ja-JP" sz="1100">
              <a:solidFill>
                <a:schemeClr val="dk1"/>
              </a:solidFill>
              <a:effectLst/>
              <a:latin typeface="+mn-lt"/>
              <a:ea typeface="+mn-ea"/>
              <a:cs typeface="+mn-cs"/>
            </a:rPr>
            <a:t>の増加等により比率は上昇に転じた。</a:t>
          </a:r>
          <a:endParaRPr lang="ja-JP" altLang="ja-JP" sz="1400">
            <a:effectLst/>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32</xdr:row>
      <xdr:rowOff>66040</xdr:rowOff>
    </xdr:from>
    <xdr:to>
      <xdr:col>24</xdr:col>
      <xdr:colOff>25400</xdr:colOff>
      <xdr:row>41</xdr:row>
      <xdr:rowOff>20320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552440"/>
          <a:ext cx="0" cy="14973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163847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70218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20320</xdr:rowOff>
    </xdr:from>
    <xdr:to>
      <xdr:col>24</xdr:col>
      <xdr:colOff>114300</xdr:colOff>
      <xdr:row>41</xdr:row>
      <xdr:rowOff>20320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7049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152417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295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32</xdr:row>
      <xdr:rowOff>66040</xdr:rowOff>
    </xdr:from>
    <xdr:to>
      <xdr:col>24</xdr:col>
      <xdr:colOff>114300</xdr:colOff>
      <xdr:row>32</xdr:row>
      <xdr:rowOff>66040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552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38</xdr:row>
      <xdr:rowOff>73660</xdr:rowOff>
    </xdr:from>
    <xdr:to>
      <xdr:col>24</xdr:col>
      <xdr:colOff>25400</xdr:colOff>
      <xdr:row>38</xdr:row>
      <xdr:rowOff>134620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588760"/>
          <a:ext cx="8382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104157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10490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87630</xdr:rowOff>
    </xdr:from>
    <xdr:to>
      <xdr:col>24</xdr:col>
      <xdr:colOff>76200</xdr:colOff>
      <xdr:row>37</xdr:row>
      <xdr:rowOff>17780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259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38</xdr:row>
      <xdr:rowOff>46990</xdr:rowOff>
    </xdr:from>
    <xdr:to>
      <xdr:col>19</xdr:col>
      <xdr:colOff>187325</xdr:colOff>
      <xdr:row>38</xdr:row>
      <xdr:rowOff>73660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a:off x="3098800" y="6562090"/>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57150</xdr:rowOff>
    </xdr:from>
    <xdr:to>
      <xdr:col>20</xdr:col>
      <xdr:colOff>38100</xdr:colOff>
      <xdr:row>36</xdr:row>
      <xdr:rowOff>158750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229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168927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59982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38</xdr:row>
      <xdr:rowOff>46990</xdr:rowOff>
    </xdr:from>
    <xdr:to>
      <xdr:col>15</xdr:col>
      <xdr:colOff>98425</xdr:colOff>
      <xdr:row>38</xdr:row>
      <xdr:rowOff>85090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flipV="1">
          <a:off x="2209800" y="656209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26670</xdr:rowOff>
    </xdr:from>
    <xdr:to>
      <xdr:col>15</xdr:col>
      <xdr:colOff>149225</xdr:colOff>
      <xdr:row>36</xdr:row>
      <xdr:rowOff>128270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198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138447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59677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38</xdr:row>
      <xdr:rowOff>85090</xdr:rowOff>
    </xdr:from>
    <xdr:to>
      <xdr:col>11</xdr:col>
      <xdr:colOff>9525</xdr:colOff>
      <xdr:row>39</xdr:row>
      <xdr:rowOff>157480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600190"/>
          <a:ext cx="889000" cy="2438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0</xdr:rowOff>
    </xdr:from>
    <xdr:to>
      <xdr:col>11</xdr:col>
      <xdr:colOff>60325</xdr:colOff>
      <xdr:row>36</xdr:row>
      <xdr:rowOff>101600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172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111777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5941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91440</xdr:rowOff>
    </xdr:from>
    <xdr:to>
      <xdr:col>6</xdr:col>
      <xdr:colOff>171450</xdr:colOff>
      <xdr:row>37</xdr:row>
      <xdr:rowOff>21590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263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31767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032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38</xdr:row>
      <xdr:rowOff>83820</xdr:rowOff>
    </xdr:from>
    <xdr:to>
      <xdr:col>24</xdr:col>
      <xdr:colOff>76200</xdr:colOff>
      <xdr:row>39</xdr:row>
      <xdr:rowOff>13970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598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38</xdr:row>
      <xdr:rowOff>55897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570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38</xdr:row>
      <xdr:rowOff>22860</xdr:rowOff>
    </xdr:from>
    <xdr:to>
      <xdr:col>20</xdr:col>
      <xdr:colOff>38100</xdr:colOff>
      <xdr:row>38</xdr:row>
      <xdr:rowOff>124460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537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38</xdr:row>
      <xdr:rowOff>109237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66243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37</xdr:row>
      <xdr:rowOff>167640</xdr:rowOff>
    </xdr:from>
    <xdr:to>
      <xdr:col>15</xdr:col>
      <xdr:colOff>149225</xdr:colOff>
      <xdr:row>38</xdr:row>
      <xdr:rowOff>97790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511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38</xdr:row>
      <xdr:rowOff>82567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6597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38</xdr:row>
      <xdr:rowOff>34290</xdr:rowOff>
    </xdr:from>
    <xdr:to>
      <xdr:col>11</xdr:col>
      <xdr:colOff>60325</xdr:colOff>
      <xdr:row>38</xdr:row>
      <xdr:rowOff>135890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549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38</xdr:row>
      <xdr:rowOff>120667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66357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39</xdr:row>
      <xdr:rowOff>106680</xdr:rowOff>
    </xdr:from>
    <xdr:to>
      <xdr:col>6</xdr:col>
      <xdr:colOff>171450</xdr:colOff>
      <xdr:row>40</xdr:row>
      <xdr:rowOff>36830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793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40</xdr:row>
      <xdr:rowOff>21607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68796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経常一般財源</a:t>
          </a:r>
          <a:r>
            <a:rPr kumimoji="1" lang="ja-JP" altLang="en-US" sz="1100">
              <a:solidFill>
                <a:schemeClr val="dk1"/>
              </a:solidFill>
              <a:effectLst/>
              <a:latin typeface="+mn-lt"/>
              <a:ea typeface="+mn-ea"/>
              <a:cs typeface="+mn-cs"/>
            </a:rPr>
            <a:t>は増加しているものの、それ以上に</a:t>
          </a:r>
          <a:r>
            <a:rPr kumimoji="1" lang="ja-JP" altLang="ja-JP" sz="1100">
              <a:solidFill>
                <a:schemeClr val="dk1"/>
              </a:solidFill>
              <a:effectLst/>
              <a:latin typeface="+mn-lt"/>
              <a:ea typeface="+mn-ea"/>
              <a:cs typeface="+mn-cs"/>
            </a:rPr>
            <a:t>経常経費充当一般財源の総額</a:t>
          </a:r>
          <a:r>
            <a:rPr kumimoji="1" lang="ja-JP" altLang="en-US" sz="1100">
              <a:solidFill>
                <a:schemeClr val="dk1"/>
              </a:solidFill>
              <a:effectLst/>
              <a:latin typeface="+mn-lt"/>
              <a:ea typeface="+mn-ea"/>
              <a:cs typeface="+mn-cs"/>
            </a:rPr>
            <a:t>も</a:t>
          </a:r>
          <a:r>
            <a:rPr kumimoji="1" lang="ja-JP" altLang="ja-JP" sz="1100">
              <a:solidFill>
                <a:schemeClr val="dk1"/>
              </a:solidFill>
              <a:effectLst/>
              <a:latin typeface="+mn-lt"/>
              <a:ea typeface="+mn-ea"/>
              <a:cs typeface="+mn-cs"/>
            </a:rPr>
            <a:t>増加して</a:t>
          </a:r>
          <a:r>
            <a:rPr kumimoji="1" lang="ja-JP" altLang="en-US" sz="1100">
              <a:solidFill>
                <a:schemeClr val="dk1"/>
              </a:solidFill>
              <a:effectLst/>
              <a:latin typeface="+mn-lt"/>
              <a:ea typeface="+mn-ea"/>
              <a:cs typeface="+mn-cs"/>
            </a:rPr>
            <a:t>おり、</a:t>
          </a:r>
          <a:r>
            <a:rPr kumimoji="1" lang="ja-JP" altLang="ja-JP" sz="1100">
              <a:solidFill>
                <a:schemeClr val="dk1"/>
              </a:solidFill>
              <a:effectLst/>
              <a:latin typeface="+mn-lt"/>
              <a:ea typeface="+mn-ea"/>
              <a:cs typeface="+mn-cs"/>
            </a:rPr>
            <a:t>比率</a:t>
          </a:r>
          <a:r>
            <a:rPr kumimoji="1" lang="ja-JP" altLang="en-US" sz="1100">
              <a:solidFill>
                <a:schemeClr val="dk1"/>
              </a:solidFill>
              <a:effectLst/>
              <a:latin typeface="+mn-lt"/>
              <a:ea typeface="+mn-ea"/>
              <a:cs typeface="+mn-cs"/>
            </a:rPr>
            <a:t>も</a:t>
          </a:r>
          <a:r>
            <a:rPr kumimoji="1" lang="ja-JP" altLang="ja-JP" sz="1100">
              <a:solidFill>
                <a:schemeClr val="dk1"/>
              </a:solidFill>
              <a:effectLst/>
              <a:latin typeface="+mn-lt"/>
              <a:ea typeface="+mn-ea"/>
              <a:cs typeface="+mn-cs"/>
            </a:rPr>
            <a:t>増加している。</a:t>
          </a:r>
          <a:endParaRPr lang="ja-JP" altLang="ja-JP">
            <a:effectLst/>
          </a:endParaRP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10</xdr:row>
      <xdr:rowOff>127000</xdr:rowOff>
    </xdr:from>
    <xdr:to>
      <xdr:col>85</xdr:col>
      <xdr:colOff>66675</xdr:colOff>
      <xdr:row>24</xdr:row>
      <xdr:rowOff>12700</xdr:rowOff>
    </xdr:to>
    <xdr:sp macro="" textlink="">
      <xdr:nvSpPr>
        <xdr:cNvPr id="118" name="物件費グラフ枠">
          <a:extLst>
            <a:ext uri="{FF2B5EF4-FFF2-40B4-BE49-F238E27FC236}">
              <a16:creationId xmlns:a16="http://schemas.microsoft.com/office/drawing/2014/main" id="{00000000-0008-0000-0400-000076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154432</xdr:rowOff>
    </xdr:from>
    <xdr:to>
      <xdr:col>82</xdr:col>
      <xdr:colOff>107950</xdr:colOff>
      <xdr:row>21</xdr:row>
      <xdr:rowOff>138430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flipV="1">
          <a:off x="16510000" y="2554732"/>
          <a:ext cx="0" cy="11841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110507</xdr:rowOff>
    </xdr:from>
    <xdr:ext cx="762000" cy="259045"/>
    <xdr:sp macro="" textlink="">
      <xdr:nvSpPr>
        <xdr:cNvPr id="120" name="物件費最小値テキスト">
          <a:extLst>
            <a:ext uri="{FF2B5EF4-FFF2-40B4-BE49-F238E27FC236}">
              <a16:creationId xmlns:a16="http://schemas.microsoft.com/office/drawing/2014/main" id="{00000000-0008-0000-0400-000078000000}"/>
            </a:ext>
          </a:extLst>
        </xdr:cNvPr>
        <xdr:cNvSpPr txBox="1"/>
      </xdr:nvSpPr>
      <xdr:spPr>
        <a:xfrm>
          <a:off x="16598900" y="3710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138430</xdr:rowOff>
    </xdr:from>
    <xdr:to>
      <xdr:col>82</xdr:col>
      <xdr:colOff>196850</xdr:colOff>
      <xdr:row>21</xdr:row>
      <xdr:rowOff>138430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6421100" y="3738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13</xdr:row>
      <xdr:rowOff>69359</xdr:rowOff>
    </xdr:from>
    <xdr:ext cx="762000" cy="259045"/>
    <xdr:sp macro="" textlink="">
      <xdr:nvSpPr>
        <xdr:cNvPr id="122" name="物件費最大値テキスト">
          <a:extLst>
            <a:ext uri="{FF2B5EF4-FFF2-40B4-BE49-F238E27FC236}">
              <a16:creationId xmlns:a16="http://schemas.microsoft.com/office/drawing/2014/main" id="{00000000-0008-0000-0400-00007A000000}"/>
            </a:ext>
          </a:extLst>
        </xdr:cNvPr>
        <xdr:cNvSpPr txBox="1"/>
      </xdr:nvSpPr>
      <xdr:spPr>
        <a:xfrm>
          <a:off x="16598900" y="22982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154432</xdr:rowOff>
    </xdr:from>
    <xdr:to>
      <xdr:col>82</xdr:col>
      <xdr:colOff>196850</xdr:colOff>
      <xdr:row>14</xdr:row>
      <xdr:rowOff>154432</xdr:rowOff>
    </xdr:to>
    <xdr:cxnSp macro="">
      <xdr:nvCxnSpPr>
        <xdr:cNvPr id="123" name="直線コネクタ 122">
          <a:extLst>
            <a:ext uri="{FF2B5EF4-FFF2-40B4-BE49-F238E27FC236}">
              <a16:creationId xmlns:a16="http://schemas.microsoft.com/office/drawing/2014/main" id="{00000000-0008-0000-0400-00007B000000}"/>
            </a:ext>
          </a:extLst>
        </xdr:cNvPr>
        <xdr:cNvCxnSpPr/>
      </xdr:nvCxnSpPr>
      <xdr:spPr>
        <a:xfrm>
          <a:off x="16421100" y="25547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17</xdr:row>
      <xdr:rowOff>28702</xdr:rowOff>
    </xdr:from>
    <xdr:to>
      <xdr:col>82</xdr:col>
      <xdr:colOff>107950</xdr:colOff>
      <xdr:row>17</xdr:row>
      <xdr:rowOff>42418</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5671800" y="2943352"/>
          <a:ext cx="8382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167149</xdr:rowOff>
    </xdr:from>
    <xdr:ext cx="762000" cy="259045"/>
    <xdr:sp macro="" textlink="">
      <xdr:nvSpPr>
        <xdr:cNvPr id="125" name="物件費平均値テキスト">
          <a:extLst>
            <a:ext uri="{FF2B5EF4-FFF2-40B4-BE49-F238E27FC236}">
              <a16:creationId xmlns:a16="http://schemas.microsoft.com/office/drawing/2014/main" id="{00000000-0008-0000-0400-00007D000000}"/>
            </a:ext>
          </a:extLst>
        </xdr:cNvPr>
        <xdr:cNvSpPr txBox="1"/>
      </xdr:nvSpPr>
      <xdr:spPr>
        <a:xfrm>
          <a:off x="16598900" y="29103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23622</xdr:rowOff>
    </xdr:from>
    <xdr:to>
      <xdr:col>82</xdr:col>
      <xdr:colOff>158750</xdr:colOff>
      <xdr:row>17</xdr:row>
      <xdr:rowOff>125222</xdr:rowOff>
    </xdr:to>
    <xdr:sp macro="" textlink="">
      <xdr:nvSpPr>
        <xdr:cNvPr id="126" name="フローチャート: 判断 125">
          <a:extLst>
            <a:ext uri="{FF2B5EF4-FFF2-40B4-BE49-F238E27FC236}">
              <a16:creationId xmlns:a16="http://schemas.microsoft.com/office/drawing/2014/main" id="{00000000-0008-0000-0400-00007E000000}"/>
            </a:ext>
          </a:extLst>
        </xdr:cNvPr>
        <xdr:cNvSpPr/>
      </xdr:nvSpPr>
      <xdr:spPr>
        <a:xfrm>
          <a:off x="16459200" y="2938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17</xdr:row>
      <xdr:rowOff>14986</xdr:rowOff>
    </xdr:from>
    <xdr:to>
      <xdr:col>78</xdr:col>
      <xdr:colOff>69850</xdr:colOff>
      <xdr:row>17</xdr:row>
      <xdr:rowOff>28702</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4782800" y="2929636"/>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17</xdr:row>
      <xdr:rowOff>762</xdr:rowOff>
    </xdr:from>
    <xdr:to>
      <xdr:col>78</xdr:col>
      <xdr:colOff>120650</xdr:colOff>
      <xdr:row>17</xdr:row>
      <xdr:rowOff>102362</xdr:rowOff>
    </xdr:to>
    <xdr:sp macro="" textlink="">
      <xdr:nvSpPr>
        <xdr:cNvPr id="128" name="フローチャート: 判断 127">
          <a:extLst>
            <a:ext uri="{FF2B5EF4-FFF2-40B4-BE49-F238E27FC236}">
              <a16:creationId xmlns:a16="http://schemas.microsoft.com/office/drawing/2014/main" id="{00000000-0008-0000-0400-000080000000}"/>
            </a:ext>
          </a:extLst>
        </xdr:cNvPr>
        <xdr:cNvSpPr/>
      </xdr:nvSpPr>
      <xdr:spPr>
        <a:xfrm>
          <a:off x="15621000" y="2915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87139</xdr:rowOff>
    </xdr:from>
    <xdr:ext cx="736600" cy="259045"/>
    <xdr:sp macro="" textlink="">
      <xdr:nvSpPr>
        <xdr:cNvPr id="129" name="テキスト ボックス 128">
          <a:extLst>
            <a:ext uri="{FF2B5EF4-FFF2-40B4-BE49-F238E27FC236}">
              <a16:creationId xmlns:a16="http://schemas.microsoft.com/office/drawing/2014/main" id="{00000000-0008-0000-0400-000081000000}"/>
            </a:ext>
          </a:extLst>
        </xdr:cNvPr>
        <xdr:cNvSpPr txBox="1"/>
      </xdr:nvSpPr>
      <xdr:spPr>
        <a:xfrm>
          <a:off x="15290800" y="30017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17</xdr:row>
      <xdr:rowOff>5842</xdr:rowOff>
    </xdr:from>
    <xdr:to>
      <xdr:col>73</xdr:col>
      <xdr:colOff>180975</xdr:colOff>
      <xdr:row>17</xdr:row>
      <xdr:rowOff>14986</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3893800" y="2920492"/>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158496</xdr:rowOff>
    </xdr:from>
    <xdr:to>
      <xdr:col>74</xdr:col>
      <xdr:colOff>31750</xdr:colOff>
      <xdr:row>17</xdr:row>
      <xdr:rowOff>88646</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4732000" y="2901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73423</xdr:rowOff>
    </xdr:from>
    <xdr:ext cx="7620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4401800" y="2988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17</xdr:row>
      <xdr:rowOff>5842</xdr:rowOff>
    </xdr:from>
    <xdr:to>
      <xdr:col>69</xdr:col>
      <xdr:colOff>92075</xdr:colOff>
      <xdr:row>17</xdr:row>
      <xdr:rowOff>78994</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flipV="1">
          <a:off x="13004800" y="2920492"/>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103632</xdr:rowOff>
    </xdr:from>
    <xdr:to>
      <xdr:col>69</xdr:col>
      <xdr:colOff>142875</xdr:colOff>
      <xdr:row>17</xdr:row>
      <xdr:rowOff>33782</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3843000" y="2846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43959</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3512800" y="26157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131064</xdr:rowOff>
    </xdr:from>
    <xdr:to>
      <xdr:col>65</xdr:col>
      <xdr:colOff>53975</xdr:colOff>
      <xdr:row>17</xdr:row>
      <xdr:rowOff>61214</xdr:rowOff>
    </xdr:to>
    <xdr:sp macro="" textlink="">
      <xdr:nvSpPr>
        <xdr:cNvPr id="136" name="フローチャート: 判断 135">
          <a:extLst>
            <a:ext uri="{FF2B5EF4-FFF2-40B4-BE49-F238E27FC236}">
              <a16:creationId xmlns:a16="http://schemas.microsoft.com/office/drawing/2014/main" id="{00000000-0008-0000-0400-000088000000}"/>
            </a:ext>
          </a:extLst>
        </xdr:cNvPr>
        <xdr:cNvSpPr/>
      </xdr:nvSpPr>
      <xdr:spPr>
        <a:xfrm>
          <a:off x="12954000" y="2874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71391</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2623800" y="26431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163068</xdr:rowOff>
    </xdr:from>
    <xdr:to>
      <xdr:col>82</xdr:col>
      <xdr:colOff>158750</xdr:colOff>
      <xdr:row>17</xdr:row>
      <xdr:rowOff>93218</xdr:rowOff>
    </xdr:to>
    <xdr:sp macro="" textlink="">
      <xdr:nvSpPr>
        <xdr:cNvPr id="143" name="楕円 142">
          <a:extLst>
            <a:ext uri="{FF2B5EF4-FFF2-40B4-BE49-F238E27FC236}">
              <a16:creationId xmlns:a16="http://schemas.microsoft.com/office/drawing/2014/main" id="{00000000-0008-0000-0400-00008F000000}"/>
            </a:ext>
          </a:extLst>
        </xdr:cNvPr>
        <xdr:cNvSpPr/>
      </xdr:nvSpPr>
      <xdr:spPr>
        <a:xfrm>
          <a:off x="16459200" y="2906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16</xdr:row>
      <xdr:rowOff>8145</xdr:rowOff>
    </xdr:from>
    <xdr:ext cx="762000" cy="259045"/>
    <xdr:sp macro="" textlink="">
      <xdr:nvSpPr>
        <xdr:cNvPr id="144" name="物件費該当値テキスト">
          <a:extLst>
            <a:ext uri="{FF2B5EF4-FFF2-40B4-BE49-F238E27FC236}">
              <a16:creationId xmlns:a16="http://schemas.microsoft.com/office/drawing/2014/main" id="{00000000-0008-0000-0400-000090000000}"/>
            </a:ext>
          </a:extLst>
        </xdr:cNvPr>
        <xdr:cNvSpPr txBox="1"/>
      </xdr:nvSpPr>
      <xdr:spPr>
        <a:xfrm>
          <a:off x="16598900" y="27513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149352</xdr:rowOff>
    </xdr:from>
    <xdr:to>
      <xdr:col>78</xdr:col>
      <xdr:colOff>120650</xdr:colOff>
      <xdr:row>17</xdr:row>
      <xdr:rowOff>79502</xdr:rowOff>
    </xdr:to>
    <xdr:sp macro="" textlink="">
      <xdr:nvSpPr>
        <xdr:cNvPr id="145" name="楕円 144">
          <a:extLst>
            <a:ext uri="{FF2B5EF4-FFF2-40B4-BE49-F238E27FC236}">
              <a16:creationId xmlns:a16="http://schemas.microsoft.com/office/drawing/2014/main" id="{00000000-0008-0000-0400-000091000000}"/>
            </a:ext>
          </a:extLst>
        </xdr:cNvPr>
        <xdr:cNvSpPr/>
      </xdr:nvSpPr>
      <xdr:spPr>
        <a:xfrm>
          <a:off x="15621000" y="2892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89679</xdr:rowOff>
    </xdr:from>
    <xdr:ext cx="7366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5290800" y="26614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16</xdr:row>
      <xdr:rowOff>135636</xdr:rowOff>
    </xdr:from>
    <xdr:to>
      <xdr:col>74</xdr:col>
      <xdr:colOff>31750</xdr:colOff>
      <xdr:row>17</xdr:row>
      <xdr:rowOff>65786</xdr:rowOff>
    </xdr:to>
    <xdr:sp macro="" textlink="">
      <xdr:nvSpPr>
        <xdr:cNvPr id="147" name="楕円 146">
          <a:extLst>
            <a:ext uri="{FF2B5EF4-FFF2-40B4-BE49-F238E27FC236}">
              <a16:creationId xmlns:a16="http://schemas.microsoft.com/office/drawing/2014/main" id="{00000000-0008-0000-0400-000093000000}"/>
            </a:ext>
          </a:extLst>
        </xdr:cNvPr>
        <xdr:cNvSpPr/>
      </xdr:nvSpPr>
      <xdr:spPr>
        <a:xfrm>
          <a:off x="14732000" y="2878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75963</xdr:rowOff>
    </xdr:from>
    <xdr:ext cx="762000" cy="259045"/>
    <xdr:sp macro="" textlink="">
      <xdr:nvSpPr>
        <xdr:cNvPr id="148" name="テキスト ボックス 147">
          <a:extLst>
            <a:ext uri="{FF2B5EF4-FFF2-40B4-BE49-F238E27FC236}">
              <a16:creationId xmlns:a16="http://schemas.microsoft.com/office/drawing/2014/main" id="{00000000-0008-0000-0400-000094000000}"/>
            </a:ext>
          </a:extLst>
        </xdr:cNvPr>
        <xdr:cNvSpPr txBox="1"/>
      </xdr:nvSpPr>
      <xdr:spPr>
        <a:xfrm>
          <a:off x="14401800" y="26477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16</xdr:row>
      <xdr:rowOff>126492</xdr:rowOff>
    </xdr:from>
    <xdr:to>
      <xdr:col>69</xdr:col>
      <xdr:colOff>142875</xdr:colOff>
      <xdr:row>17</xdr:row>
      <xdr:rowOff>56642</xdr:rowOff>
    </xdr:to>
    <xdr:sp macro="" textlink="">
      <xdr:nvSpPr>
        <xdr:cNvPr id="149" name="楕円 148">
          <a:extLst>
            <a:ext uri="{FF2B5EF4-FFF2-40B4-BE49-F238E27FC236}">
              <a16:creationId xmlns:a16="http://schemas.microsoft.com/office/drawing/2014/main" id="{00000000-0008-0000-0400-000095000000}"/>
            </a:ext>
          </a:extLst>
        </xdr:cNvPr>
        <xdr:cNvSpPr/>
      </xdr:nvSpPr>
      <xdr:spPr>
        <a:xfrm>
          <a:off x="13843000" y="2869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41419</xdr:rowOff>
    </xdr:from>
    <xdr:ext cx="762000" cy="259045"/>
    <xdr:sp macro="" textlink="">
      <xdr:nvSpPr>
        <xdr:cNvPr id="150" name="テキスト ボックス 149">
          <a:extLst>
            <a:ext uri="{FF2B5EF4-FFF2-40B4-BE49-F238E27FC236}">
              <a16:creationId xmlns:a16="http://schemas.microsoft.com/office/drawing/2014/main" id="{00000000-0008-0000-0400-000096000000}"/>
            </a:ext>
          </a:extLst>
        </xdr:cNvPr>
        <xdr:cNvSpPr txBox="1"/>
      </xdr:nvSpPr>
      <xdr:spPr>
        <a:xfrm>
          <a:off x="13512800" y="29560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28194</xdr:rowOff>
    </xdr:from>
    <xdr:to>
      <xdr:col>65</xdr:col>
      <xdr:colOff>53975</xdr:colOff>
      <xdr:row>17</xdr:row>
      <xdr:rowOff>129794</xdr:rowOff>
    </xdr:to>
    <xdr:sp macro="" textlink="">
      <xdr:nvSpPr>
        <xdr:cNvPr id="151" name="楕円 150">
          <a:extLst>
            <a:ext uri="{FF2B5EF4-FFF2-40B4-BE49-F238E27FC236}">
              <a16:creationId xmlns:a16="http://schemas.microsoft.com/office/drawing/2014/main" id="{00000000-0008-0000-0400-000097000000}"/>
            </a:ext>
          </a:extLst>
        </xdr:cNvPr>
        <xdr:cNvSpPr/>
      </xdr:nvSpPr>
      <xdr:spPr>
        <a:xfrm>
          <a:off x="12954000" y="2942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114571</xdr:rowOff>
    </xdr:from>
    <xdr:ext cx="762000" cy="259045"/>
    <xdr:sp macro="" textlink="">
      <xdr:nvSpPr>
        <xdr:cNvPr id="152" name="テキスト ボックス 151">
          <a:extLst>
            <a:ext uri="{FF2B5EF4-FFF2-40B4-BE49-F238E27FC236}">
              <a16:creationId xmlns:a16="http://schemas.microsoft.com/office/drawing/2014/main" id="{00000000-0008-0000-0400-000098000000}"/>
            </a:ext>
          </a:extLst>
        </xdr:cNvPr>
        <xdr:cNvSpPr txBox="1"/>
      </xdr:nvSpPr>
      <xdr:spPr>
        <a:xfrm>
          <a:off x="12623800" y="30292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人口が少ないため福祉関係は全体の経費から比べるとかなり低い水準となっている。比率については近年はほぼ横ばいとなっている。</a:t>
          </a:r>
          <a:endParaRPr lang="ja-JP" altLang="ja-JP" sz="1400">
            <a:effectLst/>
          </a:endParaRPr>
        </a:p>
      </xdr:txBody>
    </xdr:sp>
    <xdr:clientData/>
  </xdr:twoCellAnchor>
  <xdr:oneCellAnchor>
    <xdr:from>
      <xdr:col>3</xdr:col>
      <xdr:colOff>123825</xdr:colOff>
      <xdr:row>49</xdr:row>
      <xdr:rowOff>107950</xdr:rowOff>
    </xdr:from>
    <xdr:ext cx="298543" cy="225703"/>
    <xdr:sp macro="" textlink="">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5" name="直線コネクタ 164">
          <a:extLst>
            <a:ext uri="{FF2B5EF4-FFF2-40B4-BE49-F238E27FC236}">
              <a16:creationId xmlns:a16="http://schemas.microsoft.com/office/drawing/2014/main" id="{00000000-0008-0000-0400-0000A5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67" name="直線コネクタ 166">
          <a:extLst>
            <a:ext uri="{FF2B5EF4-FFF2-40B4-BE49-F238E27FC236}">
              <a16:creationId xmlns:a16="http://schemas.microsoft.com/office/drawing/2014/main" id="{00000000-0008-0000-0400-0000A7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68" name="テキスト ボックス 167">
          <a:extLst>
            <a:ext uri="{FF2B5EF4-FFF2-40B4-BE49-F238E27FC236}">
              <a16:creationId xmlns:a16="http://schemas.microsoft.com/office/drawing/2014/main" id="{00000000-0008-0000-0400-0000A8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69" name="直線コネクタ 168">
          <a:extLst>
            <a:ext uri="{FF2B5EF4-FFF2-40B4-BE49-F238E27FC236}">
              <a16:creationId xmlns:a16="http://schemas.microsoft.com/office/drawing/2014/main" id="{00000000-0008-0000-0400-0000A9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0" name="テキスト ボックス 169">
          <a:extLst>
            <a:ext uri="{FF2B5EF4-FFF2-40B4-BE49-F238E27FC236}">
              <a16:creationId xmlns:a16="http://schemas.microsoft.com/office/drawing/2014/main" id="{00000000-0008-0000-0400-0000AA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1" name="直線コネクタ 170">
          <a:extLst>
            <a:ext uri="{FF2B5EF4-FFF2-40B4-BE49-F238E27FC236}">
              <a16:creationId xmlns:a16="http://schemas.microsoft.com/office/drawing/2014/main" id="{00000000-0008-0000-0400-0000AB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2" name="テキスト ボックス 171">
          <a:extLst>
            <a:ext uri="{FF2B5EF4-FFF2-40B4-BE49-F238E27FC236}">
              <a16:creationId xmlns:a16="http://schemas.microsoft.com/office/drawing/2014/main" id="{00000000-0008-0000-0400-0000AC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3" name="直線コネクタ 172">
          <a:extLst>
            <a:ext uri="{FF2B5EF4-FFF2-40B4-BE49-F238E27FC236}">
              <a16:creationId xmlns:a16="http://schemas.microsoft.com/office/drawing/2014/main" id="{00000000-0008-0000-0400-0000AD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4" name="テキスト ボックス 173">
          <a:extLst>
            <a:ext uri="{FF2B5EF4-FFF2-40B4-BE49-F238E27FC236}">
              <a16:creationId xmlns:a16="http://schemas.microsoft.com/office/drawing/2014/main" id="{00000000-0008-0000-0400-0000AE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5" name="直線コネクタ 174">
          <a:extLst>
            <a:ext uri="{FF2B5EF4-FFF2-40B4-BE49-F238E27FC236}">
              <a16:creationId xmlns:a16="http://schemas.microsoft.com/office/drawing/2014/main" id="{00000000-0008-0000-0400-0000AF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6" name="テキスト ボックス 175">
          <a:extLst>
            <a:ext uri="{FF2B5EF4-FFF2-40B4-BE49-F238E27FC236}">
              <a16:creationId xmlns:a16="http://schemas.microsoft.com/office/drawing/2014/main" id="{00000000-0008-0000-0400-0000B0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77" name="直線コネクタ 176">
          <a:extLst>
            <a:ext uri="{FF2B5EF4-FFF2-40B4-BE49-F238E27FC236}">
              <a16:creationId xmlns:a16="http://schemas.microsoft.com/office/drawing/2014/main" id="{00000000-0008-0000-0400-0000B1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78" name="テキスト ボックス 177">
          <a:extLst>
            <a:ext uri="{FF2B5EF4-FFF2-40B4-BE49-F238E27FC236}">
              <a16:creationId xmlns:a16="http://schemas.microsoft.com/office/drawing/2014/main" id="{00000000-0008-0000-0400-0000B2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9" name="直線コネクタ 178">
          <a:extLst>
            <a:ext uri="{FF2B5EF4-FFF2-40B4-BE49-F238E27FC236}">
              <a16:creationId xmlns:a16="http://schemas.microsoft.com/office/drawing/2014/main" id="{00000000-0008-0000-0400-0000B3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80" name="扶助費グラフ枠">
          <a:extLst>
            <a:ext uri="{FF2B5EF4-FFF2-40B4-BE49-F238E27FC236}">
              <a16:creationId xmlns:a16="http://schemas.microsoft.com/office/drawing/2014/main" id="{00000000-0008-0000-0400-0000B4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127000</xdr:rowOff>
    </xdr:from>
    <xdr:to>
      <xdr:col>24</xdr:col>
      <xdr:colOff>25400</xdr:colOff>
      <xdr:row>60</xdr:row>
      <xdr:rowOff>159657</xdr:rowOff>
    </xdr:to>
    <xdr:cxnSp macro="">
      <xdr:nvCxnSpPr>
        <xdr:cNvPr id="181" name="直線コネクタ 180">
          <a:extLst>
            <a:ext uri="{FF2B5EF4-FFF2-40B4-BE49-F238E27FC236}">
              <a16:creationId xmlns:a16="http://schemas.microsoft.com/office/drawing/2014/main" id="{00000000-0008-0000-0400-0000B5000000}"/>
            </a:ext>
          </a:extLst>
        </xdr:cNvPr>
        <xdr:cNvCxnSpPr/>
      </xdr:nvCxnSpPr>
      <xdr:spPr>
        <a:xfrm flipV="1">
          <a:off x="4826000" y="9042400"/>
          <a:ext cx="0" cy="14042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131734</xdr:rowOff>
    </xdr:from>
    <xdr:ext cx="762000" cy="259045"/>
    <xdr:sp macro="" textlink="">
      <xdr:nvSpPr>
        <xdr:cNvPr id="182" name="扶助費最小値テキスト">
          <a:extLst>
            <a:ext uri="{FF2B5EF4-FFF2-40B4-BE49-F238E27FC236}">
              <a16:creationId xmlns:a16="http://schemas.microsoft.com/office/drawing/2014/main" id="{00000000-0008-0000-0400-0000B6000000}"/>
            </a:ext>
          </a:extLst>
        </xdr:cNvPr>
        <xdr:cNvSpPr txBox="1"/>
      </xdr:nvSpPr>
      <xdr:spPr>
        <a:xfrm>
          <a:off x="4914900" y="10418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60</xdr:row>
      <xdr:rowOff>159657</xdr:rowOff>
    </xdr:from>
    <xdr:to>
      <xdr:col>24</xdr:col>
      <xdr:colOff>114300</xdr:colOff>
      <xdr:row>60</xdr:row>
      <xdr:rowOff>159657</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a:off x="4737100" y="104466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41927</xdr:rowOff>
    </xdr:from>
    <xdr:ext cx="762000" cy="259045"/>
    <xdr:sp macro="" textlink="">
      <xdr:nvSpPr>
        <xdr:cNvPr id="184" name="扶助費最大値テキスト">
          <a:extLst>
            <a:ext uri="{FF2B5EF4-FFF2-40B4-BE49-F238E27FC236}">
              <a16:creationId xmlns:a16="http://schemas.microsoft.com/office/drawing/2014/main" id="{00000000-0008-0000-0400-0000B8000000}"/>
            </a:ext>
          </a:extLst>
        </xdr:cNvPr>
        <xdr:cNvSpPr txBox="1"/>
      </xdr:nvSpPr>
      <xdr:spPr>
        <a:xfrm>
          <a:off x="4914900" y="878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127000</xdr:rowOff>
    </xdr:from>
    <xdr:to>
      <xdr:col>24</xdr:col>
      <xdr:colOff>114300</xdr:colOff>
      <xdr:row>52</xdr:row>
      <xdr:rowOff>127000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9042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53</xdr:row>
      <xdr:rowOff>20865</xdr:rowOff>
    </xdr:from>
    <xdr:to>
      <xdr:col>24</xdr:col>
      <xdr:colOff>25400</xdr:colOff>
      <xdr:row>53</xdr:row>
      <xdr:rowOff>37193</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3987800" y="9107715"/>
          <a:ext cx="8382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162577</xdr:rowOff>
    </xdr:from>
    <xdr:ext cx="762000" cy="259045"/>
    <xdr:sp macro="" textlink="">
      <xdr:nvSpPr>
        <xdr:cNvPr id="187" name="扶助費平均値テキスト">
          <a:extLst>
            <a:ext uri="{FF2B5EF4-FFF2-40B4-BE49-F238E27FC236}">
              <a16:creationId xmlns:a16="http://schemas.microsoft.com/office/drawing/2014/main" id="{00000000-0008-0000-0400-0000BB000000}"/>
            </a:ext>
          </a:extLst>
        </xdr:cNvPr>
        <xdr:cNvSpPr txBox="1"/>
      </xdr:nvSpPr>
      <xdr:spPr>
        <a:xfrm>
          <a:off x="4914900" y="94208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19050</xdr:rowOff>
    </xdr:from>
    <xdr:to>
      <xdr:col>24</xdr:col>
      <xdr:colOff>76200</xdr:colOff>
      <xdr:row>55</xdr:row>
      <xdr:rowOff>120650</xdr:rowOff>
    </xdr:to>
    <xdr:sp macro="" textlink="">
      <xdr:nvSpPr>
        <xdr:cNvPr id="188" name="フローチャート: 判断 187">
          <a:extLst>
            <a:ext uri="{FF2B5EF4-FFF2-40B4-BE49-F238E27FC236}">
              <a16:creationId xmlns:a16="http://schemas.microsoft.com/office/drawing/2014/main" id="{00000000-0008-0000-0400-0000BC000000}"/>
            </a:ext>
          </a:extLst>
        </xdr:cNvPr>
        <xdr:cNvSpPr/>
      </xdr:nvSpPr>
      <xdr:spPr>
        <a:xfrm>
          <a:off x="4775200" y="9448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53</xdr:row>
      <xdr:rowOff>20865</xdr:rowOff>
    </xdr:from>
    <xdr:to>
      <xdr:col>19</xdr:col>
      <xdr:colOff>187325</xdr:colOff>
      <xdr:row>53</xdr:row>
      <xdr:rowOff>20865</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3098800" y="910771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2722</xdr:rowOff>
    </xdr:from>
    <xdr:to>
      <xdr:col>20</xdr:col>
      <xdr:colOff>38100</xdr:colOff>
      <xdr:row>55</xdr:row>
      <xdr:rowOff>104322</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3937000" y="9432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89099</xdr:rowOff>
    </xdr:from>
    <xdr:ext cx="736600" cy="259045"/>
    <xdr:sp macro="" textlink="">
      <xdr:nvSpPr>
        <xdr:cNvPr id="191" name="テキスト ボックス 190">
          <a:extLst>
            <a:ext uri="{FF2B5EF4-FFF2-40B4-BE49-F238E27FC236}">
              <a16:creationId xmlns:a16="http://schemas.microsoft.com/office/drawing/2014/main" id="{00000000-0008-0000-0400-0000BF000000}"/>
            </a:ext>
          </a:extLst>
        </xdr:cNvPr>
        <xdr:cNvSpPr txBox="1"/>
      </xdr:nvSpPr>
      <xdr:spPr>
        <a:xfrm>
          <a:off x="3606800" y="95188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53</xdr:row>
      <xdr:rowOff>20865</xdr:rowOff>
    </xdr:from>
    <xdr:to>
      <xdr:col>15</xdr:col>
      <xdr:colOff>98425</xdr:colOff>
      <xdr:row>53</xdr:row>
      <xdr:rowOff>20865</xdr:rowOff>
    </xdr:to>
    <xdr:cxnSp macro="">
      <xdr:nvCxnSpPr>
        <xdr:cNvPr id="192" name="直線コネクタ 191">
          <a:extLst>
            <a:ext uri="{FF2B5EF4-FFF2-40B4-BE49-F238E27FC236}">
              <a16:creationId xmlns:a16="http://schemas.microsoft.com/office/drawing/2014/main" id="{00000000-0008-0000-0400-0000C0000000}"/>
            </a:ext>
          </a:extLst>
        </xdr:cNvPr>
        <xdr:cNvCxnSpPr/>
      </xdr:nvCxnSpPr>
      <xdr:spPr>
        <a:xfrm>
          <a:off x="2209800" y="910771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54</xdr:row>
      <xdr:rowOff>141515</xdr:rowOff>
    </xdr:from>
    <xdr:to>
      <xdr:col>15</xdr:col>
      <xdr:colOff>149225</xdr:colOff>
      <xdr:row>55</xdr:row>
      <xdr:rowOff>71665</xdr:rowOff>
    </xdr:to>
    <xdr:sp macro="" textlink="">
      <xdr:nvSpPr>
        <xdr:cNvPr id="193" name="フローチャート: 判断 192">
          <a:extLst>
            <a:ext uri="{FF2B5EF4-FFF2-40B4-BE49-F238E27FC236}">
              <a16:creationId xmlns:a16="http://schemas.microsoft.com/office/drawing/2014/main" id="{00000000-0008-0000-0400-0000C1000000}"/>
            </a:ext>
          </a:extLst>
        </xdr:cNvPr>
        <xdr:cNvSpPr/>
      </xdr:nvSpPr>
      <xdr:spPr>
        <a:xfrm>
          <a:off x="3048000" y="9399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56442</xdr:rowOff>
    </xdr:from>
    <xdr:ext cx="762000" cy="259045"/>
    <xdr:sp macro="" textlink="">
      <xdr:nvSpPr>
        <xdr:cNvPr id="194" name="テキスト ボックス 193">
          <a:extLst>
            <a:ext uri="{FF2B5EF4-FFF2-40B4-BE49-F238E27FC236}">
              <a16:creationId xmlns:a16="http://schemas.microsoft.com/office/drawing/2014/main" id="{00000000-0008-0000-0400-0000C2000000}"/>
            </a:ext>
          </a:extLst>
        </xdr:cNvPr>
        <xdr:cNvSpPr txBox="1"/>
      </xdr:nvSpPr>
      <xdr:spPr>
        <a:xfrm>
          <a:off x="2717800" y="9486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53</xdr:row>
      <xdr:rowOff>20865</xdr:rowOff>
    </xdr:from>
    <xdr:to>
      <xdr:col>11</xdr:col>
      <xdr:colOff>9525</xdr:colOff>
      <xdr:row>53</xdr:row>
      <xdr:rowOff>20865</xdr:rowOff>
    </xdr:to>
    <xdr:cxnSp macro="">
      <xdr:nvCxnSpPr>
        <xdr:cNvPr id="195" name="直線コネクタ 194">
          <a:extLst>
            <a:ext uri="{FF2B5EF4-FFF2-40B4-BE49-F238E27FC236}">
              <a16:creationId xmlns:a16="http://schemas.microsoft.com/office/drawing/2014/main" id="{00000000-0008-0000-0400-0000C3000000}"/>
            </a:ext>
          </a:extLst>
        </xdr:cNvPr>
        <xdr:cNvCxnSpPr/>
      </xdr:nvCxnSpPr>
      <xdr:spPr>
        <a:xfrm>
          <a:off x="1320800" y="910771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54</xdr:row>
      <xdr:rowOff>141515</xdr:rowOff>
    </xdr:from>
    <xdr:to>
      <xdr:col>11</xdr:col>
      <xdr:colOff>60325</xdr:colOff>
      <xdr:row>55</xdr:row>
      <xdr:rowOff>71665</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2159000" y="9399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56442</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1828800" y="9486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35378</xdr:rowOff>
    </xdr:from>
    <xdr:to>
      <xdr:col>6</xdr:col>
      <xdr:colOff>171450</xdr:colOff>
      <xdr:row>55</xdr:row>
      <xdr:rowOff>136978</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1270000" y="9465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121755</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939800" y="9551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52</xdr:row>
      <xdr:rowOff>157843</xdr:rowOff>
    </xdr:from>
    <xdr:to>
      <xdr:col>24</xdr:col>
      <xdr:colOff>76200</xdr:colOff>
      <xdr:row>53</xdr:row>
      <xdr:rowOff>87993</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4775200" y="9073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52</xdr:row>
      <xdr:rowOff>66420</xdr:rowOff>
    </xdr:from>
    <xdr:ext cx="762000" cy="259045"/>
    <xdr:sp macro="" textlink="">
      <xdr:nvSpPr>
        <xdr:cNvPr id="206" name="扶助費該当値テキスト">
          <a:extLst>
            <a:ext uri="{FF2B5EF4-FFF2-40B4-BE49-F238E27FC236}">
              <a16:creationId xmlns:a16="http://schemas.microsoft.com/office/drawing/2014/main" id="{00000000-0008-0000-0400-0000CE000000}"/>
            </a:ext>
          </a:extLst>
        </xdr:cNvPr>
        <xdr:cNvSpPr txBox="1"/>
      </xdr:nvSpPr>
      <xdr:spPr>
        <a:xfrm>
          <a:off x="4914900" y="89818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52</xdr:row>
      <xdr:rowOff>141515</xdr:rowOff>
    </xdr:from>
    <xdr:to>
      <xdr:col>20</xdr:col>
      <xdr:colOff>38100</xdr:colOff>
      <xdr:row>53</xdr:row>
      <xdr:rowOff>71665</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3937000" y="9056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51</xdr:row>
      <xdr:rowOff>81842</xdr:rowOff>
    </xdr:from>
    <xdr:ext cx="7366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3606800" y="88257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52</xdr:row>
      <xdr:rowOff>141515</xdr:rowOff>
    </xdr:from>
    <xdr:to>
      <xdr:col>15</xdr:col>
      <xdr:colOff>149225</xdr:colOff>
      <xdr:row>53</xdr:row>
      <xdr:rowOff>71665</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048000" y="9056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51</xdr:row>
      <xdr:rowOff>81842</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2717800" y="8825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52</xdr:row>
      <xdr:rowOff>141515</xdr:rowOff>
    </xdr:from>
    <xdr:to>
      <xdr:col>11</xdr:col>
      <xdr:colOff>60325</xdr:colOff>
      <xdr:row>53</xdr:row>
      <xdr:rowOff>71665</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2159000" y="9056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51</xdr:row>
      <xdr:rowOff>81842</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1828800" y="8825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52</xdr:row>
      <xdr:rowOff>141515</xdr:rowOff>
    </xdr:from>
    <xdr:to>
      <xdr:col>6</xdr:col>
      <xdr:colOff>171450</xdr:colOff>
      <xdr:row>53</xdr:row>
      <xdr:rowOff>71665</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1270000" y="9056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51</xdr:row>
      <xdr:rowOff>81842</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939800" y="8825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5" name="テキスト ボックス 224">
          <a:extLst>
            <a:ext uri="{FF2B5EF4-FFF2-40B4-BE49-F238E27FC236}">
              <a16:creationId xmlns:a16="http://schemas.microsoft.com/office/drawing/2014/main" id="{00000000-0008-0000-0400-0000E1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維持補修費にかかる比率（</a:t>
          </a:r>
          <a:r>
            <a:rPr kumimoji="1" lang="en-US" altLang="ja-JP" sz="1100">
              <a:solidFill>
                <a:schemeClr val="dk1"/>
              </a:solidFill>
              <a:effectLst/>
              <a:latin typeface="+mn-lt"/>
              <a:ea typeface="+mn-ea"/>
              <a:cs typeface="+mn-cs"/>
            </a:rPr>
            <a:t>1.8</a:t>
          </a:r>
          <a:r>
            <a:rPr kumimoji="1" lang="ja-JP" altLang="ja-JP" sz="1100">
              <a:solidFill>
                <a:schemeClr val="dk1"/>
              </a:solidFill>
              <a:effectLst/>
              <a:latin typeface="+mn-lt"/>
              <a:ea typeface="+mn-ea"/>
              <a:cs typeface="+mn-cs"/>
            </a:rPr>
            <a:t>）と繰出金にかかる比率（</a:t>
          </a:r>
          <a:r>
            <a:rPr kumimoji="1" lang="en-US" altLang="ja-JP" sz="1100">
              <a:solidFill>
                <a:schemeClr val="dk1"/>
              </a:solidFill>
              <a:effectLst/>
              <a:latin typeface="+mn-lt"/>
              <a:ea typeface="+mn-ea"/>
              <a:cs typeface="+mn-cs"/>
            </a:rPr>
            <a:t>3.1</a:t>
          </a:r>
          <a:r>
            <a:rPr kumimoji="1" lang="ja-JP" altLang="ja-JP" sz="1100">
              <a:solidFill>
                <a:schemeClr val="dk1"/>
              </a:solidFill>
              <a:effectLst/>
              <a:latin typeface="+mn-lt"/>
              <a:ea typeface="+mn-ea"/>
              <a:cs typeface="+mn-cs"/>
            </a:rPr>
            <a:t>）を合算した比率である。</a:t>
          </a:r>
          <a:r>
            <a:rPr kumimoji="1" lang="en-US" altLang="ja-JP" sz="1100">
              <a:solidFill>
                <a:schemeClr val="dk1"/>
              </a:solidFill>
              <a:effectLst/>
              <a:latin typeface="+mn-lt"/>
              <a:ea typeface="+mn-ea"/>
              <a:cs typeface="+mn-cs"/>
            </a:rPr>
            <a:t>R6</a:t>
          </a:r>
          <a:r>
            <a:rPr kumimoji="1" lang="ja-JP" altLang="en-US" sz="1100">
              <a:solidFill>
                <a:schemeClr val="dk1"/>
              </a:solidFill>
              <a:effectLst/>
              <a:latin typeface="+mn-lt"/>
              <a:ea typeface="+mn-ea"/>
              <a:cs typeface="+mn-cs"/>
            </a:rPr>
            <a:t>年度は大きな修繕が少なかったことにより</a:t>
          </a:r>
          <a:r>
            <a:rPr kumimoji="1" lang="ja-JP" altLang="ja-JP" sz="1100">
              <a:solidFill>
                <a:schemeClr val="dk1"/>
              </a:solidFill>
              <a:effectLst/>
              <a:latin typeface="+mn-lt"/>
              <a:ea typeface="+mn-ea"/>
              <a:cs typeface="+mn-cs"/>
            </a:rPr>
            <a:t>減少した。公共施設等の老朽化により、維持補修費と繰出金の上昇が心配されるが、今後も継続して施設の適切な維持管理を行っていく。</a:t>
          </a:r>
          <a:endParaRPr lang="ja-JP" altLang="ja-JP" sz="1400">
            <a:effectLst/>
          </a:endParaRPr>
        </a:p>
      </xdr:txBody>
    </xdr:sp>
    <xdr:clientData/>
  </xdr:twoCellAnchor>
  <xdr:oneCellAnchor>
    <xdr:from>
      <xdr:col>62</xdr:col>
      <xdr:colOff>6350</xdr:colOff>
      <xdr:row>49</xdr:row>
      <xdr:rowOff>107950</xdr:rowOff>
    </xdr:from>
    <xdr:ext cx="298543" cy="225703"/>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60</xdr:row>
      <xdr:rowOff>99077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156227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41927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99077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8" name="その他グラフ枠">
          <a:extLst>
            <a:ext uri="{FF2B5EF4-FFF2-40B4-BE49-F238E27FC236}">
              <a16:creationId xmlns:a16="http://schemas.microsoft.com/office/drawing/2014/main" id="{00000000-0008-0000-0400-0000EE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115570</xdr:rowOff>
    </xdr:from>
    <xdr:to>
      <xdr:col>82</xdr:col>
      <xdr:colOff>107950</xdr:colOff>
      <xdr:row>61</xdr:row>
      <xdr:rowOff>143002</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flipV="1">
          <a:off x="16510000" y="9202420"/>
          <a:ext cx="0" cy="13990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115079</xdr:rowOff>
    </xdr:from>
    <xdr:ext cx="762000" cy="259045"/>
    <xdr:sp macro="" textlink="">
      <xdr:nvSpPr>
        <xdr:cNvPr id="240" name="その他最小値テキスト">
          <a:extLst>
            <a:ext uri="{FF2B5EF4-FFF2-40B4-BE49-F238E27FC236}">
              <a16:creationId xmlns:a16="http://schemas.microsoft.com/office/drawing/2014/main" id="{00000000-0008-0000-0400-0000F0000000}"/>
            </a:ext>
          </a:extLst>
        </xdr:cNvPr>
        <xdr:cNvSpPr txBox="1"/>
      </xdr:nvSpPr>
      <xdr:spPr>
        <a:xfrm>
          <a:off x="16598900" y="105735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143002</xdr:rowOff>
    </xdr:from>
    <xdr:to>
      <xdr:col>82</xdr:col>
      <xdr:colOff>196850</xdr:colOff>
      <xdr:row>61</xdr:row>
      <xdr:rowOff>143002</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6421100" y="106014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30497</xdr:rowOff>
    </xdr:from>
    <xdr:ext cx="762000" cy="259045"/>
    <xdr:sp macro="" textlink="">
      <xdr:nvSpPr>
        <xdr:cNvPr id="242" name="その他最大値テキスト">
          <a:extLst>
            <a:ext uri="{FF2B5EF4-FFF2-40B4-BE49-F238E27FC236}">
              <a16:creationId xmlns:a16="http://schemas.microsoft.com/office/drawing/2014/main" id="{00000000-0008-0000-0400-0000F2000000}"/>
            </a:ext>
          </a:extLst>
        </xdr:cNvPr>
        <xdr:cNvSpPr txBox="1"/>
      </xdr:nvSpPr>
      <xdr:spPr>
        <a:xfrm>
          <a:off x="16598900" y="8945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115570</xdr:rowOff>
    </xdr:from>
    <xdr:to>
      <xdr:col>82</xdr:col>
      <xdr:colOff>196850</xdr:colOff>
      <xdr:row>53</xdr:row>
      <xdr:rowOff>115570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6421100" y="9202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56</xdr:row>
      <xdr:rowOff>3556</xdr:rowOff>
    </xdr:from>
    <xdr:to>
      <xdr:col>82</xdr:col>
      <xdr:colOff>107950</xdr:colOff>
      <xdr:row>56</xdr:row>
      <xdr:rowOff>30988</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flipV="1">
          <a:off x="15671800" y="9604756"/>
          <a:ext cx="8382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45991</xdr:rowOff>
    </xdr:from>
    <xdr:ext cx="762000" cy="259045"/>
    <xdr:sp macro="" textlink="">
      <xdr:nvSpPr>
        <xdr:cNvPr id="245" name="その他平均値テキスト">
          <a:extLst>
            <a:ext uri="{FF2B5EF4-FFF2-40B4-BE49-F238E27FC236}">
              <a16:creationId xmlns:a16="http://schemas.microsoft.com/office/drawing/2014/main" id="{00000000-0008-0000-0400-0000F5000000}"/>
            </a:ext>
          </a:extLst>
        </xdr:cNvPr>
        <xdr:cNvSpPr txBox="1"/>
      </xdr:nvSpPr>
      <xdr:spPr>
        <a:xfrm>
          <a:off x="16598900" y="98186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73914</xdr:rowOff>
    </xdr:from>
    <xdr:to>
      <xdr:col>82</xdr:col>
      <xdr:colOff>158750</xdr:colOff>
      <xdr:row>58</xdr:row>
      <xdr:rowOff>4064</xdr:rowOff>
    </xdr:to>
    <xdr:sp macro="" textlink="">
      <xdr:nvSpPr>
        <xdr:cNvPr id="246" name="フローチャート: 判断 245">
          <a:extLst>
            <a:ext uri="{FF2B5EF4-FFF2-40B4-BE49-F238E27FC236}">
              <a16:creationId xmlns:a16="http://schemas.microsoft.com/office/drawing/2014/main" id="{00000000-0008-0000-0400-0000F6000000}"/>
            </a:ext>
          </a:extLst>
        </xdr:cNvPr>
        <xdr:cNvSpPr/>
      </xdr:nvSpPr>
      <xdr:spPr>
        <a:xfrm>
          <a:off x="16459200" y="9846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56</xdr:row>
      <xdr:rowOff>30988</xdr:rowOff>
    </xdr:from>
    <xdr:to>
      <xdr:col>78</xdr:col>
      <xdr:colOff>69850</xdr:colOff>
      <xdr:row>56</xdr:row>
      <xdr:rowOff>49276</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flipV="1">
          <a:off x="14782800" y="9632188"/>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39624</xdr:rowOff>
    </xdr:from>
    <xdr:to>
      <xdr:col>78</xdr:col>
      <xdr:colOff>120650</xdr:colOff>
      <xdr:row>58</xdr:row>
      <xdr:rowOff>141224</xdr:rowOff>
    </xdr:to>
    <xdr:sp macro="" textlink="">
      <xdr:nvSpPr>
        <xdr:cNvPr id="248" name="フローチャート: 判断 247">
          <a:extLst>
            <a:ext uri="{FF2B5EF4-FFF2-40B4-BE49-F238E27FC236}">
              <a16:creationId xmlns:a16="http://schemas.microsoft.com/office/drawing/2014/main" id="{00000000-0008-0000-0400-0000F8000000}"/>
            </a:ext>
          </a:extLst>
        </xdr:cNvPr>
        <xdr:cNvSpPr/>
      </xdr:nvSpPr>
      <xdr:spPr>
        <a:xfrm>
          <a:off x="15621000" y="99837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126001</xdr:rowOff>
    </xdr:from>
    <xdr:ext cx="736600" cy="259045"/>
    <xdr:sp macro="" textlink="">
      <xdr:nvSpPr>
        <xdr:cNvPr id="249" name="テキスト ボックス 248">
          <a:extLst>
            <a:ext uri="{FF2B5EF4-FFF2-40B4-BE49-F238E27FC236}">
              <a16:creationId xmlns:a16="http://schemas.microsoft.com/office/drawing/2014/main" id="{00000000-0008-0000-0400-0000F9000000}"/>
            </a:ext>
          </a:extLst>
        </xdr:cNvPr>
        <xdr:cNvSpPr txBox="1"/>
      </xdr:nvSpPr>
      <xdr:spPr>
        <a:xfrm>
          <a:off x="15290800" y="100701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56</xdr:row>
      <xdr:rowOff>49276</xdr:rowOff>
    </xdr:from>
    <xdr:to>
      <xdr:col>73</xdr:col>
      <xdr:colOff>180975</xdr:colOff>
      <xdr:row>56</xdr:row>
      <xdr:rowOff>168148</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flipV="1">
          <a:off x="13893800" y="9650476"/>
          <a:ext cx="889000" cy="118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76200</xdr:rowOff>
    </xdr:from>
    <xdr:to>
      <xdr:col>74</xdr:col>
      <xdr:colOff>31750</xdr:colOff>
      <xdr:row>59</xdr:row>
      <xdr:rowOff>6350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4732000" y="1002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162577</xdr:rowOff>
    </xdr:from>
    <xdr:ext cx="762000" cy="259045"/>
    <xdr:sp macro="" textlink="">
      <xdr:nvSpPr>
        <xdr:cNvPr id="252" name="テキスト ボックス 251">
          <a:extLst>
            <a:ext uri="{FF2B5EF4-FFF2-40B4-BE49-F238E27FC236}">
              <a16:creationId xmlns:a16="http://schemas.microsoft.com/office/drawing/2014/main" id="{00000000-0008-0000-0400-0000FC000000}"/>
            </a:ext>
          </a:extLst>
        </xdr:cNvPr>
        <xdr:cNvSpPr txBox="1"/>
      </xdr:nvSpPr>
      <xdr:spPr>
        <a:xfrm>
          <a:off x="14401800" y="1010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56</xdr:row>
      <xdr:rowOff>40132</xdr:rowOff>
    </xdr:from>
    <xdr:to>
      <xdr:col>69</xdr:col>
      <xdr:colOff>92075</xdr:colOff>
      <xdr:row>56</xdr:row>
      <xdr:rowOff>168148</xdr:rowOff>
    </xdr:to>
    <xdr:cxnSp macro="">
      <xdr:nvCxnSpPr>
        <xdr:cNvPr id="253" name="直線コネクタ 252">
          <a:extLst>
            <a:ext uri="{FF2B5EF4-FFF2-40B4-BE49-F238E27FC236}">
              <a16:creationId xmlns:a16="http://schemas.microsoft.com/office/drawing/2014/main" id="{00000000-0008-0000-0400-0000FD000000}"/>
            </a:ext>
          </a:extLst>
        </xdr:cNvPr>
        <xdr:cNvCxnSpPr/>
      </xdr:nvCxnSpPr>
      <xdr:spPr>
        <a:xfrm>
          <a:off x="13004800" y="9641332"/>
          <a:ext cx="889000" cy="128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58</xdr:row>
      <xdr:rowOff>103632</xdr:rowOff>
    </xdr:from>
    <xdr:to>
      <xdr:col>69</xdr:col>
      <xdr:colOff>142875</xdr:colOff>
      <xdr:row>59</xdr:row>
      <xdr:rowOff>33782</xdr:rowOff>
    </xdr:to>
    <xdr:sp macro="" textlink="">
      <xdr:nvSpPr>
        <xdr:cNvPr id="254" name="フローチャート: 判断 253">
          <a:extLst>
            <a:ext uri="{FF2B5EF4-FFF2-40B4-BE49-F238E27FC236}">
              <a16:creationId xmlns:a16="http://schemas.microsoft.com/office/drawing/2014/main" id="{00000000-0008-0000-0400-0000FE000000}"/>
            </a:ext>
          </a:extLst>
        </xdr:cNvPr>
        <xdr:cNvSpPr/>
      </xdr:nvSpPr>
      <xdr:spPr>
        <a:xfrm>
          <a:off x="13843000" y="100477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59</xdr:row>
      <xdr:rowOff>18559</xdr:rowOff>
    </xdr:from>
    <xdr:ext cx="762000" cy="259045"/>
    <xdr:sp macro="" textlink="">
      <xdr:nvSpPr>
        <xdr:cNvPr id="255" name="テキスト ボックス 254">
          <a:extLst>
            <a:ext uri="{FF2B5EF4-FFF2-40B4-BE49-F238E27FC236}">
              <a16:creationId xmlns:a16="http://schemas.microsoft.com/office/drawing/2014/main" id="{00000000-0008-0000-0400-0000FF000000}"/>
            </a:ext>
          </a:extLst>
        </xdr:cNvPr>
        <xdr:cNvSpPr txBox="1"/>
      </xdr:nvSpPr>
      <xdr:spPr>
        <a:xfrm>
          <a:off x="13512800" y="101341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85344</xdr:rowOff>
    </xdr:from>
    <xdr:to>
      <xdr:col>65</xdr:col>
      <xdr:colOff>53975</xdr:colOff>
      <xdr:row>59</xdr:row>
      <xdr:rowOff>15494</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2954000" y="10029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271</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2623800" y="101158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55</xdr:row>
      <xdr:rowOff>124206</xdr:rowOff>
    </xdr:from>
    <xdr:to>
      <xdr:col>82</xdr:col>
      <xdr:colOff>158750</xdr:colOff>
      <xdr:row>56</xdr:row>
      <xdr:rowOff>54356</xdr:rowOff>
    </xdr:to>
    <xdr:sp macro="" textlink="">
      <xdr:nvSpPr>
        <xdr:cNvPr id="263" name="楕円 262">
          <a:extLst>
            <a:ext uri="{FF2B5EF4-FFF2-40B4-BE49-F238E27FC236}">
              <a16:creationId xmlns:a16="http://schemas.microsoft.com/office/drawing/2014/main" id="{00000000-0008-0000-0400-000007010000}"/>
            </a:ext>
          </a:extLst>
        </xdr:cNvPr>
        <xdr:cNvSpPr/>
      </xdr:nvSpPr>
      <xdr:spPr>
        <a:xfrm>
          <a:off x="16459200" y="9553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54</xdr:row>
      <xdr:rowOff>140733</xdr:rowOff>
    </xdr:from>
    <xdr:ext cx="762000" cy="259045"/>
    <xdr:sp macro="" textlink="">
      <xdr:nvSpPr>
        <xdr:cNvPr id="264" name="その他該当値テキスト">
          <a:extLst>
            <a:ext uri="{FF2B5EF4-FFF2-40B4-BE49-F238E27FC236}">
              <a16:creationId xmlns:a16="http://schemas.microsoft.com/office/drawing/2014/main" id="{00000000-0008-0000-0400-000008010000}"/>
            </a:ext>
          </a:extLst>
        </xdr:cNvPr>
        <xdr:cNvSpPr txBox="1"/>
      </xdr:nvSpPr>
      <xdr:spPr>
        <a:xfrm>
          <a:off x="16598900" y="93990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55</xdr:row>
      <xdr:rowOff>151638</xdr:rowOff>
    </xdr:from>
    <xdr:to>
      <xdr:col>78</xdr:col>
      <xdr:colOff>120650</xdr:colOff>
      <xdr:row>56</xdr:row>
      <xdr:rowOff>81788</xdr:rowOff>
    </xdr:to>
    <xdr:sp macro="" textlink="">
      <xdr:nvSpPr>
        <xdr:cNvPr id="265" name="楕円 264">
          <a:extLst>
            <a:ext uri="{FF2B5EF4-FFF2-40B4-BE49-F238E27FC236}">
              <a16:creationId xmlns:a16="http://schemas.microsoft.com/office/drawing/2014/main" id="{00000000-0008-0000-0400-000009010000}"/>
            </a:ext>
          </a:extLst>
        </xdr:cNvPr>
        <xdr:cNvSpPr/>
      </xdr:nvSpPr>
      <xdr:spPr>
        <a:xfrm>
          <a:off x="15621000" y="9581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54</xdr:row>
      <xdr:rowOff>91965</xdr:rowOff>
    </xdr:from>
    <xdr:ext cx="7366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5290800" y="93502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55</xdr:row>
      <xdr:rowOff>169926</xdr:rowOff>
    </xdr:from>
    <xdr:to>
      <xdr:col>74</xdr:col>
      <xdr:colOff>31750</xdr:colOff>
      <xdr:row>56</xdr:row>
      <xdr:rowOff>100076</xdr:rowOff>
    </xdr:to>
    <xdr:sp macro="" textlink="">
      <xdr:nvSpPr>
        <xdr:cNvPr id="267" name="楕円 266">
          <a:extLst>
            <a:ext uri="{FF2B5EF4-FFF2-40B4-BE49-F238E27FC236}">
              <a16:creationId xmlns:a16="http://schemas.microsoft.com/office/drawing/2014/main" id="{00000000-0008-0000-0400-00000B010000}"/>
            </a:ext>
          </a:extLst>
        </xdr:cNvPr>
        <xdr:cNvSpPr/>
      </xdr:nvSpPr>
      <xdr:spPr>
        <a:xfrm>
          <a:off x="14732000" y="9599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54</xdr:row>
      <xdr:rowOff>110253</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4401800" y="93685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56</xdr:row>
      <xdr:rowOff>117348</xdr:rowOff>
    </xdr:from>
    <xdr:to>
      <xdr:col>69</xdr:col>
      <xdr:colOff>142875</xdr:colOff>
      <xdr:row>57</xdr:row>
      <xdr:rowOff>47498</xdr:rowOff>
    </xdr:to>
    <xdr:sp macro="" textlink="">
      <xdr:nvSpPr>
        <xdr:cNvPr id="269" name="楕円 268">
          <a:extLst>
            <a:ext uri="{FF2B5EF4-FFF2-40B4-BE49-F238E27FC236}">
              <a16:creationId xmlns:a16="http://schemas.microsoft.com/office/drawing/2014/main" id="{00000000-0008-0000-0400-00000D010000}"/>
            </a:ext>
          </a:extLst>
        </xdr:cNvPr>
        <xdr:cNvSpPr/>
      </xdr:nvSpPr>
      <xdr:spPr>
        <a:xfrm>
          <a:off x="13843000" y="9718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57675</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3512800" y="9487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55</xdr:row>
      <xdr:rowOff>160782</xdr:rowOff>
    </xdr:from>
    <xdr:to>
      <xdr:col>65</xdr:col>
      <xdr:colOff>53975</xdr:colOff>
      <xdr:row>56</xdr:row>
      <xdr:rowOff>90932</xdr:rowOff>
    </xdr:to>
    <xdr:sp macro="" textlink="">
      <xdr:nvSpPr>
        <xdr:cNvPr id="271" name="楕円 270">
          <a:extLst>
            <a:ext uri="{FF2B5EF4-FFF2-40B4-BE49-F238E27FC236}">
              <a16:creationId xmlns:a16="http://schemas.microsoft.com/office/drawing/2014/main" id="{00000000-0008-0000-0400-00000F010000}"/>
            </a:ext>
          </a:extLst>
        </xdr:cNvPr>
        <xdr:cNvSpPr/>
      </xdr:nvSpPr>
      <xdr:spPr>
        <a:xfrm>
          <a:off x="12954000" y="9590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54</xdr:row>
      <xdr:rowOff>101109</xdr:rowOff>
    </xdr:from>
    <xdr:ext cx="762000" cy="259045"/>
    <xdr:sp macro="" textlink="">
      <xdr:nvSpPr>
        <xdr:cNvPr id="272" name="テキスト ボックス 271">
          <a:extLst>
            <a:ext uri="{FF2B5EF4-FFF2-40B4-BE49-F238E27FC236}">
              <a16:creationId xmlns:a16="http://schemas.microsoft.com/office/drawing/2014/main" id="{00000000-0008-0000-0400-000010010000}"/>
            </a:ext>
          </a:extLst>
        </xdr:cNvPr>
        <xdr:cNvSpPr txBox="1"/>
      </xdr:nvSpPr>
      <xdr:spPr>
        <a:xfrm>
          <a:off x="12623800" y="93594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3" name="正方形/長方形 272">
          <a:extLst>
            <a:ext uri="{FF2B5EF4-FFF2-40B4-BE49-F238E27FC236}">
              <a16:creationId xmlns:a16="http://schemas.microsoft.com/office/drawing/2014/main" id="{00000000-0008-0000-0400-000011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4" name="正方形/長方形 273">
          <a:extLst>
            <a:ext uri="{FF2B5EF4-FFF2-40B4-BE49-F238E27FC236}">
              <a16:creationId xmlns:a16="http://schemas.microsoft.com/office/drawing/2014/main" id="{00000000-0008-0000-0400-000012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3" name="テキスト ボックス 282">
          <a:extLst>
            <a:ext uri="{FF2B5EF4-FFF2-40B4-BE49-F238E27FC236}">
              <a16:creationId xmlns:a16="http://schemas.microsoft.com/office/drawing/2014/main" id="{00000000-0008-0000-0400-00001B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昨年度と同様、一部事務組合への負担金等が増加し、比率は増加した。</a:t>
          </a:r>
          <a:endParaRPr lang="ja-JP" altLang="ja-JP">
            <a:effectLst/>
          </a:endParaRPr>
        </a:p>
        <a:p>
          <a:r>
            <a:rPr kumimoji="1" lang="ja-JP" altLang="ja-JP" sz="1100">
              <a:solidFill>
                <a:schemeClr val="dk1"/>
              </a:solidFill>
              <a:effectLst/>
              <a:latin typeface="+mn-lt"/>
              <a:ea typeface="+mn-ea"/>
              <a:cs typeface="+mn-cs"/>
            </a:rPr>
            <a:t>今後も広域圏内での施設整備、機器更新事業が計画されており、増加することが予想される。</a:t>
          </a:r>
          <a:endParaRPr lang="ja-JP" altLang="ja-JP">
            <a:effectLst/>
          </a:endParaRPr>
        </a:p>
      </xdr:txBody>
    </xdr:sp>
    <xdr:clientData/>
  </xdr:twoCellAnchor>
  <xdr:oneCellAnchor>
    <xdr:from>
      <xdr:col>62</xdr:col>
      <xdr:colOff>6350</xdr:colOff>
      <xdr:row>29</xdr:row>
      <xdr:rowOff>107950</xdr:rowOff>
    </xdr:from>
    <xdr:ext cx="298543" cy="225703"/>
    <xdr:sp macro="" textlink="">
      <xdr:nvSpPr>
        <xdr:cNvPr id="284" name="テキスト ボックス 283">
          <a:extLst>
            <a:ext uri="{FF2B5EF4-FFF2-40B4-BE49-F238E27FC236}">
              <a16:creationId xmlns:a16="http://schemas.microsoft.com/office/drawing/2014/main" id="{00000000-0008-0000-0400-00001C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5" name="直線コネクタ 284">
          <a:extLst>
            <a:ext uri="{FF2B5EF4-FFF2-40B4-BE49-F238E27FC236}">
              <a16:creationId xmlns:a16="http://schemas.microsoft.com/office/drawing/2014/main" id="{00000000-0008-0000-0400-00001D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6" name="テキスト ボックス 285">
          <a:extLst>
            <a:ext uri="{FF2B5EF4-FFF2-40B4-BE49-F238E27FC236}">
              <a16:creationId xmlns:a16="http://schemas.microsoft.com/office/drawing/2014/main" id="{00000000-0008-0000-0400-00001E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87" name="直線コネクタ 286">
          <a:extLst>
            <a:ext uri="{FF2B5EF4-FFF2-40B4-BE49-F238E27FC236}">
              <a16:creationId xmlns:a16="http://schemas.microsoft.com/office/drawing/2014/main" id="{00000000-0008-0000-0400-00001F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89" name="直線コネクタ 288">
          <a:extLst>
            <a:ext uri="{FF2B5EF4-FFF2-40B4-BE49-F238E27FC236}">
              <a16:creationId xmlns:a16="http://schemas.microsoft.com/office/drawing/2014/main" id="{00000000-0008-0000-0400-000021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1" name="直線コネクタ 290">
          <a:extLst>
            <a:ext uri="{FF2B5EF4-FFF2-40B4-BE49-F238E27FC236}">
              <a16:creationId xmlns:a16="http://schemas.microsoft.com/office/drawing/2014/main" id="{00000000-0008-0000-0400-000023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2" name="テキスト ボックス 291">
          <a:extLst>
            <a:ext uri="{FF2B5EF4-FFF2-40B4-BE49-F238E27FC236}">
              <a16:creationId xmlns:a16="http://schemas.microsoft.com/office/drawing/2014/main" id="{00000000-0008-0000-0400-000024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3" name="直線コネクタ 292">
          <a:extLst>
            <a:ext uri="{FF2B5EF4-FFF2-40B4-BE49-F238E27FC236}">
              <a16:creationId xmlns:a16="http://schemas.microsoft.com/office/drawing/2014/main" id="{00000000-0008-0000-0400-000025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4" name="テキスト ボックス 293">
          <a:extLst>
            <a:ext uri="{FF2B5EF4-FFF2-40B4-BE49-F238E27FC236}">
              <a16:creationId xmlns:a16="http://schemas.microsoft.com/office/drawing/2014/main" id="{00000000-0008-0000-0400-000026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5" name="直線コネクタ 294">
          <a:extLst>
            <a:ext uri="{FF2B5EF4-FFF2-40B4-BE49-F238E27FC236}">
              <a16:creationId xmlns:a16="http://schemas.microsoft.com/office/drawing/2014/main" id="{00000000-0008-0000-0400-000027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6" name="補助費等グラフ枠">
          <a:extLst>
            <a:ext uri="{FF2B5EF4-FFF2-40B4-BE49-F238E27FC236}">
              <a16:creationId xmlns:a16="http://schemas.microsoft.com/office/drawing/2014/main" id="{00000000-0008-0000-0400-000028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40132</xdr:rowOff>
    </xdr:from>
    <xdr:to>
      <xdr:col>82</xdr:col>
      <xdr:colOff>107950</xdr:colOff>
      <xdr:row>41</xdr:row>
      <xdr:rowOff>161290</xdr:rowOff>
    </xdr:to>
    <xdr:cxnSp macro="">
      <xdr:nvCxnSpPr>
        <xdr:cNvPr id="297" name="直線コネクタ 296">
          <a:extLst>
            <a:ext uri="{FF2B5EF4-FFF2-40B4-BE49-F238E27FC236}">
              <a16:creationId xmlns:a16="http://schemas.microsoft.com/office/drawing/2014/main" id="{00000000-0008-0000-0400-000029010000}"/>
            </a:ext>
          </a:extLst>
        </xdr:cNvPr>
        <xdr:cNvCxnSpPr/>
      </xdr:nvCxnSpPr>
      <xdr:spPr>
        <a:xfrm flipV="1">
          <a:off x="16510000" y="5869432"/>
          <a:ext cx="0" cy="13213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133367</xdr:rowOff>
    </xdr:from>
    <xdr:ext cx="762000" cy="259045"/>
    <xdr:sp macro="" textlink="">
      <xdr:nvSpPr>
        <xdr:cNvPr id="298" name="補助費等最小値テキスト">
          <a:extLst>
            <a:ext uri="{FF2B5EF4-FFF2-40B4-BE49-F238E27FC236}">
              <a16:creationId xmlns:a16="http://schemas.microsoft.com/office/drawing/2014/main" id="{00000000-0008-0000-0400-00002A010000}"/>
            </a:ext>
          </a:extLst>
        </xdr:cNvPr>
        <xdr:cNvSpPr txBox="1"/>
      </xdr:nvSpPr>
      <xdr:spPr>
        <a:xfrm>
          <a:off x="16598900" y="7162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161290</xdr:rowOff>
    </xdr:from>
    <xdr:to>
      <xdr:col>82</xdr:col>
      <xdr:colOff>196850</xdr:colOff>
      <xdr:row>41</xdr:row>
      <xdr:rowOff>161290</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a:off x="16421100" y="7190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126509</xdr:rowOff>
    </xdr:from>
    <xdr:ext cx="762000" cy="259045"/>
    <xdr:sp macro="" textlink="">
      <xdr:nvSpPr>
        <xdr:cNvPr id="300" name="補助費等最大値テキスト">
          <a:extLst>
            <a:ext uri="{FF2B5EF4-FFF2-40B4-BE49-F238E27FC236}">
              <a16:creationId xmlns:a16="http://schemas.microsoft.com/office/drawing/2014/main" id="{00000000-0008-0000-0400-00002C010000}"/>
            </a:ext>
          </a:extLst>
        </xdr:cNvPr>
        <xdr:cNvSpPr txBox="1"/>
      </xdr:nvSpPr>
      <xdr:spPr>
        <a:xfrm>
          <a:off x="16598900" y="5612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40132</xdr:rowOff>
    </xdr:from>
    <xdr:to>
      <xdr:col>82</xdr:col>
      <xdr:colOff>196850</xdr:colOff>
      <xdr:row>34</xdr:row>
      <xdr:rowOff>40132</xdr:rowOff>
    </xdr:to>
    <xdr:cxnSp macro="">
      <xdr:nvCxnSpPr>
        <xdr:cNvPr id="301" name="直線コネクタ 300">
          <a:extLst>
            <a:ext uri="{FF2B5EF4-FFF2-40B4-BE49-F238E27FC236}">
              <a16:creationId xmlns:a16="http://schemas.microsoft.com/office/drawing/2014/main" id="{00000000-0008-0000-0400-00002D010000}"/>
            </a:ext>
          </a:extLst>
        </xdr:cNvPr>
        <xdr:cNvCxnSpPr/>
      </xdr:nvCxnSpPr>
      <xdr:spPr>
        <a:xfrm>
          <a:off x="16421100" y="58694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37</xdr:row>
      <xdr:rowOff>24130</xdr:rowOff>
    </xdr:from>
    <xdr:to>
      <xdr:col>82</xdr:col>
      <xdr:colOff>107950</xdr:colOff>
      <xdr:row>37</xdr:row>
      <xdr:rowOff>37846</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flipV="1">
          <a:off x="15671800" y="6367780"/>
          <a:ext cx="8382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158005</xdr:rowOff>
    </xdr:from>
    <xdr:ext cx="762000" cy="259045"/>
    <xdr:sp macro="" textlink="">
      <xdr:nvSpPr>
        <xdr:cNvPr id="303" name="補助費等平均値テキスト">
          <a:extLst>
            <a:ext uri="{FF2B5EF4-FFF2-40B4-BE49-F238E27FC236}">
              <a16:creationId xmlns:a16="http://schemas.microsoft.com/office/drawing/2014/main" id="{00000000-0008-0000-0400-00002F010000}"/>
            </a:ext>
          </a:extLst>
        </xdr:cNvPr>
        <xdr:cNvSpPr txBox="1"/>
      </xdr:nvSpPr>
      <xdr:spPr>
        <a:xfrm>
          <a:off x="16598900" y="63302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14478</xdr:rowOff>
    </xdr:from>
    <xdr:to>
      <xdr:col>82</xdr:col>
      <xdr:colOff>158750</xdr:colOff>
      <xdr:row>37</xdr:row>
      <xdr:rowOff>116078</xdr:rowOff>
    </xdr:to>
    <xdr:sp macro="" textlink="">
      <xdr:nvSpPr>
        <xdr:cNvPr id="304" name="フローチャート: 判断 303">
          <a:extLst>
            <a:ext uri="{FF2B5EF4-FFF2-40B4-BE49-F238E27FC236}">
              <a16:creationId xmlns:a16="http://schemas.microsoft.com/office/drawing/2014/main" id="{00000000-0008-0000-0400-000030010000}"/>
            </a:ext>
          </a:extLst>
        </xdr:cNvPr>
        <xdr:cNvSpPr/>
      </xdr:nvSpPr>
      <xdr:spPr>
        <a:xfrm>
          <a:off x="16459200" y="6358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159004</xdr:rowOff>
    </xdr:from>
    <xdr:to>
      <xdr:col>78</xdr:col>
      <xdr:colOff>69850</xdr:colOff>
      <xdr:row>37</xdr:row>
      <xdr:rowOff>37846</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a:off x="14782800" y="6331204"/>
          <a:ext cx="8890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108204</xdr:rowOff>
    </xdr:from>
    <xdr:to>
      <xdr:col>78</xdr:col>
      <xdr:colOff>120650</xdr:colOff>
      <xdr:row>37</xdr:row>
      <xdr:rowOff>38354</xdr:rowOff>
    </xdr:to>
    <xdr:sp macro="" textlink="">
      <xdr:nvSpPr>
        <xdr:cNvPr id="306" name="フローチャート: 判断 305">
          <a:extLst>
            <a:ext uri="{FF2B5EF4-FFF2-40B4-BE49-F238E27FC236}">
              <a16:creationId xmlns:a16="http://schemas.microsoft.com/office/drawing/2014/main" id="{00000000-0008-0000-0400-000032010000}"/>
            </a:ext>
          </a:extLst>
        </xdr:cNvPr>
        <xdr:cNvSpPr/>
      </xdr:nvSpPr>
      <xdr:spPr>
        <a:xfrm>
          <a:off x="156210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48531</xdr:rowOff>
    </xdr:from>
    <xdr:ext cx="736600" cy="259045"/>
    <xdr:sp macro="" textlink="">
      <xdr:nvSpPr>
        <xdr:cNvPr id="307" name="テキスト ボックス 306">
          <a:extLst>
            <a:ext uri="{FF2B5EF4-FFF2-40B4-BE49-F238E27FC236}">
              <a16:creationId xmlns:a16="http://schemas.microsoft.com/office/drawing/2014/main" id="{00000000-0008-0000-0400-000033010000}"/>
            </a:ext>
          </a:extLst>
        </xdr:cNvPr>
        <xdr:cNvSpPr txBox="1"/>
      </xdr:nvSpPr>
      <xdr:spPr>
        <a:xfrm>
          <a:off x="15290800" y="60492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104140</xdr:rowOff>
    </xdr:from>
    <xdr:to>
      <xdr:col>73</xdr:col>
      <xdr:colOff>180975</xdr:colOff>
      <xdr:row>36</xdr:row>
      <xdr:rowOff>159004</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3893800" y="6276340"/>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80772</xdr:rowOff>
    </xdr:from>
    <xdr:to>
      <xdr:col>74</xdr:col>
      <xdr:colOff>31750</xdr:colOff>
      <xdr:row>37</xdr:row>
      <xdr:rowOff>10922</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4732000" y="6252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21099</xdr:rowOff>
    </xdr:from>
    <xdr:ext cx="762000" cy="259045"/>
    <xdr:sp macro="" textlink="">
      <xdr:nvSpPr>
        <xdr:cNvPr id="310" name="テキスト ボックス 309">
          <a:extLst>
            <a:ext uri="{FF2B5EF4-FFF2-40B4-BE49-F238E27FC236}">
              <a16:creationId xmlns:a16="http://schemas.microsoft.com/office/drawing/2014/main" id="{00000000-0008-0000-0400-000036010000}"/>
            </a:ext>
          </a:extLst>
        </xdr:cNvPr>
        <xdr:cNvSpPr txBox="1"/>
      </xdr:nvSpPr>
      <xdr:spPr>
        <a:xfrm>
          <a:off x="14401800" y="6021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104140</xdr:rowOff>
    </xdr:from>
    <xdr:to>
      <xdr:col>69</xdr:col>
      <xdr:colOff>92075</xdr:colOff>
      <xdr:row>37</xdr:row>
      <xdr:rowOff>56134</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flipV="1">
          <a:off x="13004800" y="6276340"/>
          <a:ext cx="889000" cy="1234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57912</xdr:rowOff>
    </xdr:from>
    <xdr:to>
      <xdr:col>69</xdr:col>
      <xdr:colOff>142875</xdr:colOff>
      <xdr:row>36</xdr:row>
      <xdr:rowOff>159512</xdr:rowOff>
    </xdr:to>
    <xdr:sp macro="" textlink="">
      <xdr:nvSpPr>
        <xdr:cNvPr id="312" name="フローチャート: 判断 311">
          <a:extLst>
            <a:ext uri="{FF2B5EF4-FFF2-40B4-BE49-F238E27FC236}">
              <a16:creationId xmlns:a16="http://schemas.microsoft.com/office/drawing/2014/main" id="{00000000-0008-0000-0400-000038010000}"/>
            </a:ext>
          </a:extLst>
        </xdr:cNvPr>
        <xdr:cNvSpPr/>
      </xdr:nvSpPr>
      <xdr:spPr>
        <a:xfrm>
          <a:off x="13843000" y="6230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144289</xdr:rowOff>
    </xdr:from>
    <xdr:ext cx="762000" cy="259045"/>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3512800" y="63164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67056</xdr:rowOff>
    </xdr:from>
    <xdr:to>
      <xdr:col>65</xdr:col>
      <xdr:colOff>53975</xdr:colOff>
      <xdr:row>36</xdr:row>
      <xdr:rowOff>168656</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2954000" y="6239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7383</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2623800" y="60081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144780</xdr:rowOff>
    </xdr:from>
    <xdr:to>
      <xdr:col>82</xdr:col>
      <xdr:colOff>158750</xdr:colOff>
      <xdr:row>37</xdr:row>
      <xdr:rowOff>74930</xdr:rowOff>
    </xdr:to>
    <xdr:sp macro="" textlink="">
      <xdr:nvSpPr>
        <xdr:cNvPr id="321" name="楕円 320">
          <a:extLst>
            <a:ext uri="{FF2B5EF4-FFF2-40B4-BE49-F238E27FC236}">
              <a16:creationId xmlns:a16="http://schemas.microsoft.com/office/drawing/2014/main" id="{00000000-0008-0000-0400-000041010000}"/>
            </a:ext>
          </a:extLst>
        </xdr:cNvPr>
        <xdr:cNvSpPr/>
      </xdr:nvSpPr>
      <xdr:spPr>
        <a:xfrm>
          <a:off x="16459200" y="6316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35</xdr:row>
      <xdr:rowOff>161307</xdr:rowOff>
    </xdr:from>
    <xdr:ext cx="762000" cy="259045"/>
    <xdr:sp macro="" textlink="">
      <xdr:nvSpPr>
        <xdr:cNvPr id="322" name="補助費等該当値テキスト">
          <a:extLst>
            <a:ext uri="{FF2B5EF4-FFF2-40B4-BE49-F238E27FC236}">
              <a16:creationId xmlns:a16="http://schemas.microsoft.com/office/drawing/2014/main" id="{00000000-0008-0000-0400-000042010000}"/>
            </a:ext>
          </a:extLst>
        </xdr:cNvPr>
        <xdr:cNvSpPr txBox="1"/>
      </xdr:nvSpPr>
      <xdr:spPr>
        <a:xfrm>
          <a:off x="16598900" y="6162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158496</xdr:rowOff>
    </xdr:from>
    <xdr:to>
      <xdr:col>78</xdr:col>
      <xdr:colOff>120650</xdr:colOff>
      <xdr:row>37</xdr:row>
      <xdr:rowOff>88646</xdr:rowOff>
    </xdr:to>
    <xdr:sp macro="" textlink="">
      <xdr:nvSpPr>
        <xdr:cNvPr id="323" name="楕円 322">
          <a:extLst>
            <a:ext uri="{FF2B5EF4-FFF2-40B4-BE49-F238E27FC236}">
              <a16:creationId xmlns:a16="http://schemas.microsoft.com/office/drawing/2014/main" id="{00000000-0008-0000-0400-000043010000}"/>
            </a:ext>
          </a:extLst>
        </xdr:cNvPr>
        <xdr:cNvSpPr/>
      </xdr:nvSpPr>
      <xdr:spPr>
        <a:xfrm>
          <a:off x="15621000" y="6330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73423</xdr:rowOff>
    </xdr:from>
    <xdr:ext cx="7366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5290800" y="64170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108204</xdr:rowOff>
    </xdr:from>
    <xdr:to>
      <xdr:col>74</xdr:col>
      <xdr:colOff>31750</xdr:colOff>
      <xdr:row>37</xdr:row>
      <xdr:rowOff>38354</xdr:rowOff>
    </xdr:to>
    <xdr:sp macro="" textlink="">
      <xdr:nvSpPr>
        <xdr:cNvPr id="325" name="楕円 324">
          <a:extLst>
            <a:ext uri="{FF2B5EF4-FFF2-40B4-BE49-F238E27FC236}">
              <a16:creationId xmlns:a16="http://schemas.microsoft.com/office/drawing/2014/main" id="{00000000-0008-0000-0400-000045010000}"/>
            </a:ext>
          </a:extLst>
        </xdr:cNvPr>
        <xdr:cNvSpPr/>
      </xdr:nvSpPr>
      <xdr:spPr>
        <a:xfrm>
          <a:off x="14732000" y="6280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23131</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4401800" y="6366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53340</xdr:rowOff>
    </xdr:from>
    <xdr:to>
      <xdr:col>69</xdr:col>
      <xdr:colOff>142875</xdr:colOff>
      <xdr:row>36</xdr:row>
      <xdr:rowOff>154940</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3843000" y="6225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165117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3512800" y="5994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5334</xdr:rowOff>
    </xdr:from>
    <xdr:to>
      <xdr:col>65</xdr:col>
      <xdr:colOff>53975</xdr:colOff>
      <xdr:row>37</xdr:row>
      <xdr:rowOff>106934</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2954000" y="6348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91711</xdr:rowOff>
    </xdr:from>
    <xdr:ext cx="7620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2623800" y="64353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1" name="正方形/長方形 330">
          <a:extLst>
            <a:ext uri="{FF2B5EF4-FFF2-40B4-BE49-F238E27FC236}">
              <a16:creationId xmlns:a16="http://schemas.microsoft.com/office/drawing/2014/main" id="{00000000-0008-0000-0400-00004B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2" name="正方形/長方形 331">
          <a:extLst>
            <a:ext uri="{FF2B5EF4-FFF2-40B4-BE49-F238E27FC236}">
              <a16:creationId xmlns:a16="http://schemas.microsoft.com/office/drawing/2014/main" id="{00000000-0008-0000-0400-00004C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1" name="テキスト ボックス 340">
          <a:extLst>
            <a:ext uri="{FF2B5EF4-FFF2-40B4-BE49-F238E27FC236}">
              <a16:creationId xmlns:a16="http://schemas.microsoft.com/office/drawing/2014/main" id="{00000000-0008-0000-0400-000055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昨年度と</a:t>
          </a:r>
          <a:r>
            <a:rPr kumimoji="1" lang="ja-JP" altLang="en-US" sz="1100">
              <a:solidFill>
                <a:schemeClr val="dk1"/>
              </a:solidFill>
              <a:effectLst/>
              <a:latin typeface="+mn-lt"/>
              <a:ea typeface="+mn-ea"/>
              <a:cs typeface="+mn-cs"/>
            </a:rPr>
            <a:t>ほぼ</a:t>
          </a:r>
          <a:r>
            <a:rPr kumimoji="1" lang="ja-JP" altLang="ja-JP" sz="1100">
              <a:solidFill>
                <a:schemeClr val="dk1"/>
              </a:solidFill>
              <a:effectLst/>
              <a:latin typeface="+mn-lt"/>
              <a:ea typeface="+mn-ea"/>
              <a:cs typeface="+mn-cs"/>
            </a:rPr>
            <a:t>同様の比率を維持している。今後</a:t>
          </a:r>
          <a:r>
            <a:rPr kumimoji="1" lang="ja-JP" altLang="en-US" sz="1100">
              <a:solidFill>
                <a:schemeClr val="dk1"/>
              </a:solidFill>
              <a:effectLst/>
              <a:latin typeface="+mn-lt"/>
              <a:ea typeface="+mn-ea"/>
              <a:cs typeface="+mn-cs"/>
            </a:rPr>
            <a:t>は</a:t>
          </a:r>
          <a:r>
            <a:rPr kumimoji="1" lang="ja-JP" altLang="ja-JP" sz="1100">
              <a:solidFill>
                <a:schemeClr val="dk1"/>
              </a:solidFill>
              <a:effectLst/>
              <a:latin typeface="+mn-lt"/>
              <a:ea typeface="+mn-ea"/>
              <a:cs typeface="+mn-cs"/>
            </a:rPr>
            <a:t>上昇していくことが予想されるが、過度の上昇を招かぬよう、必要に応じて繰上償還を実施するなど債務の圧縮に努める。</a:t>
          </a:r>
          <a:endParaRPr lang="ja-JP" altLang="ja-JP" sz="1400">
            <a:effectLst/>
          </a:endParaRPr>
        </a:p>
      </xdr:txBody>
    </xdr:sp>
    <xdr:clientData/>
  </xdr:twoCellAnchor>
  <xdr:oneCellAnchor>
    <xdr:from>
      <xdr:col>3</xdr:col>
      <xdr:colOff>123825</xdr:colOff>
      <xdr:row>69</xdr:row>
      <xdr:rowOff>107950</xdr:rowOff>
    </xdr:from>
    <xdr:ext cx="298543" cy="225703"/>
    <xdr:sp macro="" textlink="">
      <xdr:nvSpPr>
        <xdr:cNvPr id="342" name="テキスト ボックス 341">
          <a:extLst>
            <a:ext uri="{FF2B5EF4-FFF2-40B4-BE49-F238E27FC236}">
              <a16:creationId xmlns:a16="http://schemas.microsoft.com/office/drawing/2014/main" id="{00000000-0008-0000-0400-000056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3" name="直線コネクタ 342">
          <a:extLst>
            <a:ext uri="{FF2B5EF4-FFF2-40B4-BE49-F238E27FC236}">
              <a16:creationId xmlns:a16="http://schemas.microsoft.com/office/drawing/2014/main" id="{00000000-0008-0000-0400-000057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4" name="テキスト ボックス 343">
          <a:extLst>
            <a:ext uri="{FF2B5EF4-FFF2-40B4-BE49-F238E27FC236}">
              <a16:creationId xmlns:a16="http://schemas.microsoft.com/office/drawing/2014/main" id="{00000000-0008-0000-0400-000058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45" name="直線コネクタ 344">
          <a:extLst>
            <a:ext uri="{FF2B5EF4-FFF2-40B4-BE49-F238E27FC236}">
              <a16:creationId xmlns:a16="http://schemas.microsoft.com/office/drawing/2014/main" id="{00000000-0008-0000-0400-000059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47" name="直線コネクタ 346">
          <a:extLst>
            <a:ext uri="{FF2B5EF4-FFF2-40B4-BE49-F238E27FC236}">
              <a16:creationId xmlns:a16="http://schemas.microsoft.com/office/drawing/2014/main" id="{00000000-0008-0000-0400-00005B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6" name="公債費グラフ枠">
          <a:extLst>
            <a:ext uri="{FF2B5EF4-FFF2-40B4-BE49-F238E27FC236}">
              <a16:creationId xmlns:a16="http://schemas.microsoft.com/office/drawing/2014/main" id="{00000000-0008-0000-0400-000064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165100</xdr:rowOff>
    </xdr:from>
    <xdr:to>
      <xdr:col>24</xdr:col>
      <xdr:colOff>25400</xdr:colOff>
      <xdr:row>80</xdr:row>
      <xdr:rowOff>149861</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flipV="1">
          <a:off x="4826000" y="12509500"/>
          <a:ext cx="0" cy="13563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121938</xdr:rowOff>
    </xdr:from>
    <xdr:ext cx="762000" cy="259045"/>
    <xdr:sp macro="" textlink="">
      <xdr:nvSpPr>
        <xdr:cNvPr id="358" name="公債費最小値テキスト">
          <a:extLst>
            <a:ext uri="{FF2B5EF4-FFF2-40B4-BE49-F238E27FC236}">
              <a16:creationId xmlns:a16="http://schemas.microsoft.com/office/drawing/2014/main" id="{00000000-0008-0000-0400-000066010000}"/>
            </a:ext>
          </a:extLst>
        </xdr:cNvPr>
        <xdr:cNvSpPr txBox="1"/>
      </xdr:nvSpPr>
      <xdr:spPr>
        <a:xfrm>
          <a:off x="4914900" y="138379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149861</xdr:rowOff>
    </xdr:from>
    <xdr:to>
      <xdr:col>24</xdr:col>
      <xdr:colOff>114300</xdr:colOff>
      <xdr:row>80</xdr:row>
      <xdr:rowOff>149861</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4737100" y="138658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80027</xdr:rowOff>
    </xdr:from>
    <xdr:ext cx="762000" cy="259045"/>
    <xdr:sp macro="" textlink="">
      <xdr:nvSpPr>
        <xdr:cNvPr id="360" name="公債費最大値テキスト">
          <a:extLst>
            <a:ext uri="{FF2B5EF4-FFF2-40B4-BE49-F238E27FC236}">
              <a16:creationId xmlns:a16="http://schemas.microsoft.com/office/drawing/2014/main" id="{00000000-0008-0000-0400-000068010000}"/>
            </a:ext>
          </a:extLst>
        </xdr:cNvPr>
        <xdr:cNvSpPr txBox="1"/>
      </xdr:nvSpPr>
      <xdr:spPr>
        <a:xfrm>
          <a:off x="4914900" y="1225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165100</xdr:rowOff>
    </xdr:from>
    <xdr:to>
      <xdr:col>24</xdr:col>
      <xdr:colOff>114300</xdr:colOff>
      <xdr:row>72</xdr:row>
      <xdr:rowOff>165100</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4737100" y="12509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78</xdr:row>
      <xdr:rowOff>5080</xdr:rowOff>
    </xdr:from>
    <xdr:to>
      <xdr:col>24</xdr:col>
      <xdr:colOff>25400</xdr:colOff>
      <xdr:row>78</xdr:row>
      <xdr:rowOff>16511</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flipV="1">
          <a:off x="3987800" y="13378180"/>
          <a:ext cx="83820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130827</xdr:rowOff>
    </xdr:from>
    <xdr:ext cx="762000" cy="259045"/>
    <xdr:sp macro="" textlink="">
      <xdr:nvSpPr>
        <xdr:cNvPr id="363" name="公債費平均値テキスト">
          <a:extLst>
            <a:ext uri="{FF2B5EF4-FFF2-40B4-BE49-F238E27FC236}">
              <a16:creationId xmlns:a16="http://schemas.microsoft.com/office/drawing/2014/main" id="{00000000-0008-0000-0400-00006B010000}"/>
            </a:ext>
          </a:extLst>
        </xdr:cNvPr>
        <xdr:cNvSpPr txBox="1"/>
      </xdr:nvSpPr>
      <xdr:spPr>
        <a:xfrm>
          <a:off x="4914900" y="12989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114300</xdr:rowOff>
    </xdr:from>
    <xdr:to>
      <xdr:col>24</xdr:col>
      <xdr:colOff>76200</xdr:colOff>
      <xdr:row>77</xdr:row>
      <xdr:rowOff>44450</xdr:rowOff>
    </xdr:to>
    <xdr:sp macro="" textlink="">
      <xdr:nvSpPr>
        <xdr:cNvPr id="364" name="フローチャート: 判断 363">
          <a:extLst>
            <a:ext uri="{FF2B5EF4-FFF2-40B4-BE49-F238E27FC236}">
              <a16:creationId xmlns:a16="http://schemas.microsoft.com/office/drawing/2014/main" id="{00000000-0008-0000-0400-00006C010000}"/>
            </a:ext>
          </a:extLst>
        </xdr:cNvPr>
        <xdr:cNvSpPr/>
      </xdr:nvSpPr>
      <xdr:spPr>
        <a:xfrm>
          <a:off x="47752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78</xdr:row>
      <xdr:rowOff>16511</xdr:rowOff>
    </xdr:from>
    <xdr:to>
      <xdr:col>19</xdr:col>
      <xdr:colOff>187325</xdr:colOff>
      <xdr:row>78</xdr:row>
      <xdr:rowOff>16511</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3098800" y="1338961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140970</xdr:rowOff>
    </xdr:from>
    <xdr:to>
      <xdr:col>20</xdr:col>
      <xdr:colOff>38100</xdr:colOff>
      <xdr:row>77</xdr:row>
      <xdr:rowOff>71120</xdr:rowOff>
    </xdr:to>
    <xdr:sp macro="" textlink="">
      <xdr:nvSpPr>
        <xdr:cNvPr id="366" name="フローチャート: 判断 365">
          <a:extLst>
            <a:ext uri="{FF2B5EF4-FFF2-40B4-BE49-F238E27FC236}">
              <a16:creationId xmlns:a16="http://schemas.microsoft.com/office/drawing/2014/main" id="{00000000-0008-0000-0400-00006E010000}"/>
            </a:ext>
          </a:extLst>
        </xdr:cNvPr>
        <xdr:cNvSpPr/>
      </xdr:nvSpPr>
      <xdr:spPr>
        <a:xfrm>
          <a:off x="3937000" y="13171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81297</xdr:rowOff>
    </xdr:from>
    <xdr:ext cx="736600" cy="259045"/>
    <xdr:sp macro="" textlink="">
      <xdr:nvSpPr>
        <xdr:cNvPr id="367" name="テキスト ボックス 366">
          <a:extLst>
            <a:ext uri="{FF2B5EF4-FFF2-40B4-BE49-F238E27FC236}">
              <a16:creationId xmlns:a16="http://schemas.microsoft.com/office/drawing/2014/main" id="{00000000-0008-0000-0400-00006F010000}"/>
            </a:ext>
          </a:extLst>
        </xdr:cNvPr>
        <xdr:cNvSpPr txBox="1"/>
      </xdr:nvSpPr>
      <xdr:spPr>
        <a:xfrm>
          <a:off x="3606800" y="129400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77</xdr:row>
      <xdr:rowOff>104139</xdr:rowOff>
    </xdr:from>
    <xdr:to>
      <xdr:col>15</xdr:col>
      <xdr:colOff>98425</xdr:colOff>
      <xdr:row>78</xdr:row>
      <xdr:rowOff>16511</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a:off x="2209800" y="13305789"/>
          <a:ext cx="889000" cy="83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102870</xdr:rowOff>
    </xdr:from>
    <xdr:to>
      <xdr:col>15</xdr:col>
      <xdr:colOff>149225</xdr:colOff>
      <xdr:row>77</xdr:row>
      <xdr:rowOff>33020</xdr:rowOff>
    </xdr:to>
    <xdr:sp macro="" textlink="">
      <xdr:nvSpPr>
        <xdr:cNvPr id="369" name="フローチャート: 判断 368">
          <a:extLst>
            <a:ext uri="{FF2B5EF4-FFF2-40B4-BE49-F238E27FC236}">
              <a16:creationId xmlns:a16="http://schemas.microsoft.com/office/drawing/2014/main" id="{00000000-0008-0000-0400-000071010000}"/>
            </a:ext>
          </a:extLst>
        </xdr:cNvPr>
        <xdr:cNvSpPr/>
      </xdr:nvSpPr>
      <xdr:spPr>
        <a:xfrm>
          <a:off x="3048000" y="13133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43197</xdr:rowOff>
    </xdr:from>
    <xdr:ext cx="762000" cy="259045"/>
    <xdr:sp macro="" textlink="">
      <xdr:nvSpPr>
        <xdr:cNvPr id="370" name="テキスト ボックス 369">
          <a:extLst>
            <a:ext uri="{FF2B5EF4-FFF2-40B4-BE49-F238E27FC236}">
              <a16:creationId xmlns:a16="http://schemas.microsoft.com/office/drawing/2014/main" id="{00000000-0008-0000-0400-000072010000}"/>
            </a:ext>
          </a:extLst>
        </xdr:cNvPr>
        <xdr:cNvSpPr txBox="1"/>
      </xdr:nvSpPr>
      <xdr:spPr>
        <a:xfrm>
          <a:off x="2717800" y="129019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77</xdr:row>
      <xdr:rowOff>104139</xdr:rowOff>
    </xdr:from>
    <xdr:to>
      <xdr:col>11</xdr:col>
      <xdr:colOff>9525</xdr:colOff>
      <xdr:row>77</xdr:row>
      <xdr:rowOff>104139</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a:off x="1320800" y="1330578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60961</xdr:rowOff>
    </xdr:from>
    <xdr:to>
      <xdr:col>11</xdr:col>
      <xdr:colOff>60325</xdr:colOff>
      <xdr:row>76</xdr:row>
      <xdr:rowOff>162561</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2159000" y="13091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1287</xdr:rowOff>
    </xdr:from>
    <xdr:ext cx="7620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1828800" y="12860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140970</xdr:rowOff>
    </xdr:from>
    <xdr:to>
      <xdr:col>6</xdr:col>
      <xdr:colOff>171450</xdr:colOff>
      <xdr:row>77</xdr:row>
      <xdr:rowOff>71120</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1270000" y="13171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81297</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939800" y="129400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125730</xdr:rowOff>
    </xdr:from>
    <xdr:to>
      <xdr:col>24</xdr:col>
      <xdr:colOff>76200</xdr:colOff>
      <xdr:row>78</xdr:row>
      <xdr:rowOff>55880</xdr:rowOff>
    </xdr:to>
    <xdr:sp macro="" textlink="">
      <xdr:nvSpPr>
        <xdr:cNvPr id="381" name="楕円 380">
          <a:extLst>
            <a:ext uri="{FF2B5EF4-FFF2-40B4-BE49-F238E27FC236}">
              <a16:creationId xmlns:a16="http://schemas.microsoft.com/office/drawing/2014/main" id="{00000000-0008-0000-0400-00007D010000}"/>
            </a:ext>
          </a:extLst>
        </xdr:cNvPr>
        <xdr:cNvSpPr/>
      </xdr:nvSpPr>
      <xdr:spPr>
        <a:xfrm>
          <a:off x="4775200" y="13327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97807</xdr:rowOff>
    </xdr:from>
    <xdr:ext cx="762000" cy="259045"/>
    <xdr:sp macro="" textlink="">
      <xdr:nvSpPr>
        <xdr:cNvPr id="382" name="公債費該当値テキスト">
          <a:extLst>
            <a:ext uri="{FF2B5EF4-FFF2-40B4-BE49-F238E27FC236}">
              <a16:creationId xmlns:a16="http://schemas.microsoft.com/office/drawing/2014/main" id="{00000000-0008-0000-0400-00007E010000}"/>
            </a:ext>
          </a:extLst>
        </xdr:cNvPr>
        <xdr:cNvSpPr txBox="1"/>
      </xdr:nvSpPr>
      <xdr:spPr>
        <a:xfrm>
          <a:off x="4914900" y="13299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77</xdr:row>
      <xdr:rowOff>137161</xdr:rowOff>
    </xdr:from>
    <xdr:to>
      <xdr:col>20</xdr:col>
      <xdr:colOff>38100</xdr:colOff>
      <xdr:row>78</xdr:row>
      <xdr:rowOff>67311</xdr:rowOff>
    </xdr:to>
    <xdr:sp macro="" textlink="">
      <xdr:nvSpPr>
        <xdr:cNvPr id="383" name="楕円 382">
          <a:extLst>
            <a:ext uri="{FF2B5EF4-FFF2-40B4-BE49-F238E27FC236}">
              <a16:creationId xmlns:a16="http://schemas.microsoft.com/office/drawing/2014/main" id="{00000000-0008-0000-0400-00007F010000}"/>
            </a:ext>
          </a:extLst>
        </xdr:cNvPr>
        <xdr:cNvSpPr/>
      </xdr:nvSpPr>
      <xdr:spPr>
        <a:xfrm>
          <a:off x="3937000" y="13338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52088</xdr:rowOff>
    </xdr:from>
    <xdr:ext cx="7366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3606800" y="134251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77</xdr:row>
      <xdr:rowOff>137161</xdr:rowOff>
    </xdr:from>
    <xdr:to>
      <xdr:col>15</xdr:col>
      <xdr:colOff>149225</xdr:colOff>
      <xdr:row>78</xdr:row>
      <xdr:rowOff>67311</xdr:rowOff>
    </xdr:to>
    <xdr:sp macro="" textlink="">
      <xdr:nvSpPr>
        <xdr:cNvPr id="385" name="楕円 384">
          <a:extLst>
            <a:ext uri="{FF2B5EF4-FFF2-40B4-BE49-F238E27FC236}">
              <a16:creationId xmlns:a16="http://schemas.microsoft.com/office/drawing/2014/main" id="{00000000-0008-0000-0400-000081010000}"/>
            </a:ext>
          </a:extLst>
        </xdr:cNvPr>
        <xdr:cNvSpPr/>
      </xdr:nvSpPr>
      <xdr:spPr>
        <a:xfrm>
          <a:off x="3048000" y="13338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52088</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2717800" y="134251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77</xdr:row>
      <xdr:rowOff>53339</xdr:rowOff>
    </xdr:from>
    <xdr:to>
      <xdr:col>11</xdr:col>
      <xdr:colOff>60325</xdr:colOff>
      <xdr:row>77</xdr:row>
      <xdr:rowOff>154939</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2159000" y="13254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139716</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1828800" y="133413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53339</xdr:rowOff>
    </xdr:from>
    <xdr:to>
      <xdr:col>6</xdr:col>
      <xdr:colOff>171450</xdr:colOff>
      <xdr:row>77</xdr:row>
      <xdr:rowOff>154939</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1270000" y="13254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139716</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939800" y="133413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1" name="正方形/長方形 390">
          <a:extLst>
            <a:ext uri="{FF2B5EF4-FFF2-40B4-BE49-F238E27FC236}">
              <a16:creationId xmlns:a16="http://schemas.microsoft.com/office/drawing/2014/main" id="{00000000-0008-0000-0400-000087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2" name="正方形/長方形 391">
          <a:extLst>
            <a:ext uri="{FF2B5EF4-FFF2-40B4-BE49-F238E27FC236}">
              <a16:creationId xmlns:a16="http://schemas.microsoft.com/office/drawing/2014/main" id="{00000000-0008-0000-0400-000088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1" name="テキスト ボックス 400">
          <a:extLst>
            <a:ext uri="{FF2B5EF4-FFF2-40B4-BE49-F238E27FC236}">
              <a16:creationId xmlns:a16="http://schemas.microsoft.com/office/drawing/2014/main" id="{00000000-0008-0000-0400-000091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昨年度と比べ</a:t>
          </a:r>
          <a:r>
            <a:rPr kumimoji="1" lang="en-US" altLang="ja-JP" sz="1100">
              <a:solidFill>
                <a:schemeClr val="dk1"/>
              </a:solidFill>
              <a:effectLst/>
              <a:latin typeface="+mn-lt"/>
              <a:ea typeface="+mn-ea"/>
              <a:cs typeface="+mn-cs"/>
            </a:rPr>
            <a:t>1.4</a:t>
          </a:r>
          <a:r>
            <a:rPr kumimoji="1" lang="ja-JP" altLang="ja-JP" sz="1100">
              <a:solidFill>
                <a:schemeClr val="dk1"/>
              </a:solidFill>
              <a:effectLst/>
              <a:latin typeface="+mn-lt"/>
              <a:ea typeface="+mn-ea"/>
              <a:cs typeface="+mn-cs"/>
            </a:rPr>
            <a:t>ﾎﾟｲﾝﾄの増加となり、類似団体平均との差は広がった。要因としては、経常一般財源は増加しているものの、それ以上に</a:t>
          </a:r>
          <a:r>
            <a:rPr kumimoji="1" lang="ja-JP" altLang="en-US" sz="1100">
              <a:solidFill>
                <a:schemeClr val="dk1"/>
              </a:solidFill>
              <a:effectLst/>
              <a:latin typeface="+mn-lt"/>
              <a:ea typeface="+mn-ea"/>
              <a:cs typeface="+mn-cs"/>
            </a:rPr>
            <a:t>歳出が</a:t>
          </a:r>
          <a:r>
            <a:rPr kumimoji="1" lang="ja-JP" altLang="ja-JP" sz="1100">
              <a:solidFill>
                <a:schemeClr val="dk1"/>
              </a:solidFill>
              <a:effectLst/>
              <a:latin typeface="+mn-lt"/>
              <a:ea typeface="+mn-ea"/>
              <a:cs typeface="+mn-cs"/>
            </a:rPr>
            <a:t>増加して</a:t>
          </a:r>
          <a:r>
            <a:rPr kumimoji="1" lang="ja-JP" altLang="en-US" sz="1100">
              <a:solidFill>
                <a:schemeClr val="dk1"/>
              </a:solidFill>
              <a:effectLst/>
              <a:latin typeface="+mn-lt"/>
              <a:ea typeface="+mn-ea"/>
              <a:cs typeface="+mn-cs"/>
            </a:rPr>
            <a:t>いるためである。</a:t>
          </a:r>
          <a:endParaRPr lang="ja-JP" altLang="ja-JP">
            <a:effectLst/>
          </a:endParaRPr>
        </a:p>
        <a:p>
          <a:r>
            <a:rPr kumimoji="1" lang="ja-JP" altLang="ja-JP" sz="1100">
              <a:solidFill>
                <a:schemeClr val="dk1"/>
              </a:solidFill>
              <a:effectLst/>
              <a:latin typeface="+mn-lt"/>
              <a:ea typeface="+mn-ea"/>
              <a:cs typeface="+mn-cs"/>
            </a:rPr>
            <a:t>今後も経常経費の圧縮を図るとともに、安定的な歳入確保に努める。</a:t>
          </a:r>
          <a:endParaRPr lang="ja-JP" altLang="ja-JP" sz="1400">
            <a:effectLst/>
          </a:endParaRPr>
        </a:p>
      </xdr:txBody>
    </xdr:sp>
    <xdr:clientData/>
  </xdr:twoCellAnchor>
  <xdr:oneCellAnchor>
    <xdr:from>
      <xdr:col>62</xdr:col>
      <xdr:colOff>6350</xdr:colOff>
      <xdr:row>69</xdr:row>
      <xdr:rowOff>107950</xdr:rowOff>
    </xdr:from>
    <xdr:ext cx="298543" cy="225703"/>
    <xdr:sp macro="" textlink="">
      <xdr:nvSpPr>
        <xdr:cNvPr id="402" name="テキスト ボックス 401">
          <a:extLst>
            <a:ext uri="{FF2B5EF4-FFF2-40B4-BE49-F238E27FC236}">
              <a16:creationId xmlns:a16="http://schemas.microsoft.com/office/drawing/2014/main" id="{00000000-0008-0000-0400-000092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3" name="直線コネクタ 402">
          <a:extLst>
            <a:ext uri="{FF2B5EF4-FFF2-40B4-BE49-F238E27FC236}">
              <a16:creationId xmlns:a16="http://schemas.microsoft.com/office/drawing/2014/main" id="{00000000-0008-0000-0400-000093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4" name="テキスト ボックス 403">
          <a:extLst>
            <a:ext uri="{FF2B5EF4-FFF2-40B4-BE49-F238E27FC236}">
              <a16:creationId xmlns:a16="http://schemas.microsoft.com/office/drawing/2014/main" id="{00000000-0008-0000-0400-000094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05" name="直線コネクタ 404">
          <a:extLst>
            <a:ext uri="{FF2B5EF4-FFF2-40B4-BE49-F238E27FC236}">
              <a16:creationId xmlns:a16="http://schemas.microsoft.com/office/drawing/2014/main" id="{00000000-0008-0000-0400-000095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07" name="直線コネクタ 406">
          <a:extLst>
            <a:ext uri="{FF2B5EF4-FFF2-40B4-BE49-F238E27FC236}">
              <a16:creationId xmlns:a16="http://schemas.microsoft.com/office/drawing/2014/main" id="{00000000-0008-0000-0400-000097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7" name="公債費以外グラフ枠">
          <a:extLst>
            <a:ext uri="{FF2B5EF4-FFF2-40B4-BE49-F238E27FC236}">
              <a16:creationId xmlns:a16="http://schemas.microsoft.com/office/drawing/2014/main" id="{00000000-0008-0000-0400-0000A1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81280</xdr:rowOff>
    </xdr:from>
    <xdr:to>
      <xdr:col>82</xdr:col>
      <xdr:colOff>107950</xdr:colOff>
      <xdr:row>81</xdr:row>
      <xdr:rowOff>153670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flipV="1">
          <a:off x="16510000" y="12425680"/>
          <a:ext cx="0" cy="16154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125747</xdr:rowOff>
    </xdr:from>
    <xdr:ext cx="762000" cy="259045"/>
    <xdr:sp macro="" textlink="">
      <xdr:nvSpPr>
        <xdr:cNvPr id="419" name="公債費以外最小値テキスト">
          <a:extLst>
            <a:ext uri="{FF2B5EF4-FFF2-40B4-BE49-F238E27FC236}">
              <a16:creationId xmlns:a16="http://schemas.microsoft.com/office/drawing/2014/main" id="{00000000-0008-0000-0400-0000A3010000}"/>
            </a:ext>
          </a:extLst>
        </xdr:cNvPr>
        <xdr:cNvSpPr txBox="1"/>
      </xdr:nvSpPr>
      <xdr:spPr>
        <a:xfrm>
          <a:off x="16598900" y="14013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153670</xdr:rowOff>
    </xdr:from>
    <xdr:to>
      <xdr:col>82</xdr:col>
      <xdr:colOff>196850</xdr:colOff>
      <xdr:row>81</xdr:row>
      <xdr:rowOff>153670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6421100" y="14041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70</xdr:row>
      <xdr:rowOff>167657</xdr:rowOff>
    </xdr:from>
    <xdr:ext cx="762000" cy="259045"/>
    <xdr:sp macro="" textlink="">
      <xdr:nvSpPr>
        <xdr:cNvPr id="421" name="公債費以外最大値テキスト">
          <a:extLst>
            <a:ext uri="{FF2B5EF4-FFF2-40B4-BE49-F238E27FC236}">
              <a16:creationId xmlns:a16="http://schemas.microsoft.com/office/drawing/2014/main" id="{00000000-0008-0000-0400-0000A5010000}"/>
            </a:ext>
          </a:extLst>
        </xdr:cNvPr>
        <xdr:cNvSpPr txBox="1"/>
      </xdr:nvSpPr>
      <xdr:spPr>
        <a:xfrm>
          <a:off x="16598900" y="12169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81280</xdr:rowOff>
    </xdr:from>
    <xdr:to>
      <xdr:col>82</xdr:col>
      <xdr:colOff>196850</xdr:colOff>
      <xdr:row>72</xdr:row>
      <xdr:rowOff>81280</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a:off x="16421100" y="124256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20320</xdr:rowOff>
    </xdr:from>
    <xdr:to>
      <xdr:col>82</xdr:col>
      <xdr:colOff>107950</xdr:colOff>
      <xdr:row>77</xdr:row>
      <xdr:rowOff>73661</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5671800" y="13221970"/>
          <a:ext cx="838200" cy="53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142257</xdr:rowOff>
    </xdr:from>
    <xdr:ext cx="762000" cy="259045"/>
    <xdr:sp macro="" textlink="">
      <xdr:nvSpPr>
        <xdr:cNvPr id="424" name="公債費以外平均値テキスト">
          <a:extLst>
            <a:ext uri="{FF2B5EF4-FFF2-40B4-BE49-F238E27FC236}">
              <a16:creationId xmlns:a16="http://schemas.microsoft.com/office/drawing/2014/main" id="{00000000-0008-0000-0400-0000A8010000}"/>
            </a:ext>
          </a:extLst>
        </xdr:cNvPr>
        <xdr:cNvSpPr txBox="1"/>
      </xdr:nvSpPr>
      <xdr:spPr>
        <a:xfrm>
          <a:off x="16598900" y="1300100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125730</xdr:rowOff>
    </xdr:from>
    <xdr:to>
      <xdr:col>82</xdr:col>
      <xdr:colOff>158750</xdr:colOff>
      <xdr:row>77</xdr:row>
      <xdr:rowOff>55880</xdr:rowOff>
    </xdr:to>
    <xdr:sp macro="" textlink="">
      <xdr:nvSpPr>
        <xdr:cNvPr id="425" name="フローチャート: 判断 424">
          <a:extLst>
            <a:ext uri="{FF2B5EF4-FFF2-40B4-BE49-F238E27FC236}">
              <a16:creationId xmlns:a16="http://schemas.microsoft.com/office/drawing/2014/main" id="{00000000-0008-0000-0400-0000A9010000}"/>
            </a:ext>
          </a:extLst>
        </xdr:cNvPr>
        <xdr:cNvSpPr/>
      </xdr:nvSpPr>
      <xdr:spPr>
        <a:xfrm>
          <a:off x="16459200" y="13155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119380</xdr:rowOff>
    </xdr:from>
    <xdr:to>
      <xdr:col>78</xdr:col>
      <xdr:colOff>69850</xdr:colOff>
      <xdr:row>77</xdr:row>
      <xdr:rowOff>20320</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4782800" y="13149580"/>
          <a:ext cx="88900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64770</xdr:rowOff>
    </xdr:from>
    <xdr:to>
      <xdr:col>78</xdr:col>
      <xdr:colOff>120650</xdr:colOff>
      <xdr:row>76</xdr:row>
      <xdr:rowOff>166370</xdr:rowOff>
    </xdr:to>
    <xdr:sp macro="" textlink="">
      <xdr:nvSpPr>
        <xdr:cNvPr id="427" name="フローチャート: 判断 426">
          <a:extLst>
            <a:ext uri="{FF2B5EF4-FFF2-40B4-BE49-F238E27FC236}">
              <a16:creationId xmlns:a16="http://schemas.microsoft.com/office/drawing/2014/main" id="{00000000-0008-0000-0400-0000AB010000}"/>
            </a:ext>
          </a:extLst>
        </xdr:cNvPr>
        <xdr:cNvSpPr/>
      </xdr:nvSpPr>
      <xdr:spPr>
        <a:xfrm>
          <a:off x="15621000" y="13094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5097</xdr:rowOff>
    </xdr:from>
    <xdr:ext cx="736600" cy="259045"/>
    <xdr:sp macro="" textlink="">
      <xdr:nvSpPr>
        <xdr:cNvPr id="428" name="テキスト ボックス 427">
          <a:extLst>
            <a:ext uri="{FF2B5EF4-FFF2-40B4-BE49-F238E27FC236}">
              <a16:creationId xmlns:a16="http://schemas.microsoft.com/office/drawing/2014/main" id="{00000000-0008-0000-0400-0000AC010000}"/>
            </a:ext>
          </a:extLst>
        </xdr:cNvPr>
        <xdr:cNvSpPr txBox="1"/>
      </xdr:nvSpPr>
      <xdr:spPr>
        <a:xfrm>
          <a:off x="15290800" y="128638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76</xdr:row>
      <xdr:rowOff>119380</xdr:rowOff>
    </xdr:from>
    <xdr:to>
      <xdr:col>73</xdr:col>
      <xdr:colOff>180975</xdr:colOff>
      <xdr:row>76</xdr:row>
      <xdr:rowOff>153670</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flipV="1">
          <a:off x="13893800" y="1314958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7620</xdr:rowOff>
    </xdr:from>
    <xdr:to>
      <xdr:col>74</xdr:col>
      <xdr:colOff>31750</xdr:colOff>
      <xdr:row>76</xdr:row>
      <xdr:rowOff>109220</xdr:rowOff>
    </xdr:to>
    <xdr:sp macro=""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4732000" y="13037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119397</xdr:rowOff>
    </xdr:from>
    <xdr:ext cx="762000" cy="259045"/>
    <xdr:sp macro="" textlink="">
      <xdr:nvSpPr>
        <xdr:cNvPr id="431" name="テキスト ボックス 430">
          <a:extLst>
            <a:ext uri="{FF2B5EF4-FFF2-40B4-BE49-F238E27FC236}">
              <a16:creationId xmlns:a16="http://schemas.microsoft.com/office/drawing/2014/main" id="{00000000-0008-0000-0400-0000AF010000}"/>
            </a:ext>
          </a:extLst>
        </xdr:cNvPr>
        <xdr:cNvSpPr txBox="1"/>
      </xdr:nvSpPr>
      <xdr:spPr>
        <a:xfrm>
          <a:off x="14401800" y="12806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76</xdr:row>
      <xdr:rowOff>153670</xdr:rowOff>
    </xdr:from>
    <xdr:to>
      <xdr:col>69</xdr:col>
      <xdr:colOff>92075</xdr:colOff>
      <xdr:row>78</xdr:row>
      <xdr:rowOff>165100</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flipV="1">
          <a:off x="13004800" y="13183870"/>
          <a:ext cx="889000" cy="3543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99060</xdr:rowOff>
    </xdr:from>
    <xdr:to>
      <xdr:col>69</xdr:col>
      <xdr:colOff>142875</xdr:colOff>
      <xdr:row>76</xdr:row>
      <xdr:rowOff>29211</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3843000" y="12957810"/>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39387</xdr:rowOff>
    </xdr:from>
    <xdr:ext cx="7620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3512800" y="127266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57150</xdr:rowOff>
    </xdr:from>
    <xdr:to>
      <xdr:col>65</xdr:col>
      <xdr:colOff>53975</xdr:colOff>
      <xdr:row>76</xdr:row>
      <xdr:rowOff>158750</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2954000" y="13087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168927</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2623800" y="12856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22861</xdr:rowOff>
    </xdr:from>
    <xdr:to>
      <xdr:col>82</xdr:col>
      <xdr:colOff>158750</xdr:colOff>
      <xdr:row>77</xdr:row>
      <xdr:rowOff>124461</xdr:rowOff>
    </xdr:to>
    <xdr:sp macro="" textlink="">
      <xdr:nvSpPr>
        <xdr:cNvPr id="442" name="楕円 441">
          <a:extLst>
            <a:ext uri="{FF2B5EF4-FFF2-40B4-BE49-F238E27FC236}">
              <a16:creationId xmlns:a16="http://schemas.microsoft.com/office/drawing/2014/main" id="{00000000-0008-0000-0400-0000BA010000}"/>
            </a:ext>
          </a:extLst>
        </xdr:cNvPr>
        <xdr:cNvSpPr/>
      </xdr:nvSpPr>
      <xdr:spPr>
        <a:xfrm>
          <a:off x="16459200" y="13224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76</xdr:row>
      <xdr:rowOff>166388</xdr:rowOff>
    </xdr:from>
    <xdr:ext cx="762000" cy="259045"/>
    <xdr:sp macro="" textlink="">
      <xdr:nvSpPr>
        <xdr:cNvPr id="443" name="公債費以外該当値テキスト">
          <a:extLst>
            <a:ext uri="{FF2B5EF4-FFF2-40B4-BE49-F238E27FC236}">
              <a16:creationId xmlns:a16="http://schemas.microsoft.com/office/drawing/2014/main" id="{00000000-0008-0000-0400-0000BB010000}"/>
            </a:ext>
          </a:extLst>
        </xdr:cNvPr>
        <xdr:cNvSpPr txBox="1"/>
      </xdr:nvSpPr>
      <xdr:spPr>
        <a:xfrm>
          <a:off x="16598900" y="13196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140970</xdr:rowOff>
    </xdr:from>
    <xdr:to>
      <xdr:col>78</xdr:col>
      <xdr:colOff>120650</xdr:colOff>
      <xdr:row>77</xdr:row>
      <xdr:rowOff>71120</xdr:rowOff>
    </xdr:to>
    <xdr:sp macro="" textlink="">
      <xdr:nvSpPr>
        <xdr:cNvPr id="444" name="楕円 443">
          <a:extLst>
            <a:ext uri="{FF2B5EF4-FFF2-40B4-BE49-F238E27FC236}">
              <a16:creationId xmlns:a16="http://schemas.microsoft.com/office/drawing/2014/main" id="{00000000-0008-0000-0400-0000BC010000}"/>
            </a:ext>
          </a:extLst>
        </xdr:cNvPr>
        <xdr:cNvSpPr/>
      </xdr:nvSpPr>
      <xdr:spPr>
        <a:xfrm>
          <a:off x="15621000" y="13171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55897</xdr:rowOff>
    </xdr:from>
    <xdr:ext cx="7366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5290800" y="132575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76</xdr:row>
      <xdr:rowOff>68580</xdr:rowOff>
    </xdr:from>
    <xdr:to>
      <xdr:col>74</xdr:col>
      <xdr:colOff>31750</xdr:colOff>
      <xdr:row>76</xdr:row>
      <xdr:rowOff>170180</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4732000" y="13098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154957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4401800" y="13185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76</xdr:row>
      <xdr:rowOff>102870</xdr:rowOff>
    </xdr:from>
    <xdr:to>
      <xdr:col>69</xdr:col>
      <xdr:colOff>142875</xdr:colOff>
      <xdr:row>77</xdr:row>
      <xdr:rowOff>33020</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3843000" y="13133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77</xdr:row>
      <xdr:rowOff>17797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3512800" y="13219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78</xdr:row>
      <xdr:rowOff>114300</xdr:rowOff>
    </xdr:from>
    <xdr:to>
      <xdr:col>65</xdr:col>
      <xdr:colOff>53975</xdr:colOff>
      <xdr:row>79</xdr:row>
      <xdr:rowOff>44450</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2954000" y="13487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79</xdr:row>
      <xdr:rowOff>29227</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2623800" y="1357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福島県檜枝岐村</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20</xdr:row>
      <xdr:rowOff>79375</xdr:rowOff>
    </xdr:from>
    <xdr:to>
      <xdr:col>33</xdr:col>
      <xdr:colOff>114300</xdr:colOff>
      <xdr:row>20</xdr:row>
      <xdr:rowOff>79375</xdr:rowOff>
    </xdr:to>
    <xdr:cxnSp macro="">
      <xdr:nvCxnSpPr>
        <xdr:cNvPr id="31" name="直線コネクタ 30">
          <a:extLst>
            <a:ext uri="{FF2B5EF4-FFF2-40B4-BE49-F238E27FC236}">
              <a16:creationId xmlns:a16="http://schemas.microsoft.com/office/drawing/2014/main" id="{00000000-0008-0000-0500-00001F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2" name="テキスト ボックス 31">
          <a:extLst>
            <a:ext uri="{FF2B5EF4-FFF2-40B4-BE49-F238E27FC236}">
              <a16:creationId xmlns:a16="http://schemas.microsoft.com/office/drawing/2014/main" id="{00000000-0008-0000-0500-000020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3" name="直線コネクタ 32">
          <a:extLst>
            <a:ext uri="{FF2B5EF4-FFF2-40B4-BE49-F238E27FC236}">
              <a16:creationId xmlns:a16="http://schemas.microsoft.com/office/drawing/2014/main" id="{00000000-0008-0000-0500-000021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4" name="テキスト ボックス 33">
          <a:extLst>
            <a:ext uri="{FF2B5EF4-FFF2-40B4-BE49-F238E27FC236}">
              <a16:creationId xmlns:a16="http://schemas.microsoft.com/office/drawing/2014/main" id="{00000000-0008-0000-0500-000022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5" name="直線コネクタ 34">
          <a:extLst>
            <a:ext uri="{FF2B5EF4-FFF2-40B4-BE49-F238E27FC236}">
              <a16:creationId xmlns:a16="http://schemas.microsoft.com/office/drawing/2014/main" id="{00000000-0008-0000-0500-000023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6" name="テキスト ボックス 35">
          <a:extLst>
            <a:ext uri="{FF2B5EF4-FFF2-40B4-BE49-F238E27FC236}">
              <a16:creationId xmlns:a16="http://schemas.microsoft.com/office/drawing/2014/main" id="{00000000-0008-0000-0500-000024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7" name="直線コネクタ 36">
          <a:extLst>
            <a:ext uri="{FF2B5EF4-FFF2-40B4-BE49-F238E27FC236}">
              <a16:creationId xmlns:a16="http://schemas.microsoft.com/office/drawing/2014/main" id="{00000000-0008-0000-0500-000025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8" name="テキスト ボックス 37">
          <a:extLst>
            <a:ext uri="{FF2B5EF4-FFF2-40B4-BE49-F238E27FC236}">
              <a16:creationId xmlns:a16="http://schemas.microsoft.com/office/drawing/2014/main" id="{00000000-0008-0000-0500-000026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39" name="直線コネクタ 38">
          <a:extLst>
            <a:ext uri="{FF2B5EF4-FFF2-40B4-BE49-F238E27FC236}">
              <a16:creationId xmlns:a16="http://schemas.microsoft.com/office/drawing/2014/main" id="{00000000-0008-0000-0500-000027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0" name="テキスト ボックス 39">
          <a:extLst>
            <a:ext uri="{FF2B5EF4-FFF2-40B4-BE49-F238E27FC236}">
              <a16:creationId xmlns:a16="http://schemas.microsoft.com/office/drawing/2014/main" id="{00000000-0008-0000-0500-000028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1" name="直線コネクタ 40">
          <a:extLst>
            <a:ext uri="{FF2B5EF4-FFF2-40B4-BE49-F238E27FC236}">
              <a16:creationId xmlns:a16="http://schemas.microsoft.com/office/drawing/2014/main" id="{00000000-0008-0000-0500-000029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2" name="テキスト ボックス 41">
          <a:extLst>
            <a:ext uri="{FF2B5EF4-FFF2-40B4-BE49-F238E27FC236}">
              <a16:creationId xmlns:a16="http://schemas.microsoft.com/office/drawing/2014/main" id="{00000000-0008-0000-0500-00002A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3" name="人口1人当たり決算額の推移グラフ枠130">
          <a:extLst>
            <a:ext uri="{FF2B5EF4-FFF2-40B4-BE49-F238E27FC236}">
              <a16:creationId xmlns:a16="http://schemas.microsoft.com/office/drawing/2014/main" id="{00000000-0008-0000-0500-00002B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124432</xdr:rowOff>
    </xdr:from>
    <xdr:to>
      <xdr:col>29</xdr:col>
      <xdr:colOff>127000</xdr:colOff>
      <xdr:row>19</xdr:row>
      <xdr:rowOff>93581</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flipV="1">
          <a:off x="5651500" y="2058007"/>
          <a:ext cx="0" cy="134074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65658</xdr:rowOff>
    </xdr:from>
    <xdr:ext cx="762000" cy="259045"/>
    <xdr:sp macro="" textlink="">
      <xdr:nvSpPr>
        <xdr:cNvPr id="45" name="人口1人当たり決算額の推移最小値テキスト130">
          <a:extLst>
            <a:ext uri="{FF2B5EF4-FFF2-40B4-BE49-F238E27FC236}">
              <a16:creationId xmlns:a16="http://schemas.microsoft.com/office/drawing/2014/main" id="{00000000-0008-0000-0500-00002D000000}"/>
            </a:ext>
          </a:extLst>
        </xdr:cNvPr>
        <xdr:cNvSpPr txBox="1"/>
      </xdr:nvSpPr>
      <xdr:spPr>
        <a:xfrm>
          <a:off x="5740400" y="33708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123,814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93581</xdr:rowOff>
    </xdr:from>
    <xdr:to>
      <xdr:col>30</xdr:col>
      <xdr:colOff>25400</xdr:colOff>
      <xdr:row>19</xdr:row>
      <xdr:rowOff>93581</xdr:rowOff>
    </xdr:to>
    <xdr:cxnSp macro="">
      <xdr:nvCxnSpPr>
        <xdr:cNvPr id="46" name="直線コネクタ 45">
          <a:extLst>
            <a:ext uri="{FF2B5EF4-FFF2-40B4-BE49-F238E27FC236}">
              <a16:creationId xmlns:a16="http://schemas.microsoft.com/office/drawing/2014/main" id="{00000000-0008-0000-0500-00002E000000}"/>
            </a:ext>
          </a:extLst>
        </xdr:cNvPr>
        <xdr:cNvCxnSpPr/>
      </xdr:nvCxnSpPr>
      <xdr:spPr bwMode="auto">
        <a:xfrm>
          <a:off x="5562600" y="339875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39359</xdr:rowOff>
    </xdr:from>
    <xdr:ext cx="762000" cy="259045"/>
    <xdr:sp macro="" textlink="">
      <xdr:nvSpPr>
        <xdr:cNvPr id="47" name="人口1人当たり決算額の推移最大値テキスト130">
          <a:extLst>
            <a:ext uri="{FF2B5EF4-FFF2-40B4-BE49-F238E27FC236}">
              <a16:creationId xmlns:a16="http://schemas.microsoft.com/office/drawing/2014/main" id="{00000000-0008-0000-0500-00002F000000}"/>
            </a:ext>
          </a:extLst>
        </xdr:cNvPr>
        <xdr:cNvSpPr txBox="1"/>
      </xdr:nvSpPr>
      <xdr:spPr>
        <a:xfrm>
          <a:off x="5740400" y="18014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1,179,522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124432</xdr:rowOff>
    </xdr:from>
    <xdr:to>
      <xdr:col>30</xdr:col>
      <xdr:colOff>25400</xdr:colOff>
      <xdr:row>11</xdr:row>
      <xdr:rowOff>124432</xdr:rowOff>
    </xdr:to>
    <xdr:cxnSp macro="">
      <xdr:nvCxnSpPr>
        <xdr:cNvPr id="48" name="直線コネクタ 47">
          <a:extLst>
            <a:ext uri="{FF2B5EF4-FFF2-40B4-BE49-F238E27FC236}">
              <a16:creationId xmlns:a16="http://schemas.microsoft.com/office/drawing/2014/main" id="{00000000-0008-0000-0500-000030000000}"/>
            </a:ext>
          </a:extLst>
        </xdr:cNvPr>
        <xdr:cNvCxnSpPr/>
      </xdr:nvCxnSpPr>
      <xdr:spPr bwMode="auto">
        <a:xfrm>
          <a:off x="5562600" y="205800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11</xdr:row>
      <xdr:rowOff>166110</xdr:rowOff>
    </xdr:from>
    <xdr:to>
      <xdr:col>29</xdr:col>
      <xdr:colOff>127000</xdr:colOff>
      <xdr:row>12</xdr:row>
      <xdr:rowOff>79738</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flipV="1">
          <a:off x="5003800" y="2099685"/>
          <a:ext cx="647700" cy="8507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17</xdr:row>
      <xdr:rowOff>104152</xdr:rowOff>
    </xdr:from>
    <xdr:ext cx="762000" cy="259045"/>
    <xdr:sp macro="" textlink="">
      <xdr:nvSpPr>
        <xdr:cNvPr id="50" name="人口1人当たり決算額の推移平均値テキスト130">
          <a:extLst>
            <a:ext uri="{FF2B5EF4-FFF2-40B4-BE49-F238E27FC236}">
              <a16:creationId xmlns:a16="http://schemas.microsoft.com/office/drawing/2014/main" id="{00000000-0008-0000-0500-000032000000}"/>
            </a:ext>
          </a:extLst>
        </xdr:cNvPr>
        <xdr:cNvSpPr txBox="1"/>
      </xdr:nvSpPr>
      <xdr:spPr>
        <a:xfrm>
          <a:off x="5740400" y="30664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323,504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132075</xdr:rowOff>
    </xdr:from>
    <xdr:to>
      <xdr:col>29</xdr:col>
      <xdr:colOff>177800</xdr:colOff>
      <xdr:row>18</xdr:row>
      <xdr:rowOff>62225</xdr:rowOff>
    </xdr:to>
    <xdr:sp macro="" textlink="">
      <xdr:nvSpPr>
        <xdr:cNvPr id="51" name="フローチャート: 判断 50">
          <a:extLst>
            <a:ext uri="{FF2B5EF4-FFF2-40B4-BE49-F238E27FC236}">
              <a16:creationId xmlns:a16="http://schemas.microsoft.com/office/drawing/2014/main" id="{00000000-0008-0000-0500-000033000000}"/>
            </a:ext>
          </a:extLst>
        </xdr:cNvPr>
        <xdr:cNvSpPr/>
      </xdr:nvSpPr>
      <xdr:spPr bwMode="auto">
        <a:xfrm>
          <a:off x="5600700" y="309435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12</xdr:row>
      <xdr:rowOff>79738</xdr:rowOff>
    </xdr:from>
    <xdr:to>
      <xdr:col>26</xdr:col>
      <xdr:colOff>50800</xdr:colOff>
      <xdr:row>12</xdr:row>
      <xdr:rowOff>142220</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bwMode="auto">
        <a:xfrm flipV="1">
          <a:off x="4305300" y="2184763"/>
          <a:ext cx="698500" cy="6248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154618</xdr:rowOff>
    </xdr:from>
    <xdr:to>
      <xdr:col>26</xdr:col>
      <xdr:colOff>101600</xdr:colOff>
      <xdr:row>18</xdr:row>
      <xdr:rowOff>84768</xdr:rowOff>
    </xdr:to>
    <xdr:sp macro="" textlink="">
      <xdr:nvSpPr>
        <xdr:cNvPr id="53" name="フローチャート: 判断 52">
          <a:extLst>
            <a:ext uri="{FF2B5EF4-FFF2-40B4-BE49-F238E27FC236}">
              <a16:creationId xmlns:a16="http://schemas.microsoft.com/office/drawing/2014/main" id="{00000000-0008-0000-0500-000035000000}"/>
            </a:ext>
          </a:extLst>
        </xdr:cNvPr>
        <xdr:cNvSpPr/>
      </xdr:nvSpPr>
      <xdr:spPr bwMode="auto">
        <a:xfrm>
          <a:off x="4953000" y="311689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69544</xdr:rowOff>
    </xdr:from>
    <xdr:ext cx="736600" cy="259045"/>
    <xdr:sp macro="" textlink="">
      <xdr:nvSpPr>
        <xdr:cNvPr id="54" name="テキスト ボックス 53">
          <a:extLst>
            <a:ext uri="{FF2B5EF4-FFF2-40B4-BE49-F238E27FC236}">
              <a16:creationId xmlns:a16="http://schemas.microsoft.com/office/drawing/2014/main" id="{00000000-0008-0000-0500-000036000000}"/>
            </a:ext>
          </a:extLst>
        </xdr:cNvPr>
        <xdr:cNvSpPr txBox="1"/>
      </xdr:nvSpPr>
      <xdr:spPr>
        <a:xfrm>
          <a:off x="4622800" y="32032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305,754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12</xdr:row>
      <xdr:rowOff>142220</xdr:rowOff>
    </xdr:from>
    <xdr:to>
      <xdr:col>22</xdr:col>
      <xdr:colOff>114300</xdr:colOff>
      <xdr:row>13</xdr:row>
      <xdr:rowOff>30372</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bwMode="auto">
        <a:xfrm flipV="1">
          <a:off x="3606800" y="2247245"/>
          <a:ext cx="698500" cy="5960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18</xdr:row>
      <xdr:rowOff>10036</xdr:rowOff>
    </xdr:from>
    <xdr:to>
      <xdr:col>22</xdr:col>
      <xdr:colOff>165100</xdr:colOff>
      <xdr:row>18</xdr:row>
      <xdr:rowOff>111636</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4254500" y="314376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96412</xdr:rowOff>
    </xdr:from>
    <xdr:ext cx="762000" cy="259045"/>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3924300" y="3230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284,598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13</xdr:row>
      <xdr:rowOff>30372</xdr:rowOff>
    </xdr:from>
    <xdr:to>
      <xdr:col>18</xdr:col>
      <xdr:colOff>177800</xdr:colOff>
      <xdr:row>13</xdr:row>
      <xdr:rowOff>75214</xdr:rowOff>
    </xdr:to>
    <xdr:cxnSp macro="">
      <xdr:nvCxnSpPr>
        <xdr:cNvPr id="58" name="直線コネクタ 57">
          <a:extLst>
            <a:ext uri="{FF2B5EF4-FFF2-40B4-BE49-F238E27FC236}">
              <a16:creationId xmlns:a16="http://schemas.microsoft.com/office/drawing/2014/main" id="{00000000-0008-0000-0500-00003A000000}"/>
            </a:ext>
          </a:extLst>
        </xdr:cNvPr>
        <xdr:cNvCxnSpPr/>
      </xdr:nvCxnSpPr>
      <xdr:spPr bwMode="auto">
        <a:xfrm flipV="1">
          <a:off x="2908300" y="2306847"/>
          <a:ext cx="698500" cy="4484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18</xdr:row>
      <xdr:rowOff>29688</xdr:rowOff>
    </xdr:from>
    <xdr:to>
      <xdr:col>19</xdr:col>
      <xdr:colOff>38100</xdr:colOff>
      <xdr:row>18</xdr:row>
      <xdr:rowOff>131287</xdr:rowOff>
    </xdr:to>
    <xdr:sp macro="" textlink="">
      <xdr:nvSpPr>
        <xdr:cNvPr id="59" name="フローチャート: 判断 58">
          <a:extLst>
            <a:ext uri="{FF2B5EF4-FFF2-40B4-BE49-F238E27FC236}">
              <a16:creationId xmlns:a16="http://schemas.microsoft.com/office/drawing/2014/main" id="{00000000-0008-0000-0500-00003B000000}"/>
            </a:ext>
          </a:extLst>
        </xdr:cNvPr>
        <xdr:cNvSpPr/>
      </xdr:nvSpPr>
      <xdr:spPr bwMode="auto">
        <a:xfrm>
          <a:off x="3556000" y="3163413"/>
          <a:ext cx="101600" cy="101599"/>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116064</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3225800" y="32497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269,124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37114</xdr:rowOff>
    </xdr:from>
    <xdr:to>
      <xdr:col>15</xdr:col>
      <xdr:colOff>101600</xdr:colOff>
      <xdr:row>18</xdr:row>
      <xdr:rowOff>138714</xdr:rowOff>
    </xdr:to>
    <xdr:sp macro="" textlink="">
      <xdr:nvSpPr>
        <xdr:cNvPr id="61" name="フローチャート: 判断 60">
          <a:extLst>
            <a:ext uri="{FF2B5EF4-FFF2-40B4-BE49-F238E27FC236}">
              <a16:creationId xmlns:a16="http://schemas.microsoft.com/office/drawing/2014/main" id="{00000000-0008-0000-0500-00003D000000}"/>
            </a:ext>
          </a:extLst>
        </xdr:cNvPr>
        <xdr:cNvSpPr/>
      </xdr:nvSpPr>
      <xdr:spPr bwMode="auto">
        <a:xfrm>
          <a:off x="2857500" y="317083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123491</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2527300" y="3257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263,276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11</xdr:row>
      <xdr:rowOff>115310</xdr:rowOff>
    </xdr:from>
    <xdr:to>
      <xdr:col>29</xdr:col>
      <xdr:colOff>177800</xdr:colOff>
      <xdr:row>12</xdr:row>
      <xdr:rowOff>45460</xdr:rowOff>
    </xdr:to>
    <xdr:sp macro="" textlink="">
      <xdr:nvSpPr>
        <xdr:cNvPr id="68" name="楕円 67">
          <a:extLst>
            <a:ext uri="{FF2B5EF4-FFF2-40B4-BE49-F238E27FC236}">
              <a16:creationId xmlns:a16="http://schemas.microsoft.com/office/drawing/2014/main" id="{00000000-0008-0000-0500-000044000000}"/>
            </a:ext>
          </a:extLst>
        </xdr:cNvPr>
        <xdr:cNvSpPr/>
      </xdr:nvSpPr>
      <xdr:spPr bwMode="auto">
        <a:xfrm>
          <a:off x="5600700" y="204888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11</xdr:row>
      <xdr:rowOff>23887</xdr:rowOff>
    </xdr:from>
    <xdr:ext cx="762000" cy="259045"/>
    <xdr:sp macro="" textlink="">
      <xdr:nvSpPr>
        <xdr:cNvPr id="69" name="人口1人当たり決算額の推移該当値テキスト130">
          <a:extLst>
            <a:ext uri="{FF2B5EF4-FFF2-40B4-BE49-F238E27FC236}">
              <a16:creationId xmlns:a16="http://schemas.microsoft.com/office/drawing/2014/main" id="{00000000-0008-0000-0500-000045000000}"/>
            </a:ext>
          </a:extLst>
        </xdr:cNvPr>
        <xdr:cNvSpPr txBox="1"/>
      </xdr:nvSpPr>
      <xdr:spPr>
        <a:xfrm>
          <a:off x="5740400" y="1957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1,146,705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12</xdr:row>
      <xdr:rowOff>28938</xdr:rowOff>
    </xdr:from>
    <xdr:to>
      <xdr:col>26</xdr:col>
      <xdr:colOff>101600</xdr:colOff>
      <xdr:row>12</xdr:row>
      <xdr:rowOff>130538</xdr:rowOff>
    </xdr:to>
    <xdr:sp macro="" textlink="">
      <xdr:nvSpPr>
        <xdr:cNvPr id="70" name="楕円 69">
          <a:extLst>
            <a:ext uri="{FF2B5EF4-FFF2-40B4-BE49-F238E27FC236}">
              <a16:creationId xmlns:a16="http://schemas.microsoft.com/office/drawing/2014/main" id="{00000000-0008-0000-0500-000046000000}"/>
            </a:ext>
          </a:extLst>
        </xdr:cNvPr>
        <xdr:cNvSpPr/>
      </xdr:nvSpPr>
      <xdr:spPr bwMode="auto">
        <a:xfrm>
          <a:off x="4953000" y="213396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10</xdr:row>
      <xdr:rowOff>140715</xdr:rowOff>
    </xdr:from>
    <xdr:ext cx="736600" cy="259045"/>
    <xdr:sp macro="" textlink="">
      <xdr:nvSpPr>
        <xdr:cNvPr id="71" name="テキスト ボックス 70">
          <a:extLst>
            <a:ext uri="{FF2B5EF4-FFF2-40B4-BE49-F238E27FC236}">
              <a16:creationId xmlns:a16="http://schemas.microsoft.com/office/drawing/2014/main" id="{00000000-0008-0000-0500-000047000000}"/>
            </a:ext>
          </a:extLst>
        </xdr:cNvPr>
        <xdr:cNvSpPr txBox="1"/>
      </xdr:nvSpPr>
      <xdr:spPr>
        <a:xfrm>
          <a:off x="4622800" y="19028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1,079,714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12</xdr:row>
      <xdr:rowOff>91420</xdr:rowOff>
    </xdr:from>
    <xdr:to>
      <xdr:col>22</xdr:col>
      <xdr:colOff>165100</xdr:colOff>
      <xdr:row>13</xdr:row>
      <xdr:rowOff>21570</xdr:rowOff>
    </xdr:to>
    <xdr:sp macro="" textlink="">
      <xdr:nvSpPr>
        <xdr:cNvPr id="72" name="楕円 71">
          <a:extLst>
            <a:ext uri="{FF2B5EF4-FFF2-40B4-BE49-F238E27FC236}">
              <a16:creationId xmlns:a16="http://schemas.microsoft.com/office/drawing/2014/main" id="{00000000-0008-0000-0500-000048000000}"/>
            </a:ext>
          </a:extLst>
        </xdr:cNvPr>
        <xdr:cNvSpPr/>
      </xdr:nvSpPr>
      <xdr:spPr bwMode="auto">
        <a:xfrm>
          <a:off x="4254500" y="219644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11</xdr:row>
      <xdr:rowOff>31747</xdr:rowOff>
    </xdr:from>
    <xdr:ext cx="762000" cy="259045"/>
    <xdr:sp macro="" textlink="">
      <xdr:nvSpPr>
        <xdr:cNvPr id="73" name="テキスト ボックス 72">
          <a:extLst>
            <a:ext uri="{FF2B5EF4-FFF2-40B4-BE49-F238E27FC236}">
              <a16:creationId xmlns:a16="http://schemas.microsoft.com/office/drawing/2014/main" id="{00000000-0008-0000-0500-000049000000}"/>
            </a:ext>
          </a:extLst>
        </xdr:cNvPr>
        <xdr:cNvSpPr txBox="1"/>
      </xdr:nvSpPr>
      <xdr:spPr>
        <a:xfrm>
          <a:off x="3924300" y="19653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1,030,516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12</xdr:row>
      <xdr:rowOff>151022</xdr:rowOff>
    </xdr:from>
    <xdr:to>
      <xdr:col>19</xdr:col>
      <xdr:colOff>38100</xdr:colOff>
      <xdr:row>13</xdr:row>
      <xdr:rowOff>81172</xdr:rowOff>
    </xdr:to>
    <xdr:sp macro="" textlink="">
      <xdr:nvSpPr>
        <xdr:cNvPr id="74" name="楕円 73">
          <a:extLst>
            <a:ext uri="{FF2B5EF4-FFF2-40B4-BE49-F238E27FC236}">
              <a16:creationId xmlns:a16="http://schemas.microsoft.com/office/drawing/2014/main" id="{00000000-0008-0000-0500-00004A000000}"/>
            </a:ext>
          </a:extLst>
        </xdr:cNvPr>
        <xdr:cNvSpPr/>
      </xdr:nvSpPr>
      <xdr:spPr bwMode="auto">
        <a:xfrm>
          <a:off x="3556000" y="225604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11</xdr:row>
      <xdr:rowOff>91349</xdr:rowOff>
    </xdr:from>
    <xdr:ext cx="762000" cy="259045"/>
    <xdr:sp macro="" textlink="">
      <xdr:nvSpPr>
        <xdr:cNvPr id="75" name="テキスト ボックス 74">
          <a:extLst>
            <a:ext uri="{FF2B5EF4-FFF2-40B4-BE49-F238E27FC236}">
              <a16:creationId xmlns:a16="http://schemas.microsoft.com/office/drawing/2014/main" id="{00000000-0008-0000-0500-00004B000000}"/>
            </a:ext>
          </a:extLst>
        </xdr:cNvPr>
        <xdr:cNvSpPr txBox="1"/>
      </xdr:nvSpPr>
      <xdr:spPr>
        <a:xfrm>
          <a:off x="3225800" y="20249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983,585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13</xdr:row>
      <xdr:rowOff>24414</xdr:rowOff>
    </xdr:from>
    <xdr:to>
      <xdr:col>15</xdr:col>
      <xdr:colOff>101600</xdr:colOff>
      <xdr:row>13</xdr:row>
      <xdr:rowOff>126014</xdr:rowOff>
    </xdr:to>
    <xdr:sp macro="" textlink="">
      <xdr:nvSpPr>
        <xdr:cNvPr id="76" name="楕円 75">
          <a:extLst>
            <a:ext uri="{FF2B5EF4-FFF2-40B4-BE49-F238E27FC236}">
              <a16:creationId xmlns:a16="http://schemas.microsoft.com/office/drawing/2014/main" id="{00000000-0008-0000-0500-00004C000000}"/>
            </a:ext>
          </a:extLst>
        </xdr:cNvPr>
        <xdr:cNvSpPr/>
      </xdr:nvSpPr>
      <xdr:spPr bwMode="auto">
        <a:xfrm>
          <a:off x="2857500" y="230088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11</xdr:row>
      <xdr:rowOff>136191</xdr:rowOff>
    </xdr:from>
    <xdr:ext cx="762000" cy="259045"/>
    <xdr:sp macro="" textlink="">
      <xdr:nvSpPr>
        <xdr:cNvPr id="77" name="テキスト ボックス 76">
          <a:extLst>
            <a:ext uri="{FF2B5EF4-FFF2-40B4-BE49-F238E27FC236}">
              <a16:creationId xmlns:a16="http://schemas.microsoft.com/office/drawing/2014/main" id="{00000000-0008-0000-0500-00004D000000}"/>
            </a:ext>
          </a:extLst>
        </xdr:cNvPr>
        <xdr:cNvSpPr txBox="1"/>
      </xdr:nvSpPr>
      <xdr:spPr>
        <a:xfrm>
          <a:off x="2527300" y="20697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948,276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8" name="正方形/長方形 77">
          <a:extLst>
            <a:ext uri="{FF2B5EF4-FFF2-40B4-BE49-F238E27FC236}">
              <a16:creationId xmlns:a16="http://schemas.microsoft.com/office/drawing/2014/main" id="{00000000-0008-0000-0500-00004E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9" name="角丸四角形 78">
          <a:extLst>
            <a:ext uri="{FF2B5EF4-FFF2-40B4-BE49-F238E27FC236}">
              <a16:creationId xmlns:a16="http://schemas.microsoft.com/office/drawing/2014/main" id="{00000000-0008-0000-0500-00004F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0" name="正方形/長方形 79">
          <a:extLst>
            <a:ext uri="{FF2B5EF4-FFF2-40B4-BE49-F238E27FC236}">
              <a16:creationId xmlns:a16="http://schemas.microsoft.com/office/drawing/2014/main" id="{00000000-0008-0000-0500-000050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8" name="楕円 87">
          <a:extLst>
            <a:ext uri="{FF2B5EF4-FFF2-40B4-BE49-F238E27FC236}">
              <a16:creationId xmlns:a16="http://schemas.microsoft.com/office/drawing/2014/main" id="{00000000-0008-0000-0500-000058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9" name="フローチャート: 判断 88">
          <a:extLst>
            <a:ext uri="{FF2B5EF4-FFF2-40B4-BE49-F238E27FC236}">
              <a16:creationId xmlns:a16="http://schemas.microsoft.com/office/drawing/2014/main" id="{00000000-0008-0000-0500-000059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0" name="正方形/長方形 89">
          <a:extLst>
            <a:ext uri="{FF2B5EF4-FFF2-40B4-BE49-F238E27FC236}">
              <a16:creationId xmlns:a16="http://schemas.microsoft.com/office/drawing/2014/main" id="{00000000-0008-0000-0500-00005A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1" name="テキスト ボックス 90">
          <a:extLst>
            <a:ext uri="{FF2B5EF4-FFF2-40B4-BE49-F238E27FC236}">
              <a16:creationId xmlns:a16="http://schemas.microsoft.com/office/drawing/2014/main" id="{00000000-0008-0000-0500-00005B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2" name="直線コネクタ 91">
          <a:extLst>
            <a:ext uri="{FF2B5EF4-FFF2-40B4-BE49-F238E27FC236}">
              <a16:creationId xmlns:a16="http://schemas.microsoft.com/office/drawing/2014/main" id="{00000000-0008-0000-0500-00005C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5" name="テキスト ボックス 94">
          <a:extLst>
            <a:ext uri="{FF2B5EF4-FFF2-40B4-BE49-F238E27FC236}">
              <a16:creationId xmlns:a16="http://schemas.microsoft.com/office/drawing/2014/main" id="{00000000-0008-0000-0500-00005F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7" name="テキスト ボックス 96">
          <a:extLst>
            <a:ext uri="{FF2B5EF4-FFF2-40B4-BE49-F238E27FC236}">
              <a16:creationId xmlns:a16="http://schemas.microsoft.com/office/drawing/2014/main" id="{00000000-0008-0000-0500-000061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2" name="直線コネクタ 101">
          <a:extLst>
            <a:ext uri="{FF2B5EF4-FFF2-40B4-BE49-F238E27FC236}">
              <a16:creationId xmlns:a16="http://schemas.microsoft.com/office/drawing/2014/main" id="{00000000-0008-0000-0500-000066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3" name="テキスト ボックス 102">
          <a:extLst>
            <a:ext uri="{FF2B5EF4-FFF2-40B4-BE49-F238E27FC236}">
              <a16:creationId xmlns:a16="http://schemas.microsoft.com/office/drawing/2014/main" id="{00000000-0008-0000-0500-000067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4" name="人口1人当たり決算額の推移グラフ枠445">
          <a:extLst>
            <a:ext uri="{FF2B5EF4-FFF2-40B4-BE49-F238E27FC236}">
              <a16:creationId xmlns:a16="http://schemas.microsoft.com/office/drawing/2014/main" id="{00000000-0008-0000-0500-000068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333681</xdr:rowOff>
    </xdr:from>
    <xdr:to>
      <xdr:col>29</xdr:col>
      <xdr:colOff>127000</xdr:colOff>
      <xdr:row>37</xdr:row>
      <xdr:rowOff>189629</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flipV="1">
          <a:off x="5651500" y="6258231"/>
          <a:ext cx="0" cy="105609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161706</xdr:rowOff>
    </xdr:from>
    <xdr:ext cx="762000" cy="259045"/>
    <xdr:sp macro="" textlink="">
      <xdr:nvSpPr>
        <xdr:cNvPr id="106" name="人口1人当たり決算額の推移最小値テキスト445">
          <a:extLst>
            <a:ext uri="{FF2B5EF4-FFF2-40B4-BE49-F238E27FC236}">
              <a16:creationId xmlns:a16="http://schemas.microsoft.com/office/drawing/2014/main" id="{00000000-0008-0000-0500-00006A000000}"/>
            </a:ext>
          </a:extLst>
        </xdr:cNvPr>
        <xdr:cNvSpPr txBox="1"/>
      </xdr:nvSpPr>
      <xdr:spPr>
        <a:xfrm>
          <a:off x="5740400" y="72864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-36,438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189629</xdr:rowOff>
    </xdr:from>
    <xdr:to>
      <xdr:col>30</xdr:col>
      <xdr:colOff>25400</xdr:colOff>
      <xdr:row>37</xdr:row>
      <xdr:rowOff>189629</xdr:rowOff>
    </xdr:to>
    <xdr:cxnSp macro="">
      <xdr:nvCxnSpPr>
        <xdr:cNvPr id="107" name="直線コネクタ 106">
          <a:extLst>
            <a:ext uri="{FF2B5EF4-FFF2-40B4-BE49-F238E27FC236}">
              <a16:creationId xmlns:a16="http://schemas.microsoft.com/office/drawing/2014/main" id="{00000000-0008-0000-0500-00006B000000}"/>
            </a:ext>
          </a:extLst>
        </xdr:cNvPr>
        <xdr:cNvCxnSpPr/>
      </xdr:nvCxnSpPr>
      <xdr:spPr bwMode="auto">
        <a:xfrm>
          <a:off x="5562600" y="731432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33</xdr:row>
      <xdr:rowOff>77158</xdr:rowOff>
    </xdr:from>
    <xdr:ext cx="762000" cy="259045"/>
    <xdr:sp macro="" textlink="">
      <xdr:nvSpPr>
        <xdr:cNvPr id="108" name="人口1人当たり決算額の推移最大値テキスト445">
          <a:extLst>
            <a:ext uri="{FF2B5EF4-FFF2-40B4-BE49-F238E27FC236}">
              <a16:creationId xmlns:a16="http://schemas.microsoft.com/office/drawing/2014/main" id="{00000000-0008-0000-0500-00006C000000}"/>
            </a:ext>
          </a:extLst>
        </xdr:cNvPr>
        <xdr:cNvSpPr txBox="1"/>
      </xdr:nvSpPr>
      <xdr:spPr>
        <a:xfrm>
          <a:off x="5740400" y="60017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240,753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333681</xdr:rowOff>
    </xdr:from>
    <xdr:to>
      <xdr:col>30</xdr:col>
      <xdr:colOff>25400</xdr:colOff>
      <xdr:row>33</xdr:row>
      <xdr:rowOff>333681</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a:off x="5562600" y="625823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268001</xdr:rowOff>
    </xdr:from>
    <xdr:to>
      <xdr:col>29</xdr:col>
      <xdr:colOff>127000</xdr:colOff>
      <xdr:row>35</xdr:row>
      <xdr:rowOff>287165</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flipV="1">
          <a:off x="5003800" y="6878351"/>
          <a:ext cx="647700" cy="1916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279418</xdr:rowOff>
    </xdr:from>
    <xdr:ext cx="762000" cy="259045"/>
    <xdr:sp macro="" textlink="">
      <xdr:nvSpPr>
        <xdr:cNvPr id="111" name="人口1人当たり決算額の推移平均値テキスト445">
          <a:extLst>
            <a:ext uri="{FF2B5EF4-FFF2-40B4-BE49-F238E27FC236}">
              <a16:creationId xmlns:a16="http://schemas.microsoft.com/office/drawing/2014/main" id="{00000000-0008-0000-0500-00006F000000}"/>
            </a:ext>
          </a:extLst>
        </xdr:cNvPr>
        <xdr:cNvSpPr txBox="1"/>
      </xdr:nvSpPr>
      <xdr:spPr>
        <a:xfrm>
          <a:off x="5740400" y="688976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307341</xdr:rowOff>
    </xdr:from>
    <xdr:to>
      <xdr:col>29</xdr:col>
      <xdr:colOff>177800</xdr:colOff>
      <xdr:row>36</xdr:row>
      <xdr:rowOff>66041</xdr:rowOff>
    </xdr:to>
    <xdr:sp macro="" textlink="">
      <xdr:nvSpPr>
        <xdr:cNvPr id="112" name="フローチャート: 判断 111">
          <a:extLst>
            <a:ext uri="{FF2B5EF4-FFF2-40B4-BE49-F238E27FC236}">
              <a16:creationId xmlns:a16="http://schemas.microsoft.com/office/drawing/2014/main" id="{00000000-0008-0000-0500-000070000000}"/>
            </a:ext>
          </a:extLst>
        </xdr:cNvPr>
        <xdr:cNvSpPr/>
      </xdr:nvSpPr>
      <xdr:spPr bwMode="auto">
        <a:xfrm>
          <a:off x="5600700" y="691769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287165</xdr:rowOff>
    </xdr:from>
    <xdr:to>
      <xdr:col>26</xdr:col>
      <xdr:colOff>50800</xdr:colOff>
      <xdr:row>35</xdr:row>
      <xdr:rowOff>307366</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flipV="1">
          <a:off x="4305300" y="6897515"/>
          <a:ext cx="698500" cy="2020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297222</xdr:rowOff>
    </xdr:from>
    <xdr:to>
      <xdr:col>26</xdr:col>
      <xdr:colOff>101600</xdr:colOff>
      <xdr:row>36</xdr:row>
      <xdr:rowOff>55922</xdr:rowOff>
    </xdr:to>
    <xdr:sp macro="" textlink="">
      <xdr:nvSpPr>
        <xdr:cNvPr id="114" name="フローチャート: 判断 113">
          <a:extLst>
            <a:ext uri="{FF2B5EF4-FFF2-40B4-BE49-F238E27FC236}">
              <a16:creationId xmlns:a16="http://schemas.microsoft.com/office/drawing/2014/main" id="{00000000-0008-0000-0500-000072000000}"/>
            </a:ext>
          </a:extLst>
        </xdr:cNvPr>
        <xdr:cNvSpPr/>
      </xdr:nvSpPr>
      <xdr:spPr bwMode="auto">
        <a:xfrm>
          <a:off x="4953000" y="690757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40699</xdr:rowOff>
    </xdr:from>
    <xdr:ext cx="736600" cy="259045"/>
    <xdr:sp macro="" textlink="">
      <xdr:nvSpPr>
        <xdr:cNvPr id="115" name="テキスト ボックス 114">
          <a:extLst>
            <a:ext uri="{FF2B5EF4-FFF2-40B4-BE49-F238E27FC236}">
              <a16:creationId xmlns:a16="http://schemas.microsoft.com/office/drawing/2014/main" id="{00000000-0008-0000-0500-000073000000}"/>
            </a:ext>
          </a:extLst>
        </xdr:cNvPr>
        <xdr:cNvSpPr txBox="1"/>
      </xdr:nvSpPr>
      <xdr:spPr>
        <a:xfrm>
          <a:off x="4622800" y="69939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307366</xdr:rowOff>
    </xdr:from>
    <xdr:to>
      <xdr:col>22</xdr:col>
      <xdr:colOff>114300</xdr:colOff>
      <xdr:row>36</xdr:row>
      <xdr:rowOff>46163</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flipV="1">
          <a:off x="3606800" y="6917716"/>
          <a:ext cx="698500" cy="8169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322913</xdr:rowOff>
    </xdr:from>
    <xdr:to>
      <xdr:col>22</xdr:col>
      <xdr:colOff>165100</xdr:colOff>
      <xdr:row>36</xdr:row>
      <xdr:rowOff>81613</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bwMode="auto">
        <a:xfrm>
          <a:off x="4254500" y="693326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66390</xdr:rowOff>
    </xdr:from>
    <xdr:ext cx="762000" cy="259045"/>
    <xdr:sp macro="" textlink="">
      <xdr:nvSpPr>
        <xdr:cNvPr id="118" name="テキスト ボックス 117">
          <a:extLst>
            <a:ext uri="{FF2B5EF4-FFF2-40B4-BE49-F238E27FC236}">
              <a16:creationId xmlns:a16="http://schemas.microsoft.com/office/drawing/2014/main" id="{00000000-0008-0000-0500-000076000000}"/>
            </a:ext>
          </a:extLst>
        </xdr:cNvPr>
        <xdr:cNvSpPr txBox="1"/>
      </xdr:nvSpPr>
      <xdr:spPr>
        <a:xfrm>
          <a:off x="3924300" y="70196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36</xdr:row>
      <xdr:rowOff>46163</xdr:rowOff>
    </xdr:from>
    <xdr:to>
      <xdr:col>18</xdr:col>
      <xdr:colOff>177800</xdr:colOff>
      <xdr:row>36</xdr:row>
      <xdr:rowOff>161568</xdr:rowOff>
    </xdr:to>
    <xdr:cxnSp macro="">
      <xdr:nvCxnSpPr>
        <xdr:cNvPr id="119" name="直線コネクタ 118">
          <a:extLst>
            <a:ext uri="{FF2B5EF4-FFF2-40B4-BE49-F238E27FC236}">
              <a16:creationId xmlns:a16="http://schemas.microsoft.com/office/drawing/2014/main" id="{00000000-0008-0000-0500-000077000000}"/>
            </a:ext>
          </a:extLst>
        </xdr:cNvPr>
        <xdr:cNvCxnSpPr/>
      </xdr:nvCxnSpPr>
      <xdr:spPr bwMode="auto">
        <a:xfrm flipV="1">
          <a:off x="2908300" y="6999413"/>
          <a:ext cx="698500" cy="11540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3791</xdr:rowOff>
    </xdr:from>
    <xdr:to>
      <xdr:col>19</xdr:col>
      <xdr:colOff>38100</xdr:colOff>
      <xdr:row>36</xdr:row>
      <xdr:rowOff>105391</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3556000" y="695704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90168</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3225800" y="70434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329478</xdr:rowOff>
    </xdr:from>
    <xdr:to>
      <xdr:col>15</xdr:col>
      <xdr:colOff>101600</xdr:colOff>
      <xdr:row>36</xdr:row>
      <xdr:rowOff>88178</xdr:rowOff>
    </xdr:to>
    <xdr:sp macro="" textlink="">
      <xdr:nvSpPr>
        <xdr:cNvPr id="122" name="フローチャート: 判断 121">
          <a:extLst>
            <a:ext uri="{FF2B5EF4-FFF2-40B4-BE49-F238E27FC236}">
              <a16:creationId xmlns:a16="http://schemas.microsoft.com/office/drawing/2014/main" id="{00000000-0008-0000-0500-00007A000000}"/>
            </a:ext>
          </a:extLst>
        </xdr:cNvPr>
        <xdr:cNvSpPr/>
      </xdr:nvSpPr>
      <xdr:spPr bwMode="auto">
        <a:xfrm>
          <a:off x="2857500" y="693982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98355</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2527300" y="670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217201</xdr:rowOff>
    </xdr:from>
    <xdr:to>
      <xdr:col>29</xdr:col>
      <xdr:colOff>177800</xdr:colOff>
      <xdr:row>35</xdr:row>
      <xdr:rowOff>318801</xdr:rowOff>
    </xdr:to>
    <xdr:sp macro="" textlink="">
      <xdr:nvSpPr>
        <xdr:cNvPr id="129" name="楕円 128">
          <a:extLst>
            <a:ext uri="{FF2B5EF4-FFF2-40B4-BE49-F238E27FC236}">
              <a16:creationId xmlns:a16="http://schemas.microsoft.com/office/drawing/2014/main" id="{00000000-0008-0000-0500-000081000000}"/>
            </a:ext>
          </a:extLst>
        </xdr:cNvPr>
        <xdr:cNvSpPr/>
      </xdr:nvSpPr>
      <xdr:spPr bwMode="auto">
        <a:xfrm>
          <a:off x="5600700" y="682755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62278</xdr:rowOff>
    </xdr:from>
    <xdr:ext cx="762000" cy="259045"/>
    <xdr:sp macro="" textlink="">
      <xdr:nvSpPr>
        <xdr:cNvPr id="130" name="人口1人当たり決算額の推移該当値テキスト445">
          <a:extLst>
            <a:ext uri="{FF2B5EF4-FFF2-40B4-BE49-F238E27FC236}">
              <a16:creationId xmlns:a16="http://schemas.microsoft.com/office/drawing/2014/main" id="{00000000-0008-0000-0500-000082000000}"/>
            </a:ext>
          </a:extLst>
        </xdr:cNvPr>
        <xdr:cNvSpPr txBox="1"/>
      </xdr:nvSpPr>
      <xdr:spPr>
        <a:xfrm>
          <a:off x="5740400" y="66726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236365</xdr:rowOff>
    </xdr:from>
    <xdr:to>
      <xdr:col>26</xdr:col>
      <xdr:colOff>101600</xdr:colOff>
      <xdr:row>35</xdr:row>
      <xdr:rowOff>337965</xdr:rowOff>
    </xdr:to>
    <xdr:sp macro="" textlink="">
      <xdr:nvSpPr>
        <xdr:cNvPr id="131" name="楕円 130">
          <a:extLst>
            <a:ext uri="{FF2B5EF4-FFF2-40B4-BE49-F238E27FC236}">
              <a16:creationId xmlns:a16="http://schemas.microsoft.com/office/drawing/2014/main" id="{00000000-0008-0000-0500-000083000000}"/>
            </a:ext>
          </a:extLst>
        </xdr:cNvPr>
        <xdr:cNvSpPr/>
      </xdr:nvSpPr>
      <xdr:spPr bwMode="auto">
        <a:xfrm>
          <a:off x="4953000" y="684671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5242</xdr:rowOff>
    </xdr:from>
    <xdr:ext cx="7366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4622800" y="66155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256566</xdr:rowOff>
    </xdr:from>
    <xdr:to>
      <xdr:col>22</xdr:col>
      <xdr:colOff>165100</xdr:colOff>
      <xdr:row>36</xdr:row>
      <xdr:rowOff>15266</xdr:rowOff>
    </xdr:to>
    <xdr:sp macro="" textlink="">
      <xdr:nvSpPr>
        <xdr:cNvPr id="133" name="楕円 132">
          <a:extLst>
            <a:ext uri="{FF2B5EF4-FFF2-40B4-BE49-F238E27FC236}">
              <a16:creationId xmlns:a16="http://schemas.microsoft.com/office/drawing/2014/main" id="{00000000-0008-0000-0500-000085000000}"/>
            </a:ext>
          </a:extLst>
        </xdr:cNvPr>
        <xdr:cNvSpPr/>
      </xdr:nvSpPr>
      <xdr:spPr bwMode="auto">
        <a:xfrm>
          <a:off x="4254500" y="686691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25443</xdr:rowOff>
    </xdr:from>
    <xdr:ext cx="762000" cy="259045"/>
    <xdr:sp macro="" textlink="">
      <xdr:nvSpPr>
        <xdr:cNvPr id="134" name="テキスト ボックス 133">
          <a:extLst>
            <a:ext uri="{FF2B5EF4-FFF2-40B4-BE49-F238E27FC236}">
              <a16:creationId xmlns:a16="http://schemas.microsoft.com/office/drawing/2014/main" id="{00000000-0008-0000-0500-000086000000}"/>
            </a:ext>
          </a:extLst>
        </xdr:cNvPr>
        <xdr:cNvSpPr txBox="1"/>
      </xdr:nvSpPr>
      <xdr:spPr>
        <a:xfrm>
          <a:off x="3924300" y="6635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338263</xdr:rowOff>
    </xdr:from>
    <xdr:to>
      <xdr:col>19</xdr:col>
      <xdr:colOff>38100</xdr:colOff>
      <xdr:row>36</xdr:row>
      <xdr:rowOff>96963</xdr:rowOff>
    </xdr:to>
    <xdr:sp macro="" textlink="">
      <xdr:nvSpPr>
        <xdr:cNvPr id="135" name="楕円 134">
          <a:extLst>
            <a:ext uri="{FF2B5EF4-FFF2-40B4-BE49-F238E27FC236}">
              <a16:creationId xmlns:a16="http://schemas.microsoft.com/office/drawing/2014/main" id="{00000000-0008-0000-0500-000087000000}"/>
            </a:ext>
          </a:extLst>
        </xdr:cNvPr>
        <xdr:cNvSpPr/>
      </xdr:nvSpPr>
      <xdr:spPr bwMode="auto">
        <a:xfrm>
          <a:off x="3556000" y="694861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107140</xdr:rowOff>
    </xdr:from>
    <xdr:ext cx="762000" cy="259045"/>
    <xdr:sp macro="" textlink="">
      <xdr:nvSpPr>
        <xdr:cNvPr id="136" name="テキスト ボックス 135">
          <a:extLst>
            <a:ext uri="{FF2B5EF4-FFF2-40B4-BE49-F238E27FC236}">
              <a16:creationId xmlns:a16="http://schemas.microsoft.com/office/drawing/2014/main" id="{00000000-0008-0000-0500-000088000000}"/>
            </a:ext>
          </a:extLst>
        </xdr:cNvPr>
        <xdr:cNvSpPr txBox="1"/>
      </xdr:nvSpPr>
      <xdr:spPr>
        <a:xfrm>
          <a:off x="3225800" y="67174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110768</xdr:rowOff>
    </xdr:from>
    <xdr:to>
      <xdr:col>15</xdr:col>
      <xdr:colOff>101600</xdr:colOff>
      <xdr:row>37</xdr:row>
      <xdr:rowOff>40918</xdr:rowOff>
    </xdr:to>
    <xdr:sp macro="" textlink="">
      <xdr:nvSpPr>
        <xdr:cNvPr id="137" name="楕円 136">
          <a:extLst>
            <a:ext uri="{FF2B5EF4-FFF2-40B4-BE49-F238E27FC236}">
              <a16:creationId xmlns:a16="http://schemas.microsoft.com/office/drawing/2014/main" id="{00000000-0008-0000-0500-000089000000}"/>
            </a:ext>
          </a:extLst>
        </xdr:cNvPr>
        <xdr:cNvSpPr/>
      </xdr:nvSpPr>
      <xdr:spPr bwMode="auto">
        <a:xfrm>
          <a:off x="2857500" y="706401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25695</xdr:rowOff>
    </xdr:from>
    <xdr:ext cx="762000" cy="259045"/>
    <xdr:sp macro="" textlink="">
      <xdr:nvSpPr>
        <xdr:cNvPr id="138" name="テキスト ボックス 137">
          <a:extLst>
            <a:ext uri="{FF2B5EF4-FFF2-40B4-BE49-F238E27FC236}">
              <a16:creationId xmlns:a16="http://schemas.microsoft.com/office/drawing/2014/main" id="{00000000-0008-0000-0500-00008A000000}"/>
            </a:ext>
          </a:extLst>
        </xdr:cNvPr>
        <xdr:cNvSpPr txBox="1"/>
      </xdr:nvSpPr>
      <xdr:spPr>
        <a:xfrm>
          <a:off x="2527300" y="71503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福島県檜枝岐村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484
482
390.46
2,298,254
2,215,564
79,590
1,177,452
2,712,524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44450</xdr:rowOff>
    </xdr:from>
    <xdr:to>
      <xdr:col>28</xdr:col>
      <xdr:colOff>114300</xdr:colOff>
      <xdr:row>39</xdr:row>
      <xdr:rowOff>44450</xdr:rowOff>
    </xdr:to>
    <xdr:cxnSp macro="">
      <xdr:nvCxnSpPr>
        <xdr:cNvPr id="42" name="直線コネクタ 41">
          <a:extLst>
            <a:ext uri="{FF2B5EF4-FFF2-40B4-BE49-F238E27FC236}">
              <a16:creationId xmlns:a16="http://schemas.microsoft.com/office/drawing/2014/main" id="{00000000-0008-0000-0600-00002A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38</xdr:row>
      <xdr:rowOff>73677</xdr:rowOff>
    </xdr:from>
    <xdr:ext cx="248786" cy="259045"/>
    <xdr:sp macro="" textlink="">
      <xdr:nvSpPr>
        <xdr:cNvPr id="43" name="テキスト ボックス 42">
          <a:extLst>
            <a:ext uri="{FF2B5EF4-FFF2-40B4-BE49-F238E27FC236}">
              <a16:creationId xmlns:a16="http://schemas.microsoft.com/office/drawing/2014/main" id="{00000000-0008-0000-0600-00002B000000}"/>
            </a:ext>
          </a:extLst>
        </xdr:cNvPr>
        <xdr:cNvSpPr txBox="1"/>
      </xdr:nvSpPr>
      <xdr:spPr>
        <a:xfrm>
          <a:off x="513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4" name="直線コネクタ 43">
          <a:extLst>
            <a:ext uri="{FF2B5EF4-FFF2-40B4-BE49-F238E27FC236}">
              <a16:creationId xmlns:a16="http://schemas.microsoft.com/office/drawing/2014/main" id="{00000000-0008-0000-0600-00002C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35577</xdr:rowOff>
    </xdr:from>
    <xdr:ext cx="595419" cy="259045"/>
    <xdr:sp macro="" textlink="">
      <xdr:nvSpPr>
        <xdr:cNvPr id="45" name="テキスト ボックス 44">
          <a:extLst>
            <a:ext uri="{FF2B5EF4-FFF2-40B4-BE49-F238E27FC236}">
              <a16:creationId xmlns:a16="http://schemas.microsoft.com/office/drawing/2014/main" id="{00000000-0008-0000-0600-00002D000000}"/>
            </a:ext>
          </a:extLst>
        </xdr:cNvPr>
        <xdr:cNvSpPr txBox="1"/>
      </xdr:nvSpPr>
      <xdr:spPr>
        <a:xfrm>
          <a:off x="166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6" name="直線コネクタ 45">
          <a:extLst>
            <a:ext uri="{FF2B5EF4-FFF2-40B4-BE49-F238E27FC236}">
              <a16:creationId xmlns:a16="http://schemas.microsoft.com/office/drawing/2014/main" id="{00000000-0008-0000-0600-00002E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7" name="テキスト ボックス 46">
          <a:extLst>
            <a:ext uri="{FF2B5EF4-FFF2-40B4-BE49-F238E27FC236}">
              <a16:creationId xmlns:a16="http://schemas.microsoft.com/office/drawing/2014/main" id="{00000000-0008-0000-0600-00002F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8" name="直線コネクタ 47">
          <a:extLst>
            <a:ext uri="{FF2B5EF4-FFF2-40B4-BE49-F238E27FC236}">
              <a16:creationId xmlns:a16="http://schemas.microsoft.com/office/drawing/2014/main" id="{00000000-0008-0000-0600-000030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49" name="テキスト ボックス 48">
          <a:extLst>
            <a:ext uri="{FF2B5EF4-FFF2-40B4-BE49-F238E27FC236}">
              <a16:creationId xmlns:a16="http://schemas.microsoft.com/office/drawing/2014/main" id="{00000000-0008-0000-0600-000031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0" name="直線コネクタ 49">
          <a:extLst>
            <a:ext uri="{FF2B5EF4-FFF2-40B4-BE49-F238E27FC236}">
              <a16:creationId xmlns:a16="http://schemas.microsoft.com/office/drawing/2014/main" id="{00000000-0008-0000-0600-000032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29</xdr:row>
      <xdr:rowOff>92727</xdr:rowOff>
    </xdr:from>
    <xdr:ext cx="685572" cy="259045"/>
    <xdr:sp macro="" textlink="">
      <xdr:nvSpPr>
        <xdr:cNvPr id="51" name="テキスト ボックス 50">
          <a:extLst>
            <a:ext uri="{FF2B5EF4-FFF2-40B4-BE49-F238E27FC236}">
              <a16:creationId xmlns:a16="http://schemas.microsoft.com/office/drawing/2014/main" id="{00000000-0008-0000-0600-000033000000}"/>
            </a:ext>
          </a:extLst>
        </xdr:cNvPr>
        <xdr:cNvSpPr txBox="1"/>
      </xdr:nvSpPr>
      <xdr:spPr>
        <a:xfrm>
          <a:off x="76428" y="506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2" name="直線コネクタ 51">
          <a:extLst>
            <a:ext uri="{FF2B5EF4-FFF2-40B4-BE49-F238E27FC236}">
              <a16:creationId xmlns:a16="http://schemas.microsoft.com/office/drawing/2014/main" id="{00000000-0008-0000-0600-000034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27</xdr:row>
      <xdr:rowOff>54627</xdr:rowOff>
    </xdr:from>
    <xdr:ext cx="685572" cy="259045"/>
    <xdr:sp macro="" textlink="">
      <xdr:nvSpPr>
        <xdr:cNvPr id="53" name="テキスト ボックス 52">
          <a:extLst>
            <a:ext uri="{FF2B5EF4-FFF2-40B4-BE49-F238E27FC236}">
              <a16:creationId xmlns:a16="http://schemas.microsoft.com/office/drawing/2014/main" id="{00000000-0008-0000-0600-000035000000}"/>
            </a:ext>
          </a:extLst>
        </xdr:cNvPr>
        <xdr:cNvSpPr txBox="1"/>
      </xdr:nvSpPr>
      <xdr:spPr>
        <a:xfrm>
          <a:off x="76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4" name="人件費グラフ枠">
          <a:extLst>
            <a:ext uri="{FF2B5EF4-FFF2-40B4-BE49-F238E27FC236}">
              <a16:creationId xmlns:a16="http://schemas.microsoft.com/office/drawing/2014/main" id="{00000000-0008-0000-0600-000036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110165</xdr:rowOff>
    </xdr:from>
    <xdr:to>
      <xdr:col>24</xdr:col>
      <xdr:colOff>62865</xdr:colOff>
      <xdr:row>38</xdr:row>
      <xdr:rowOff>76409</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flipV="1">
          <a:off x="4633595" y="5253665"/>
          <a:ext cx="1270" cy="13378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80236</xdr:rowOff>
    </xdr:from>
    <xdr:ext cx="599010" cy="259045"/>
    <xdr:sp macro="" textlink="">
      <xdr:nvSpPr>
        <xdr:cNvPr id="56" name="人件費最小値テキスト">
          <a:extLst>
            <a:ext uri="{FF2B5EF4-FFF2-40B4-BE49-F238E27FC236}">
              <a16:creationId xmlns:a16="http://schemas.microsoft.com/office/drawing/2014/main" id="{00000000-0008-0000-0600-000038000000}"/>
            </a:ext>
          </a:extLst>
        </xdr:cNvPr>
        <xdr:cNvSpPr txBox="1"/>
      </xdr:nvSpPr>
      <xdr:spPr>
        <a:xfrm>
          <a:off x="4686300" y="65953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109,836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76409</xdr:rowOff>
    </xdr:from>
    <xdr:to>
      <xdr:col>24</xdr:col>
      <xdr:colOff>152400</xdr:colOff>
      <xdr:row>38</xdr:row>
      <xdr:rowOff>76409</xdr:rowOff>
    </xdr:to>
    <xdr:cxnSp macro="">
      <xdr:nvCxnSpPr>
        <xdr:cNvPr id="57" name="直線コネクタ 56">
          <a:extLst>
            <a:ext uri="{FF2B5EF4-FFF2-40B4-BE49-F238E27FC236}">
              <a16:creationId xmlns:a16="http://schemas.microsoft.com/office/drawing/2014/main" id="{00000000-0008-0000-0600-000039000000}"/>
            </a:ext>
          </a:extLst>
        </xdr:cNvPr>
        <xdr:cNvCxnSpPr/>
      </xdr:nvCxnSpPr>
      <xdr:spPr>
        <a:xfrm>
          <a:off x="4546600" y="65915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56842</xdr:rowOff>
    </xdr:from>
    <xdr:ext cx="690189" cy="259045"/>
    <xdr:sp macro="" textlink="">
      <xdr:nvSpPr>
        <xdr:cNvPr id="58" name="人件費最大値テキスト">
          <a:extLst>
            <a:ext uri="{FF2B5EF4-FFF2-40B4-BE49-F238E27FC236}">
              <a16:creationId xmlns:a16="http://schemas.microsoft.com/office/drawing/2014/main" id="{00000000-0008-0000-0600-00003A000000}"/>
            </a:ext>
          </a:extLst>
        </xdr:cNvPr>
        <xdr:cNvSpPr txBox="1"/>
      </xdr:nvSpPr>
      <xdr:spPr>
        <a:xfrm>
          <a:off x="4686300" y="502889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1,163,256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110165</xdr:rowOff>
    </xdr:from>
    <xdr:to>
      <xdr:col>24</xdr:col>
      <xdr:colOff>152400</xdr:colOff>
      <xdr:row>30</xdr:row>
      <xdr:rowOff>110165</xdr:rowOff>
    </xdr:to>
    <xdr:cxnSp macro="">
      <xdr:nvCxnSpPr>
        <xdr:cNvPr id="59" name="直線コネクタ 58">
          <a:extLst>
            <a:ext uri="{FF2B5EF4-FFF2-40B4-BE49-F238E27FC236}">
              <a16:creationId xmlns:a16="http://schemas.microsoft.com/office/drawing/2014/main" id="{00000000-0008-0000-0600-00003B000000}"/>
            </a:ext>
          </a:extLst>
        </xdr:cNvPr>
        <xdr:cNvCxnSpPr/>
      </xdr:nvCxnSpPr>
      <xdr:spPr>
        <a:xfrm>
          <a:off x="4546600" y="52536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31</xdr:row>
      <xdr:rowOff>65019</xdr:rowOff>
    </xdr:from>
    <xdr:to>
      <xdr:col>24</xdr:col>
      <xdr:colOff>63500</xdr:colOff>
      <xdr:row>32</xdr:row>
      <xdr:rowOff>15288</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flipV="1">
          <a:off x="3797300" y="5379969"/>
          <a:ext cx="838200" cy="121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118688</xdr:rowOff>
    </xdr:from>
    <xdr:ext cx="599010" cy="259045"/>
    <xdr:sp macro="" textlink="">
      <xdr:nvSpPr>
        <xdr:cNvPr id="61" name="人件費平均値テキスト">
          <a:extLst>
            <a:ext uri="{FF2B5EF4-FFF2-40B4-BE49-F238E27FC236}">
              <a16:creationId xmlns:a16="http://schemas.microsoft.com/office/drawing/2014/main" id="{00000000-0008-0000-0600-00003D000000}"/>
            </a:ext>
          </a:extLst>
        </xdr:cNvPr>
        <xdr:cNvSpPr txBox="1"/>
      </xdr:nvSpPr>
      <xdr:spPr>
        <a:xfrm>
          <a:off x="4686300" y="629088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289,558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140261</xdr:rowOff>
    </xdr:from>
    <xdr:to>
      <xdr:col>24</xdr:col>
      <xdr:colOff>114300</xdr:colOff>
      <xdr:row>37</xdr:row>
      <xdr:rowOff>70411</xdr:rowOff>
    </xdr:to>
    <xdr:sp macro="" textlink="">
      <xdr:nvSpPr>
        <xdr:cNvPr id="62" name="フローチャート: 判断 61">
          <a:extLst>
            <a:ext uri="{FF2B5EF4-FFF2-40B4-BE49-F238E27FC236}">
              <a16:creationId xmlns:a16="http://schemas.microsoft.com/office/drawing/2014/main" id="{00000000-0008-0000-0600-00003E000000}"/>
            </a:ext>
          </a:extLst>
        </xdr:cNvPr>
        <xdr:cNvSpPr/>
      </xdr:nvSpPr>
      <xdr:spPr>
        <a:xfrm>
          <a:off x="4584700" y="6312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32</xdr:row>
      <xdr:rowOff>15288</xdr:rowOff>
    </xdr:from>
    <xdr:to>
      <xdr:col>19</xdr:col>
      <xdr:colOff>177800</xdr:colOff>
      <xdr:row>32</xdr:row>
      <xdr:rowOff>53720</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2908300" y="5501688"/>
          <a:ext cx="889000" cy="38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160359</xdr:rowOff>
    </xdr:from>
    <xdr:to>
      <xdr:col>20</xdr:col>
      <xdr:colOff>38100</xdr:colOff>
      <xdr:row>37</xdr:row>
      <xdr:rowOff>90509</xdr:rowOff>
    </xdr:to>
    <xdr:sp macro="" textlink="">
      <xdr:nvSpPr>
        <xdr:cNvPr id="64" name="フローチャート: 判断 63">
          <a:extLst>
            <a:ext uri="{FF2B5EF4-FFF2-40B4-BE49-F238E27FC236}">
              <a16:creationId xmlns:a16="http://schemas.microsoft.com/office/drawing/2014/main" id="{00000000-0008-0000-0600-000040000000}"/>
            </a:ext>
          </a:extLst>
        </xdr:cNvPr>
        <xdr:cNvSpPr/>
      </xdr:nvSpPr>
      <xdr:spPr>
        <a:xfrm>
          <a:off x="3746500" y="6332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37</xdr:row>
      <xdr:rowOff>81636</xdr:rowOff>
    </xdr:from>
    <xdr:ext cx="599010" cy="259045"/>
    <xdr:sp macro="" textlink="">
      <xdr:nvSpPr>
        <xdr:cNvPr id="65" name="テキスト ボックス 64">
          <a:extLst>
            <a:ext uri="{FF2B5EF4-FFF2-40B4-BE49-F238E27FC236}">
              <a16:creationId xmlns:a16="http://schemas.microsoft.com/office/drawing/2014/main" id="{00000000-0008-0000-0600-000041000000}"/>
            </a:ext>
          </a:extLst>
        </xdr:cNvPr>
        <xdr:cNvSpPr txBox="1"/>
      </xdr:nvSpPr>
      <xdr:spPr>
        <a:xfrm>
          <a:off x="3497795" y="64252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32</xdr:row>
      <xdr:rowOff>53720</xdr:rowOff>
    </xdr:from>
    <xdr:to>
      <xdr:col>15</xdr:col>
      <xdr:colOff>50800</xdr:colOff>
      <xdr:row>32</xdr:row>
      <xdr:rowOff>55135</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019300" y="5540120"/>
          <a:ext cx="889000" cy="1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12107</xdr:rowOff>
    </xdr:from>
    <xdr:to>
      <xdr:col>15</xdr:col>
      <xdr:colOff>101600</xdr:colOff>
      <xdr:row>37</xdr:row>
      <xdr:rowOff>113707</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2857500" y="6355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37</xdr:row>
      <xdr:rowOff>104834</xdr:rowOff>
    </xdr:from>
    <xdr:ext cx="599010"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2608795" y="64484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255,467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32</xdr:row>
      <xdr:rowOff>50907</xdr:rowOff>
    </xdr:from>
    <xdr:to>
      <xdr:col>10</xdr:col>
      <xdr:colOff>114300</xdr:colOff>
      <xdr:row>32</xdr:row>
      <xdr:rowOff>55135</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a:off x="1130300" y="5537307"/>
          <a:ext cx="889000" cy="4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28331</xdr:rowOff>
    </xdr:from>
    <xdr:to>
      <xdr:col>10</xdr:col>
      <xdr:colOff>165100</xdr:colOff>
      <xdr:row>37</xdr:row>
      <xdr:rowOff>129931</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1968500" y="63719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37</xdr:row>
      <xdr:rowOff>121058</xdr:rowOff>
    </xdr:from>
    <xdr:ext cx="599010"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1719795" y="64647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242,692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31769</xdr:rowOff>
    </xdr:from>
    <xdr:to>
      <xdr:col>6</xdr:col>
      <xdr:colOff>38100</xdr:colOff>
      <xdr:row>37</xdr:row>
      <xdr:rowOff>133369</xdr:rowOff>
    </xdr:to>
    <xdr:sp macro="" textlink="">
      <xdr:nvSpPr>
        <xdr:cNvPr id="72" name="フローチャート: 判断 71">
          <a:extLst>
            <a:ext uri="{FF2B5EF4-FFF2-40B4-BE49-F238E27FC236}">
              <a16:creationId xmlns:a16="http://schemas.microsoft.com/office/drawing/2014/main" id="{00000000-0008-0000-0600-000048000000}"/>
            </a:ext>
          </a:extLst>
        </xdr:cNvPr>
        <xdr:cNvSpPr/>
      </xdr:nvSpPr>
      <xdr:spPr>
        <a:xfrm>
          <a:off x="1079500" y="63754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37</xdr:row>
      <xdr:rowOff>124496</xdr:rowOff>
    </xdr:from>
    <xdr:ext cx="599010" cy="259045"/>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830795" y="64681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239,985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31</xdr:row>
      <xdr:rowOff>14219</xdr:rowOff>
    </xdr:from>
    <xdr:to>
      <xdr:col>24</xdr:col>
      <xdr:colOff>114300</xdr:colOff>
      <xdr:row>31</xdr:row>
      <xdr:rowOff>115819</xdr:rowOff>
    </xdr:to>
    <xdr:sp macro="" textlink="">
      <xdr:nvSpPr>
        <xdr:cNvPr id="79" name="楕円 78">
          <a:extLst>
            <a:ext uri="{FF2B5EF4-FFF2-40B4-BE49-F238E27FC236}">
              <a16:creationId xmlns:a16="http://schemas.microsoft.com/office/drawing/2014/main" id="{00000000-0008-0000-0600-00004F000000}"/>
            </a:ext>
          </a:extLst>
        </xdr:cNvPr>
        <xdr:cNvSpPr/>
      </xdr:nvSpPr>
      <xdr:spPr>
        <a:xfrm>
          <a:off x="4584700" y="53291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30</xdr:row>
      <xdr:rowOff>100596</xdr:rowOff>
    </xdr:from>
    <xdr:ext cx="690189" cy="259045"/>
    <xdr:sp macro="" textlink="">
      <xdr:nvSpPr>
        <xdr:cNvPr id="80" name="人件費該当値テキスト">
          <a:extLst>
            <a:ext uri="{FF2B5EF4-FFF2-40B4-BE49-F238E27FC236}">
              <a16:creationId xmlns:a16="http://schemas.microsoft.com/office/drawing/2014/main" id="{00000000-0008-0000-0600-000050000000}"/>
            </a:ext>
          </a:extLst>
        </xdr:cNvPr>
        <xdr:cNvSpPr txBox="1"/>
      </xdr:nvSpPr>
      <xdr:spPr>
        <a:xfrm>
          <a:off x="4686300" y="524409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1,063,804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31</xdr:row>
      <xdr:rowOff>135938</xdr:rowOff>
    </xdr:from>
    <xdr:to>
      <xdr:col>20</xdr:col>
      <xdr:colOff>38100</xdr:colOff>
      <xdr:row>32</xdr:row>
      <xdr:rowOff>66088</xdr:rowOff>
    </xdr:to>
    <xdr:sp macro="" textlink="">
      <xdr:nvSpPr>
        <xdr:cNvPr id="81" name="楕円 80">
          <a:extLst>
            <a:ext uri="{FF2B5EF4-FFF2-40B4-BE49-F238E27FC236}">
              <a16:creationId xmlns:a16="http://schemas.microsoft.com/office/drawing/2014/main" id="{00000000-0008-0000-0600-000051000000}"/>
            </a:ext>
          </a:extLst>
        </xdr:cNvPr>
        <xdr:cNvSpPr/>
      </xdr:nvSpPr>
      <xdr:spPr>
        <a:xfrm>
          <a:off x="3746500" y="5450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30</xdr:row>
      <xdr:rowOff>82615</xdr:rowOff>
    </xdr:from>
    <xdr:ext cx="599010" cy="259045"/>
    <xdr:sp macro="" textlink="">
      <xdr:nvSpPr>
        <xdr:cNvPr id="82" name="テキスト ボックス 81">
          <a:extLst>
            <a:ext uri="{FF2B5EF4-FFF2-40B4-BE49-F238E27FC236}">
              <a16:creationId xmlns:a16="http://schemas.microsoft.com/office/drawing/2014/main" id="{00000000-0008-0000-0600-000052000000}"/>
            </a:ext>
          </a:extLst>
        </xdr:cNvPr>
        <xdr:cNvSpPr txBox="1"/>
      </xdr:nvSpPr>
      <xdr:spPr>
        <a:xfrm>
          <a:off x="3497795" y="52261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967,962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32</xdr:row>
      <xdr:rowOff>2920</xdr:rowOff>
    </xdr:from>
    <xdr:to>
      <xdr:col>15</xdr:col>
      <xdr:colOff>101600</xdr:colOff>
      <xdr:row>32</xdr:row>
      <xdr:rowOff>104520</xdr:rowOff>
    </xdr:to>
    <xdr:sp macro="" textlink="">
      <xdr:nvSpPr>
        <xdr:cNvPr id="83" name="楕円 82">
          <a:extLst>
            <a:ext uri="{FF2B5EF4-FFF2-40B4-BE49-F238E27FC236}">
              <a16:creationId xmlns:a16="http://schemas.microsoft.com/office/drawing/2014/main" id="{00000000-0008-0000-0600-000053000000}"/>
            </a:ext>
          </a:extLst>
        </xdr:cNvPr>
        <xdr:cNvSpPr/>
      </xdr:nvSpPr>
      <xdr:spPr>
        <a:xfrm>
          <a:off x="2857500" y="5489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30</xdr:row>
      <xdr:rowOff>121047</xdr:rowOff>
    </xdr:from>
    <xdr:ext cx="599010" cy="259045"/>
    <xdr:sp macro="" textlink="">
      <xdr:nvSpPr>
        <xdr:cNvPr id="84" name="テキスト ボックス 83">
          <a:extLst>
            <a:ext uri="{FF2B5EF4-FFF2-40B4-BE49-F238E27FC236}">
              <a16:creationId xmlns:a16="http://schemas.microsoft.com/office/drawing/2014/main" id="{00000000-0008-0000-0600-000054000000}"/>
            </a:ext>
          </a:extLst>
        </xdr:cNvPr>
        <xdr:cNvSpPr txBox="1"/>
      </xdr:nvSpPr>
      <xdr:spPr>
        <a:xfrm>
          <a:off x="2608795" y="52645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937,701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32</xdr:row>
      <xdr:rowOff>4335</xdr:rowOff>
    </xdr:from>
    <xdr:to>
      <xdr:col>10</xdr:col>
      <xdr:colOff>165100</xdr:colOff>
      <xdr:row>32</xdr:row>
      <xdr:rowOff>105935</xdr:rowOff>
    </xdr:to>
    <xdr:sp macro="" textlink="">
      <xdr:nvSpPr>
        <xdr:cNvPr id="85" name="楕円 84">
          <a:extLst>
            <a:ext uri="{FF2B5EF4-FFF2-40B4-BE49-F238E27FC236}">
              <a16:creationId xmlns:a16="http://schemas.microsoft.com/office/drawing/2014/main" id="{00000000-0008-0000-0600-000055000000}"/>
            </a:ext>
          </a:extLst>
        </xdr:cNvPr>
        <xdr:cNvSpPr/>
      </xdr:nvSpPr>
      <xdr:spPr>
        <a:xfrm>
          <a:off x="1968500" y="5490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30</xdr:row>
      <xdr:rowOff>122462</xdr:rowOff>
    </xdr:from>
    <xdr:ext cx="599010" cy="259045"/>
    <xdr:sp macro="" textlink="">
      <xdr:nvSpPr>
        <xdr:cNvPr id="86" name="テキスト ボックス 85">
          <a:extLst>
            <a:ext uri="{FF2B5EF4-FFF2-40B4-BE49-F238E27FC236}">
              <a16:creationId xmlns:a16="http://schemas.microsoft.com/office/drawing/2014/main" id="{00000000-0008-0000-0600-000056000000}"/>
            </a:ext>
          </a:extLst>
        </xdr:cNvPr>
        <xdr:cNvSpPr txBox="1"/>
      </xdr:nvSpPr>
      <xdr:spPr>
        <a:xfrm>
          <a:off x="1719795" y="52659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936,587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32</xdr:row>
      <xdr:rowOff>107</xdr:rowOff>
    </xdr:from>
    <xdr:to>
      <xdr:col>6</xdr:col>
      <xdr:colOff>38100</xdr:colOff>
      <xdr:row>32</xdr:row>
      <xdr:rowOff>101707</xdr:rowOff>
    </xdr:to>
    <xdr:sp macro="" textlink="">
      <xdr:nvSpPr>
        <xdr:cNvPr id="87" name="楕円 86">
          <a:extLst>
            <a:ext uri="{FF2B5EF4-FFF2-40B4-BE49-F238E27FC236}">
              <a16:creationId xmlns:a16="http://schemas.microsoft.com/office/drawing/2014/main" id="{00000000-0008-0000-0600-000057000000}"/>
            </a:ext>
          </a:extLst>
        </xdr:cNvPr>
        <xdr:cNvSpPr/>
      </xdr:nvSpPr>
      <xdr:spPr>
        <a:xfrm>
          <a:off x="1079500" y="54865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30</xdr:row>
      <xdr:rowOff>118234</xdr:rowOff>
    </xdr:from>
    <xdr:ext cx="599010" cy="259045"/>
    <xdr:sp macro="" textlink="">
      <xdr:nvSpPr>
        <xdr:cNvPr id="88" name="テキスト ボックス 87">
          <a:extLst>
            <a:ext uri="{FF2B5EF4-FFF2-40B4-BE49-F238E27FC236}">
              <a16:creationId xmlns:a16="http://schemas.microsoft.com/office/drawing/2014/main" id="{00000000-0008-0000-0600-000058000000}"/>
            </a:ext>
          </a:extLst>
        </xdr:cNvPr>
        <xdr:cNvSpPr txBox="1"/>
      </xdr:nvSpPr>
      <xdr:spPr>
        <a:xfrm>
          <a:off x="830795" y="52617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939,916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9" name="正方形/長方形 88">
          <a:extLst>
            <a:ext uri="{FF2B5EF4-FFF2-40B4-BE49-F238E27FC236}">
              <a16:creationId xmlns:a16="http://schemas.microsoft.com/office/drawing/2014/main" id="{00000000-0008-0000-0600-000059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100,620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7" name="テキスト ボックス 96">
          <a:extLst>
            <a:ext uri="{FF2B5EF4-FFF2-40B4-BE49-F238E27FC236}">
              <a16:creationId xmlns:a16="http://schemas.microsoft.com/office/drawing/2014/main" id="{00000000-0008-0000-0600-000061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8" name="直線コネクタ 97">
          <a:extLst>
            <a:ext uri="{FF2B5EF4-FFF2-40B4-BE49-F238E27FC236}">
              <a16:creationId xmlns:a16="http://schemas.microsoft.com/office/drawing/2014/main" id="{00000000-0008-0000-0600-000062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09" name="物件費グラフ枠">
          <a:extLst>
            <a:ext uri="{FF2B5EF4-FFF2-40B4-BE49-F238E27FC236}">
              <a16:creationId xmlns:a16="http://schemas.microsoft.com/office/drawing/2014/main" id="{00000000-0008-0000-0600-00006D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52</xdr:row>
      <xdr:rowOff>13757</xdr:rowOff>
    </xdr:from>
    <xdr:to>
      <xdr:col>24</xdr:col>
      <xdr:colOff>62865</xdr:colOff>
      <xdr:row>58</xdr:row>
      <xdr:rowOff>85980</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flipV="1">
          <a:off x="4633595" y="8929157"/>
          <a:ext cx="1270" cy="11009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89807</xdr:rowOff>
    </xdr:from>
    <xdr:ext cx="599010" cy="259045"/>
    <xdr:sp macro="" textlink="">
      <xdr:nvSpPr>
        <xdr:cNvPr id="111" name="物件費最小値テキスト">
          <a:extLst>
            <a:ext uri="{FF2B5EF4-FFF2-40B4-BE49-F238E27FC236}">
              <a16:creationId xmlns:a16="http://schemas.microsoft.com/office/drawing/2014/main" id="{00000000-0008-0000-0600-00006F000000}"/>
            </a:ext>
          </a:extLst>
        </xdr:cNvPr>
        <xdr:cNvSpPr txBox="1"/>
      </xdr:nvSpPr>
      <xdr:spPr>
        <a:xfrm>
          <a:off x="4686300" y="100339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117,498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85980</xdr:rowOff>
    </xdr:from>
    <xdr:to>
      <xdr:col>24</xdr:col>
      <xdr:colOff>152400</xdr:colOff>
      <xdr:row>58</xdr:row>
      <xdr:rowOff>85980</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a:off x="4546600" y="10030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131884</xdr:rowOff>
    </xdr:from>
    <xdr:ext cx="690189" cy="259045"/>
    <xdr:sp macro="" textlink="">
      <xdr:nvSpPr>
        <xdr:cNvPr id="113" name="物件費最大値テキスト">
          <a:extLst>
            <a:ext uri="{FF2B5EF4-FFF2-40B4-BE49-F238E27FC236}">
              <a16:creationId xmlns:a16="http://schemas.microsoft.com/office/drawing/2014/main" id="{00000000-0008-0000-0600-000071000000}"/>
            </a:ext>
          </a:extLst>
        </xdr:cNvPr>
        <xdr:cNvSpPr txBox="1"/>
      </xdr:nvSpPr>
      <xdr:spPr>
        <a:xfrm>
          <a:off x="4686300" y="870438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2,525,467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52</xdr:row>
      <xdr:rowOff>13757</xdr:rowOff>
    </xdr:from>
    <xdr:to>
      <xdr:col>24</xdr:col>
      <xdr:colOff>152400</xdr:colOff>
      <xdr:row>52</xdr:row>
      <xdr:rowOff>13757</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a:off x="4546600" y="89291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122830</xdr:rowOff>
    </xdr:from>
    <xdr:to>
      <xdr:col>24</xdr:col>
      <xdr:colOff>63500</xdr:colOff>
      <xdr:row>57</xdr:row>
      <xdr:rowOff>19288</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flipV="1">
          <a:off x="3797300" y="9724030"/>
          <a:ext cx="838200" cy="679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86879</xdr:rowOff>
    </xdr:from>
    <xdr:ext cx="599010" cy="259045"/>
    <xdr:sp macro="" textlink="">
      <xdr:nvSpPr>
        <xdr:cNvPr id="116" name="物件費平均値テキスト">
          <a:extLst>
            <a:ext uri="{FF2B5EF4-FFF2-40B4-BE49-F238E27FC236}">
              <a16:creationId xmlns:a16="http://schemas.microsoft.com/office/drawing/2014/main" id="{00000000-0008-0000-0600-000074000000}"/>
            </a:ext>
          </a:extLst>
        </xdr:cNvPr>
        <xdr:cNvSpPr txBox="1"/>
      </xdr:nvSpPr>
      <xdr:spPr>
        <a:xfrm>
          <a:off x="4686300" y="985952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332,237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108452</xdr:rowOff>
    </xdr:from>
    <xdr:to>
      <xdr:col>24</xdr:col>
      <xdr:colOff>114300</xdr:colOff>
      <xdr:row>58</xdr:row>
      <xdr:rowOff>38602</xdr:rowOff>
    </xdr:to>
    <xdr:sp macro="" textlink="">
      <xdr:nvSpPr>
        <xdr:cNvPr id="117" name="フローチャート: 判断 116">
          <a:extLst>
            <a:ext uri="{FF2B5EF4-FFF2-40B4-BE49-F238E27FC236}">
              <a16:creationId xmlns:a16="http://schemas.microsoft.com/office/drawing/2014/main" id="{00000000-0008-0000-0600-000075000000}"/>
            </a:ext>
          </a:extLst>
        </xdr:cNvPr>
        <xdr:cNvSpPr/>
      </xdr:nvSpPr>
      <xdr:spPr>
        <a:xfrm>
          <a:off x="4584700" y="9881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170997</xdr:rowOff>
    </xdr:from>
    <xdr:to>
      <xdr:col>19</xdr:col>
      <xdr:colOff>177800</xdr:colOff>
      <xdr:row>57</xdr:row>
      <xdr:rowOff>19288</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2908300" y="9772197"/>
          <a:ext cx="889000" cy="197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122393</xdr:rowOff>
    </xdr:from>
    <xdr:to>
      <xdr:col>20</xdr:col>
      <xdr:colOff>38100</xdr:colOff>
      <xdr:row>58</xdr:row>
      <xdr:rowOff>52543</xdr:rowOff>
    </xdr:to>
    <xdr:sp macro="" textlink="">
      <xdr:nvSpPr>
        <xdr:cNvPr id="119" name="フローチャート: 判断 118">
          <a:extLst>
            <a:ext uri="{FF2B5EF4-FFF2-40B4-BE49-F238E27FC236}">
              <a16:creationId xmlns:a16="http://schemas.microsoft.com/office/drawing/2014/main" id="{00000000-0008-0000-0600-000077000000}"/>
            </a:ext>
          </a:extLst>
        </xdr:cNvPr>
        <xdr:cNvSpPr/>
      </xdr:nvSpPr>
      <xdr:spPr>
        <a:xfrm>
          <a:off x="3746500" y="9895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43670</xdr:rowOff>
    </xdr:from>
    <xdr:ext cx="599010" cy="259045"/>
    <xdr:sp macro="" textlink="">
      <xdr:nvSpPr>
        <xdr:cNvPr id="120" name="テキスト ボックス 119">
          <a:extLst>
            <a:ext uri="{FF2B5EF4-FFF2-40B4-BE49-F238E27FC236}">
              <a16:creationId xmlns:a16="http://schemas.microsoft.com/office/drawing/2014/main" id="{00000000-0008-0000-0600-000078000000}"/>
            </a:ext>
          </a:extLst>
        </xdr:cNvPr>
        <xdr:cNvSpPr txBox="1"/>
      </xdr:nvSpPr>
      <xdr:spPr>
        <a:xfrm>
          <a:off x="3497795" y="99877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301,744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170997</xdr:rowOff>
    </xdr:from>
    <xdr:to>
      <xdr:col>15</xdr:col>
      <xdr:colOff>50800</xdr:colOff>
      <xdr:row>57</xdr:row>
      <xdr:rowOff>17962</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flipV="1">
          <a:off x="2019300" y="9772197"/>
          <a:ext cx="889000" cy="18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130220</xdr:rowOff>
    </xdr:from>
    <xdr:to>
      <xdr:col>15</xdr:col>
      <xdr:colOff>101600</xdr:colOff>
      <xdr:row>58</xdr:row>
      <xdr:rowOff>60370</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2857500" y="9902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51497</xdr:rowOff>
    </xdr:from>
    <xdr:ext cx="599010" cy="259045"/>
    <xdr:sp macro="" textlink="">
      <xdr:nvSpPr>
        <xdr:cNvPr id="123" name="テキスト ボックス 122">
          <a:extLst>
            <a:ext uri="{FF2B5EF4-FFF2-40B4-BE49-F238E27FC236}">
              <a16:creationId xmlns:a16="http://schemas.microsoft.com/office/drawing/2014/main" id="{00000000-0008-0000-0600-00007B000000}"/>
            </a:ext>
          </a:extLst>
        </xdr:cNvPr>
        <xdr:cNvSpPr txBox="1"/>
      </xdr:nvSpPr>
      <xdr:spPr>
        <a:xfrm>
          <a:off x="2608795" y="99955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284,624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168449</xdr:rowOff>
    </xdr:from>
    <xdr:to>
      <xdr:col>10</xdr:col>
      <xdr:colOff>114300</xdr:colOff>
      <xdr:row>57</xdr:row>
      <xdr:rowOff>17962</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a:off x="1130300" y="9769649"/>
          <a:ext cx="889000" cy="209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146336</xdr:rowOff>
    </xdr:from>
    <xdr:to>
      <xdr:col>10</xdr:col>
      <xdr:colOff>165100</xdr:colOff>
      <xdr:row>58</xdr:row>
      <xdr:rowOff>76486</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1968500" y="9918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67613</xdr:rowOff>
    </xdr:from>
    <xdr:ext cx="599010"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1719795" y="100117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139177</xdr:rowOff>
    </xdr:from>
    <xdr:to>
      <xdr:col>6</xdr:col>
      <xdr:colOff>38100</xdr:colOff>
      <xdr:row>58</xdr:row>
      <xdr:rowOff>69327</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1079500" y="99118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60454</xdr:rowOff>
    </xdr:from>
    <xdr:ext cx="599010" cy="259045"/>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830795" y="100045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72030</xdr:rowOff>
    </xdr:from>
    <xdr:to>
      <xdr:col>24</xdr:col>
      <xdr:colOff>114300</xdr:colOff>
      <xdr:row>57</xdr:row>
      <xdr:rowOff>2180</xdr:rowOff>
    </xdr:to>
    <xdr:sp macro="" textlink="">
      <xdr:nvSpPr>
        <xdr:cNvPr id="134" name="楕円 133">
          <a:extLst>
            <a:ext uri="{FF2B5EF4-FFF2-40B4-BE49-F238E27FC236}">
              <a16:creationId xmlns:a16="http://schemas.microsoft.com/office/drawing/2014/main" id="{00000000-0008-0000-0600-000086000000}"/>
            </a:ext>
          </a:extLst>
        </xdr:cNvPr>
        <xdr:cNvSpPr/>
      </xdr:nvSpPr>
      <xdr:spPr>
        <a:xfrm>
          <a:off x="4584700" y="9673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94907</xdr:rowOff>
    </xdr:from>
    <xdr:ext cx="599010" cy="259045"/>
    <xdr:sp macro="" textlink="">
      <xdr:nvSpPr>
        <xdr:cNvPr id="135" name="物件費該当値テキスト">
          <a:extLst>
            <a:ext uri="{FF2B5EF4-FFF2-40B4-BE49-F238E27FC236}">
              <a16:creationId xmlns:a16="http://schemas.microsoft.com/office/drawing/2014/main" id="{00000000-0008-0000-0600-000087000000}"/>
            </a:ext>
          </a:extLst>
        </xdr:cNvPr>
        <xdr:cNvSpPr txBox="1"/>
      </xdr:nvSpPr>
      <xdr:spPr>
        <a:xfrm>
          <a:off x="4686300" y="95246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786,899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139938</xdr:rowOff>
    </xdr:from>
    <xdr:to>
      <xdr:col>20</xdr:col>
      <xdr:colOff>38100</xdr:colOff>
      <xdr:row>57</xdr:row>
      <xdr:rowOff>70088</xdr:rowOff>
    </xdr:to>
    <xdr:sp macro="" textlink="">
      <xdr:nvSpPr>
        <xdr:cNvPr id="136" name="楕円 135">
          <a:extLst>
            <a:ext uri="{FF2B5EF4-FFF2-40B4-BE49-F238E27FC236}">
              <a16:creationId xmlns:a16="http://schemas.microsoft.com/office/drawing/2014/main" id="{00000000-0008-0000-0600-000088000000}"/>
            </a:ext>
          </a:extLst>
        </xdr:cNvPr>
        <xdr:cNvSpPr/>
      </xdr:nvSpPr>
      <xdr:spPr>
        <a:xfrm>
          <a:off x="3746500" y="97411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86615</xdr:rowOff>
    </xdr:from>
    <xdr:ext cx="59901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3497795" y="95163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638,368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120197</xdr:rowOff>
    </xdr:from>
    <xdr:to>
      <xdr:col>15</xdr:col>
      <xdr:colOff>101600</xdr:colOff>
      <xdr:row>57</xdr:row>
      <xdr:rowOff>50347</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2857500" y="97213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66874</xdr:rowOff>
    </xdr:from>
    <xdr:ext cx="59901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2608795" y="94966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138612</xdr:rowOff>
    </xdr:from>
    <xdr:to>
      <xdr:col>10</xdr:col>
      <xdr:colOff>165100</xdr:colOff>
      <xdr:row>57</xdr:row>
      <xdr:rowOff>68762</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1968500" y="9739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85289</xdr:rowOff>
    </xdr:from>
    <xdr:ext cx="599010"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1719795" y="95150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117649</xdr:rowOff>
    </xdr:from>
    <xdr:to>
      <xdr:col>6</xdr:col>
      <xdr:colOff>38100</xdr:colOff>
      <xdr:row>57</xdr:row>
      <xdr:rowOff>47799</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1079500" y="97188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64326</xdr:rowOff>
    </xdr:from>
    <xdr:ext cx="599010"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830795" y="94940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4" name="正方形/長方形 143">
          <a:extLst>
            <a:ext uri="{FF2B5EF4-FFF2-40B4-BE49-F238E27FC236}">
              <a16:creationId xmlns:a16="http://schemas.microsoft.com/office/drawing/2014/main" id="{00000000-0008-0000-0600-000090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5" name="正方形/長方形 144">
          <a:extLst>
            <a:ext uri="{FF2B5EF4-FFF2-40B4-BE49-F238E27FC236}">
              <a16:creationId xmlns:a16="http://schemas.microsoft.com/office/drawing/2014/main" id="{00000000-0008-0000-0600-000091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6" name="正方形/長方形 145">
          <a:extLst>
            <a:ext uri="{FF2B5EF4-FFF2-40B4-BE49-F238E27FC236}">
              <a16:creationId xmlns:a16="http://schemas.microsoft.com/office/drawing/2014/main" id="{00000000-0008-0000-0600-000092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2" name="テキスト ボックス 151">
          <a:extLst>
            <a:ext uri="{FF2B5EF4-FFF2-40B4-BE49-F238E27FC236}">
              <a16:creationId xmlns:a16="http://schemas.microsoft.com/office/drawing/2014/main" id="{00000000-0008-0000-0600-000098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3" name="直線コネクタ 152">
          <a:extLst>
            <a:ext uri="{FF2B5EF4-FFF2-40B4-BE49-F238E27FC236}">
              <a16:creationId xmlns:a16="http://schemas.microsoft.com/office/drawing/2014/main" id="{00000000-0008-0000-0600-000099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4" name="直線コネクタ 153">
          <a:extLst>
            <a:ext uri="{FF2B5EF4-FFF2-40B4-BE49-F238E27FC236}">
              <a16:creationId xmlns:a16="http://schemas.microsoft.com/office/drawing/2014/main" id="{00000000-0008-0000-0600-00009A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5" name="テキスト ボックス 154">
          <a:extLst>
            <a:ext uri="{FF2B5EF4-FFF2-40B4-BE49-F238E27FC236}">
              <a16:creationId xmlns:a16="http://schemas.microsoft.com/office/drawing/2014/main" id="{00000000-0008-0000-0600-00009B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57" name="テキスト ボックス 156">
          <a:extLst>
            <a:ext uri="{FF2B5EF4-FFF2-40B4-BE49-F238E27FC236}">
              <a16:creationId xmlns:a16="http://schemas.microsoft.com/office/drawing/2014/main" id="{00000000-0008-0000-0600-00009D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6" name="維持補修費グラフ枠">
          <a:extLst>
            <a:ext uri="{FF2B5EF4-FFF2-40B4-BE49-F238E27FC236}">
              <a16:creationId xmlns:a16="http://schemas.microsoft.com/office/drawing/2014/main" id="{00000000-0008-0000-0600-0000A6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96525</xdr:rowOff>
    </xdr:from>
    <xdr:to>
      <xdr:col>24</xdr:col>
      <xdr:colOff>62865</xdr:colOff>
      <xdr:row>79</xdr:row>
      <xdr:rowOff>38305</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flipV="1">
          <a:off x="4633595" y="12269475"/>
          <a:ext cx="1270" cy="13133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42132</xdr:rowOff>
    </xdr:from>
    <xdr:ext cx="469744" cy="259045"/>
    <xdr:sp macro="" textlink="">
      <xdr:nvSpPr>
        <xdr:cNvPr id="168" name="維持補修費最小値テキスト">
          <a:extLst>
            <a:ext uri="{FF2B5EF4-FFF2-40B4-BE49-F238E27FC236}">
              <a16:creationId xmlns:a16="http://schemas.microsoft.com/office/drawing/2014/main" id="{00000000-0008-0000-0600-0000A8000000}"/>
            </a:ext>
          </a:extLst>
        </xdr:cNvPr>
        <xdr:cNvSpPr txBox="1"/>
      </xdr:nvSpPr>
      <xdr:spPr>
        <a:xfrm>
          <a:off x="4686300" y="13586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38305</xdr:rowOff>
    </xdr:from>
    <xdr:to>
      <xdr:col>24</xdr:col>
      <xdr:colOff>152400</xdr:colOff>
      <xdr:row>79</xdr:row>
      <xdr:rowOff>38305</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4546600" y="135828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43202</xdr:rowOff>
    </xdr:from>
    <xdr:ext cx="599010" cy="259045"/>
    <xdr:sp macro="" textlink="">
      <xdr:nvSpPr>
        <xdr:cNvPr id="170" name="維持補修費最大値テキスト">
          <a:extLst>
            <a:ext uri="{FF2B5EF4-FFF2-40B4-BE49-F238E27FC236}">
              <a16:creationId xmlns:a16="http://schemas.microsoft.com/office/drawing/2014/main" id="{00000000-0008-0000-0600-0000AA000000}"/>
            </a:ext>
          </a:extLst>
        </xdr:cNvPr>
        <xdr:cNvSpPr txBox="1"/>
      </xdr:nvSpPr>
      <xdr:spPr>
        <a:xfrm>
          <a:off x="4686300" y="120447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346,332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96525</xdr:rowOff>
    </xdr:from>
    <xdr:to>
      <xdr:col>24</xdr:col>
      <xdr:colOff>152400</xdr:colOff>
      <xdr:row>71</xdr:row>
      <xdr:rowOff>96525</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2269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166469</xdr:rowOff>
    </xdr:from>
    <xdr:to>
      <xdr:col>24</xdr:col>
      <xdr:colOff>63500</xdr:colOff>
      <xdr:row>77</xdr:row>
      <xdr:rowOff>54840</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3797300" y="13196669"/>
          <a:ext cx="838200" cy="59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5216</xdr:rowOff>
    </xdr:from>
    <xdr:ext cx="534377" cy="259045"/>
    <xdr:sp macro="" textlink="">
      <xdr:nvSpPr>
        <xdr:cNvPr id="173" name="維持補修費平均値テキスト">
          <a:extLst>
            <a:ext uri="{FF2B5EF4-FFF2-40B4-BE49-F238E27FC236}">
              <a16:creationId xmlns:a16="http://schemas.microsoft.com/office/drawing/2014/main" id="{00000000-0008-0000-0600-0000AD000000}"/>
            </a:ext>
          </a:extLst>
        </xdr:cNvPr>
        <xdr:cNvSpPr txBox="1"/>
      </xdr:nvSpPr>
      <xdr:spPr>
        <a:xfrm>
          <a:off x="4686300" y="1337831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36,302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26789</xdr:rowOff>
    </xdr:from>
    <xdr:to>
      <xdr:col>24</xdr:col>
      <xdr:colOff>114300</xdr:colOff>
      <xdr:row>78</xdr:row>
      <xdr:rowOff>128389</xdr:rowOff>
    </xdr:to>
    <xdr:sp macro="" textlink="">
      <xdr:nvSpPr>
        <xdr:cNvPr id="174" name="フローチャート: 判断 173">
          <a:extLst>
            <a:ext uri="{FF2B5EF4-FFF2-40B4-BE49-F238E27FC236}">
              <a16:creationId xmlns:a16="http://schemas.microsoft.com/office/drawing/2014/main" id="{00000000-0008-0000-0600-0000AE000000}"/>
            </a:ext>
          </a:extLst>
        </xdr:cNvPr>
        <xdr:cNvSpPr/>
      </xdr:nvSpPr>
      <xdr:spPr>
        <a:xfrm>
          <a:off x="4584700" y="13399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166469</xdr:rowOff>
    </xdr:from>
    <xdr:to>
      <xdr:col>19</xdr:col>
      <xdr:colOff>177800</xdr:colOff>
      <xdr:row>77</xdr:row>
      <xdr:rowOff>55011</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2908300" y="13196669"/>
          <a:ext cx="889000" cy="599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78</xdr:row>
      <xdr:rowOff>56290</xdr:rowOff>
    </xdr:from>
    <xdr:to>
      <xdr:col>20</xdr:col>
      <xdr:colOff>38100</xdr:colOff>
      <xdr:row>78</xdr:row>
      <xdr:rowOff>157890</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3746500" y="13429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78</xdr:row>
      <xdr:rowOff>149017</xdr:rowOff>
    </xdr:from>
    <xdr:ext cx="534377" cy="259045"/>
    <xdr:sp macro="" textlink="">
      <xdr:nvSpPr>
        <xdr:cNvPr id="177" name="テキスト ボックス 176">
          <a:extLst>
            <a:ext uri="{FF2B5EF4-FFF2-40B4-BE49-F238E27FC236}">
              <a16:creationId xmlns:a16="http://schemas.microsoft.com/office/drawing/2014/main" id="{00000000-0008-0000-0600-0000B1000000}"/>
            </a:ext>
          </a:extLst>
        </xdr:cNvPr>
        <xdr:cNvSpPr txBox="1"/>
      </xdr:nvSpPr>
      <xdr:spPr>
        <a:xfrm>
          <a:off x="3530111" y="135221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134138</xdr:rowOff>
    </xdr:from>
    <xdr:to>
      <xdr:col>15</xdr:col>
      <xdr:colOff>50800</xdr:colOff>
      <xdr:row>77</xdr:row>
      <xdr:rowOff>55011</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a:off x="2019300" y="13164338"/>
          <a:ext cx="889000" cy="923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57055</xdr:rowOff>
    </xdr:from>
    <xdr:to>
      <xdr:col>15</xdr:col>
      <xdr:colOff>101600</xdr:colOff>
      <xdr:row>78</xdr:row>
      <xdr:rowOff>158655</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2857500" y="13430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78</xdr:row>
      <xdr:rowOff>149782</xdr:rowOff>
    </xdr:from>
    <xdr:ext cx="534377"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2641111" y="135228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28,358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134138</xdr:rowOff>
    </xdr:from>
    <xdr:to>
      <xdr:col>10</xdr:col>
      <xdr:colOff>114300</xdr:colOff>
      <xdr:row>77</xdr:row>
      <xdr:rowOff>14168</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flipV="1">
          <a:off x="1130300" y="13164338"/>
          <a:ext cx="889000" cy="51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62542</xdr:rowOff>
    </xdr:from>
    <xdr:to>
      <xdr:col>10</xdr:col>
      <xdr:colOff>165100</xdr:colOff>
      <xdr:row>78</xdr:row>
      <xdr:rowOff>164142</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1968500" y="134356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78</xdr:row>
      <xdr:rowOff>155269</xdr:rowOff>
    </xdr:from>
    <xdr:ext cx="534377"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1752111" y="135283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77733</xdr:rowOff>
    </xdr:from>
    <xdr:to>
      <xdr:col>6</xdr:col>
      <xdr:colOff>38100</xdr:colOff>
      <xdr:row>79</xdr:row>
      <xdr:rowOff>7883</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079500" y="134508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78</xdr:row>
      <xdr:rowOff>170460</xdr:rowOff>
    </xdr:from>
    <xdr:ext cx="534377"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863111" y="135435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22,931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4040</xdr:rowOff>
    </xdr:from>
    <xdr:to>
      <xdr:col>24</xdr:col>
      <xdr:colOff>114300</xdr:colOff>
      <xdr:row>77</xdr:row>
      <xdr:rowOff>105640</xdr:rowOff>
    </xdr:to>
    <xdr:sp macro="" textlink="">
      <xdr:nvSpPr>
        <xdr:cNvPr id="191" name="楕円 190">
          <a:extLst>
            <a:ext uri="{FF2B5EF4-FFF2-40B4-BE49-F238E27FC236}">
              <a16:creationId xmlns:a16="http://schemas.microsoft.com/office/drawing/2014/main" id="{00000000-0008-0000-0600-0000BF000000}"/>
            </a:ext>
          </a:extLst>
        </xdr:cNvPr>
        <xdr:cNvSpPr/>
      </xdr:nvSpPr>
      <xdr:spPr>
        <a:xfrm>
          <a:off x="4584700" y="13205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26917</xdr:rowOff>
    </xdr:from>
    <xdr:ext cx="534377" cy="259045"/>
    <xdr:sp macro="" textlink="">
      <xdr:nvSpPr>
        <xdr:cNvPr id="192" name="維持補修費該当値テキスト">
          <a:extLst>
            <a:ext uri="{FF2B5EF4-FFF2-40B4-BE49-F238E27FC236}">
              <a16:creationId xmlns:a16="http://schemas.microsoft.com/office/drawing/2014/main" id="{00000000-0008-0000-0600-0000C0000000}"/>
            </a:ext>
          </a:extLst>
        </xdr:cNvPr>
        <xdr:cNvSpPr txBox="1"/>
      </xdr:nvSpPr>
      <xdr:spPr>
        <a:xfrm>
          <a:off x="4686300" y="130571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115669</xdr:rowOff>
    </xdr:from>
    <xdr:to>
      <xdr:col>20</xdr:col>
      <xdr:colOff>38100</xdr:colOff>
      <xdr:row>77</xdr:row>
      <xdr:rowOff>45819</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3746500" y="131458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62346</xdr:rowOff>
    </xdr:from>
    <xdr:ext cx="59901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3497795" y="129210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4211</xdr:rowOff>
    </xdr:from>
    <xdr:to>
      <xdr:col>15</xdr:col>
      <xdr:colOff>101600</xdr:colOff>
      <xdr:row>77</xdr:row>
      <xdr:rowOff>105811</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2857500" y="13205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75</xdr:row>
      <xdr:rowOff>122338</xdr:rowOff>
    </xdr:from>
    <xdr:ext cx="534377"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2641111" y="129810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83338</xdr:rowOff>
    </xdr:from>
    <xdr:to>
      <xdr:col>10</xdr:col>
      <xdr:colOff>165100</xdr:colOff>
      <xdr:row>77</xdr:row>
      <xdr:rowOff>13488</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1968500" y="131135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30015</xdr:rowOff>
    </xdr:from>
    <xdr:ext cx="599010"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1719795" y="128887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134818</xdr:rowOff>
    </xdr:from>
    <xdr:to>
      <xdr:col>6</xdr:col>
      <xdr:colOff>38100</xdr:colOff>
      <xdr:row>77</xdr:row>
      <xdr:rowOff>64968</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079500" y="131650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75</xdr:row>
      <xdr:rowOff>81495</xdr:rowOff>
    </xdr:from>
    <xdr:ext cx="534377"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863111" y="129402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1" name="正方形/長方形 200">
          <a:extLst>
            <a:ext uri="{FF2B5EF4-FFF2-40B4-BE49-F238E27FC236}">
              <a16:creationId xmlns:a16="http://schemas.microsoft.com/office/drawing/2014/main" id="{00000000-0008-0000-0600-0000C9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2" name="正方形/長方形 201">
          <a:extLst>
            <a:ext uri="{FF2B5EF4-FFF2-40B4-BE49-F238E27FC236}">
              <a16:creationId xmlns:a16="http://schemas.microsoft.com/office/drawing/2014/main" id="{00000000-0008-0000-0600-0000CA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106,542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9" name="テキスト ボックス 208">
          <a:extLst>
            <a:ext uri="{FF2B5EF4-FFF2-40B4-BE49-F238E27FC236}">
              <a16:creationId xmlns:a16="http://schemas.microsoft.com/office/drawing/2014/main" id="{00000000-0008-0000-0600-0000D1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0" name="直線コネクタ 209">
          <a:extLst>
            <a:ext uri="{FF2B5EF4-FFF2-40B4-BE49-F238E27FC236}">
              <a16:creationId xmlns:a16="http://schemas.microsoft.com/office/drawing/2014/main" id="{00000000-0008-0000-0600-0000D2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1" name="直線コネクタ 210">
          <a:extLst>
            <a:ext uri="{FF2B5EF4-FFF2-40B4-BE49-F238E27FC236}">
              <a16:creationId xmlns:a16="http://schemas.microsoft.com/office/drawing/2014/main" id="{00000000-0008-0000-0600-0000D3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3" name="扶助費グラフ枠">
          <a:extLst>
            <a:ext uri="{FF2B5EF4-FFF2-40B4-BE49-F238E27FC236}">
              <a16:creationId xmlns:a16="http://schemas.microsoft.com/office/drawing/2014/main" id="{00000000-0008-0000-0600-0000DF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40929</xdr:rowOff>
    </xdr:from>
    <xdr:to>
      <xdr:col>24</xdr:col>
      <xdr:colOff>62865</xdr:colOff>
      <xdr:row>98</xdr:row>
      <xdr:rowOff>71211</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flipV="1">
          <a:off x="4633595" y="15471429"/>
          <a:ext cx="1270" cy="14018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75038</xdr:rowOff>
    </xdr:from>
    <xdr:ext cx="534377" cy="259045"/>
    <xdr:sp macro="" textlink="">
      <xdr:nvSpPr>
        <xdr:cNvPr id="225" name="扶助費最小値テキスト">
          <a:extLst>
            <a:ext uri="{FF2B5EF4-FFF2-40B4-BE49-F238E27FC236}">
              <a16:creationId xmlns:a16="http://schemas.microsoft.com/office/drawing/2014/main" id="{00000000-0008-0000-0600-0000E1000000}"/>
            </a:ext>
          </a:extLst>
        </xdr:cNvPr>
        <xdr:cNvSpPr txBox="1"/>
      </xdr:nvSpPr>
      <xdr:spPr>
        <a:xfrm>
          <a:off x="4686300" y="168771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71211</xdr:rowOff>
    </xdr:from>
    <xdr:to>
      <xdr:col>24</xdr:col>
      <xdr:colOff>152400</xdr:colOff>
      <xdr:row>98</xdr:row>
      <xdr:rowOff>71211</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4546600" y="168733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159056</xdr:rowOff>
    </xdr:from>
    <xdr:ext cx="599010" cy="259045"/>
    <xdr:sp macro="" textlink="">
      <xdr:nvSpPr>
        <xdr:cNvPr id="227" name="扶助費最大値テキスト">
          <a:extLst>
            <a:ext uri="{FF2B5EF4-FFF2-40B4-BE49-F238E27FC236}">
              <a16:creationId xmlns:a16="http://schemas.microsoft.com/office/drawing/2014/main" id="{00000000-0008-0000-0600-0000E3000000}"/>
            </a:ext>
          </a:extLst>
        </xdr:cNvPr>
        <xdr:cNvSpPr txBox="1"/>
      </xdr:nvSpPr>
      <xdr:spPr>
        <a:xfrm>
          <a:off x="4686300" y="152466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202,962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40929</xdr:rowOff>
    </xdr:from>
    <xdr:to>
      <xdr:col>24</xdr:col>
      <xdr:colOff>152400</xdr:colOff>
      <xdr:row>90</xdr:row>
      <xdr:rowOff>40929</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4546600" y="15471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120208</xdr:rowOff>
    </xdr:from>
    <xdr:to>
      <xdr:col>24</xdr:col>
      <xdr:colOff>63500</xdr:colOff>
      <xdr:row>98</xdr:row>
      <xdr:rowOff>29980</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a:off x="3797300" y="16750858"/>
          <a:ext cx="838200" cy="812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93</xdr:row>
      <xdr:rowOff>148575</xdr:rowOff>
    </xdr:from>
    <xdr:ext cx="534377" cy="259045"/>
    <xdr:sp macro="" textlink="">
      <xdr:nvSpPr>
        <xdr:cNvPr id="230" name="扶助費平均値テキスト">
          <a:extLst>
            <a:ext uri="{FF2B5EF4-FFF2-40B4-BE49-F238E27FC236}">
              <a16:creationId xmlns:a16="http://schemas.microsoft.com/office/drawing/2014/main" id="{00000000-0008-0000-0600-0000E6000000}"/>
            </a:ext>
          </a:extLst>
        </xdr:cNvPr>
        <xdr:cNvSpPr txBox="1"/>
      </xdr:nvSpPr>
      <xdr:spPr>
        <a:xfrm>
          <a:off x="4686300" y="160934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125698</xdr:rowOff>
    </xdr:from>
    <xdr:to>
      <xdr:col>24</xdr:col>
      <xdr:colOff>114300</xdr:colOff>
      <xdr:row>95</xdr:row>
      <xdr:rowOff>55848</xdr:rowOff>
    </xdr:to>
    <xdr:sp macro="" textlink="">
      <xdr:nvSpPr>
        <xdr:cNvPr id="231" name="フローチャート: 判断 230">
          <a:extLst>
            <a:ext uri="{FF2B5EF4-FFF2-40B4-BE49-F238E27FC236}">
              <a16:creationId xmlns:a16="http://schemas.microsoft.com/office/drawing/2014/main" id="{00000000-0008-0000-0600-0000E7000000}"/>
            </a:ext>
          </a:extLst>
        </xdr:cNvPr>
        <xdr:cNvSpPr/>
      </xdr:nvSpPr>
      <xdr:spPr>
        <a:xfrm>
          <a:off x="4584700" y="16241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120208</xdr:rowOff>
    </xdr:from>
    <xdr:to>
      <xdr:col>19</xdr:col>
      <xdr:colOff>177800</xdr:colOff>
      <xdr:row>98</xdr:row>
      <xdr:rowOff>9520</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flipV="1">
          <a:off x="2908300" y="16750858"/>
          <a:ext cx="889000" cy="60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94</xdr:row>
      <xdr:rowOff>154135</xdr:rowOff>
    </xdr:from>
    <xdr:to>
      <xdr:col>20</xdr:col>
      <xdr:colOff>38100</xdr:colOff>
      <xdr:row>95</xdr:row>
      <xdr:rowOff>84285</xdr:rowOff>
    </xdr:to>
    <xdr:sp macro="" textlink="">
      <xdr:nvSpPr>
        <xdr:cNvPr id="233" name="フローチャート: 判断 232">
          <a:extLst>
            <a:ext uri="{FF2B5EF4-FFF2-40B4-BE49-F238E27FC236}">
              <a16:creationId xmlns:a16="http://schemas.microsoft.com/office/drawing/2014/main" id="{00000000-0008-0000-0600-0000E9000000}"/>
            </a:ext>
          </a:extLst>
        </xdr:cNvPr>
        <xdr:cNvSpPr/>
      </xdr:nvSpPr>
      <xdr:spPr>
        <a:xfrm>
          <a:off x="3746500" y="16270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93</xdr:row>
      <xdr:rowOff>100812</xdr:rowOff>
    </xdr:from>
    <xdr:ext cx="534377" cy="259045"/>
    <xdr:sp macro="" textlink="">
      <xdr:nvSpPr>
        <xdr:cNvPr id="234" name="テキスト ボックス 233">
          <a:extLst>
            <a:ext uri="{FF2B5EF4-FFF2-40B4-BE49-F238E27FC236}">
              <a16:creationId xmlns:a16="http://schemas.microsoft.com/office/drawing/2014/main" id="{00000000-0008-0000-0600-0000EA000000}"/>
            </a:ext>
          </a:extLst>
        </xdr:cNvPr>
        <xdr:cNvSpPr txBox="1"/>
      </xdr:nvSpPr>
      <xdr:spPr>
        <a:xfrm>
          <a:off x="3530111" y="160456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53936</xdr:rowOff>
    </xdr:from>
    <xdr:to>
      <xdr:col>15</xdr:col>
      <xdr:colOff>50800</xdr:colOff>
      <xdr:row>98</xdr:row>
      <xdr:rowOff>9520</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a:off x="2019300" y="16684586"/>
          <a:ext cx="889000" cy="1270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31544</xdr:rowOff>
    </xdr:from>
    <xdr:to>
      <xdr:col>15</xdr:col>
      <xdr:colOff>101600</xdr:colOff>
      <xdr:row>95</xdr:row>
      <xdr:rowOff>133144</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2857500" y="16319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93</xdr:row>
      <xdr:rowOff>149671</xdr:rowOff>
    </xdr:from>
    <xdr:ext cx="534377" cy="259045"/>
    <xdr:sp macro="" textlink="">
      <xdr:nvSpPr>
        <xdr:cNvPr id="237" name="テキスト ボックス 236">
          <a:extLst>
            <a:ext uri="{FF2B5EF4-FFF2-40B4-BE49-F238E27FC236}">
              <a16:creationId xmlns:a16="http://schemas.microsoft.com/office/drawing/2014/main" id="{00000000-0008-0000-0600-0000ED000000}"/>
            </a:ext>
          </a:extLst>
        </xdr:cNvPr>
        <xdr:cNvSpPr txBox="1"/>
      </xdr:nvSpPr>
      <xdr:spPr>
        <a:xfrm>
          <a:off x="2641111" y="160945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53936</xdr:rowOff>
    </xdr:from>
    <xdr:to>
      <xdr:col>10</xdr:col>
      <xdr:colOff>114300</xdr:colOff>
      <xdr:row>98</xdr:row>
      <xdr:rowOff>63981</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flipV="1">
          <a:off x="1130300" y="16684586"/>
          <a:ext cx="889000" cy="1814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143428</xdr:rowOff>
    </xdr:from>
    <xdr:to>
      <xdr:col>10</xdr:col>
      <xdr:colOff>165100</xdr:colOff>
      <xdr:row>95</xdr:row>
      <xdr:rowOff>73578</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1968500" y="16259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93</xdr:row>
      <xdr:rowOff>90105</xdr:rowOff>
    </xdr:from>
    <xdr:ext cx="534377" cy="259045"/>
    <xdr:sp macro="" textlink="">
      <xdr:nvSpPr>
        <xdr:cNvPr id="240" name="テキスト ボックス 239">
          <a:extLst>
            <a:ext uri="{FF2B5EF4-FFF2-40B4-BE49-F238E27FC236}">
              <a16:creationId xmlns:a16="http://schemas.microsoft.com/office/drawing/2014/main" id="{00000000-0008-0000-0600-0000F0000000}"/>
            </a:ext>
          </a:extLst>
        </xdr:cNvPr>
        <xdr:cNvSpPr txBox="1"/>
      </xdr:nvSpPr>
      <xdr:spPr>
        <a:xfrm>
          <a:off x="1752111" y="160349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92,844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99507</xdr:rowOff>
    </xdr:from>
    <xdr:to>
      <xdr:col>6</xdr:col>
      <xdr:colOff>38100</xdr:colOff>
      <xdr:row>96</xdr:row>
      <xdr:rowOff>29657</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1079500" y="16387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46184</xdr:rowOff>
    </xdr:from>
    <xdr:ext cx="534377"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863111" y="161624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150630</xdr:rowOff>
    </xdr:from>
    <xdr:to>
      <xdr:col>24</xdr:col>
      <xdr:colOff>114300</xdr:colOff>
      <xdr:row>98</xdr:row>
      <xdr:rowOff>80780</xdr:rowOff>
    </xdr:to>
    <xdr:sp macro="" textlink="">
      <xdr:nvSpPr>
        <xdr:cNvPr id="248" name="楕円 247">
          <a:extLst>
            <a:ext uri="{FF2B5EF4-FFF2-40B4-BE49-F238E27FC236}">
              <a16:creationId xmlns:a16="http://schemas.microsoft.com/office/drawing/2014/main" id="{00000000-0008-0000-0600-0000F8000000}"/>
            </a:ext>
          </a:extLst>
        </xdr:cNvPr>
        <xdr:cNvSpPr/>
      </xdr:nvSpPr>
      <xdr:spPr>
        <a:xfrm>
          <a:off x="4584700" y="16781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65557</xdr:rowOff>
    </xdr:from>
    <xdr:ext cx="534377" cy="259045"/>
    <xdr:sp macro="" textlink="">
      <xdr:nvSpPr>
        <xdr:cNvPr id="249" name="扶助費該当値テキスト">
          <a:extLst>
            <a:ext uri="{FF2B5EF4-FFF2-40B4-BE49-F238E27FC236}">
              <a16:creationId xmlns:a16="http://schemas.microsoft.com/office/drawing/2014/main" id="{00000000-0008-0000-0600-0000F9000000}"/>
            </a:ext>
          </a:extLst>
        </xdr:cNvPr>
        <xdr:cNvSpPr txBox="1"/>
      </xdr:nvSpPr>
      <xdr:spPr>
        <a:xfrm>
          <a:off x="4686300" y="166962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24,399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69408</xdr:rowOff>
    </xdr:from>
    <xdr:to>
      <xdr:col>20</xdr:col>
      <xdr:colOff>38100</xdr:colOff>
      <xdr:row>97</xdr:row>
      <xdr:rowOff>171008</xdr:rowOff>
    </xdr:to>
    <xdr:sp macro="" textlink="">
      <xdr:nvSpPr>
        <xdr:cNvPr id="250" name="楕円 249">
          <a:extLst>
            <a:ext uri="{FF2B5EF4-FFF2-40B4-BE49-F238E27FC236}">
              <a16:creationId xmlns:a16="http://schemas.microsoft.com/office/drawing/2014/main" id="{00000000-0008-0000-0600-0000FA000000}"/>
            </a:ext>
          </a:extLst>
        </xdr:cNvPr>
        <xdr:cNvSpPr/>
      </xdr:nvSpPr>
      <xdr:spPr>
        <a:xfrm>
          <a:off x="3746500" y="167000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162135</xdr:rowOff>
    </xdr:from>
    <xdr:ext cx="534377"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3530111" y="167927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130170</xdr:rowOff>
    </xdr:from>
    <xdr:to>
      <xdr:col>15</xdr:col>
      <xdr:colOff>101600</xdr:colOff>
      <xdr:row>98</xdr:row>
      <xdr:rowOff>60320</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2857500" y="16760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51447</xdr:rowOff>
    </xdr:from>
    <xdr:ext cx="534377"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2641111" y="168535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3136</xdr:rowOff>
    </xdr:from>
    <xdr:to>
      <xdr:col>10</xdr:col>
      <xdr:colOff>165100</xdr:colOff>
      <xdr:row>97</xdr:row>
      <xdr:rowOff>104736</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1968500" y="16633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95863</xdr:rowOff>
    </xdr:from>
    <xdr:ext cx="534377"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1752111" y="16726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13181</xdr:rowOff>
    </xdr:from>
    <xdr:to>
      <xdr:col>6</xdr:col>
      <xdr:colOff>38100</xdr:colOff>
      <xdr:row>98</xdr:row>
      <xdr:rowOff>114781</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1079500" y="168152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105908</xdr:rowOff>
    </xdr:from>
    <xdr:ext cx="534377"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863111" y="169080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8" name="正方形/長方形 257">
          <a:extLst>
            <a:ext uri="{FF2B5EF4-FFF2-40B4-BE49-F238E27FC236}">
              <a16:creationId xmlns:a16="http://schemas.microsoft.com/office/drawing/2014/main" id="{00000000-0008-0000-0600-000002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59" name="正方形/長方形 258">
          <a:extLst>
            <a:ext uri="{FF2B5EF4-FFF2-40B4-BE49-F238E27FC236}">
              <a16:creationId xmlns:a16="http://schemas.microsoft.com/office/drawing/2014/main" id="{00000000-0008-0000-0600-000003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0" name="正方形/長方形 259">
          <a:extLst>
            <a:ext uri="{FF2B5EF4-FFF2-40B4-BE49-F238E27FC236}">
              <a16:creationId xmlns:a16="http://schemas.microsoft.com/office/drawing/2014/main" id="{00000000-0008-0000-0600-000004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6" name="テキスト ボックス 265">
          <a:extLst>
            <a:ext uri="{FF2B5EF4-FFF2-40B4-BE49-F238E27FC236}">
              <a16:creationId xmlns:a16="http://schemas.microsoft.com/office/drawing/2014/main" id="{00000000-0008-0000-0600-00000A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7" name="直線コネクタ 266">
          <a:extLst>
            <a:ext uri="{FF2B5EF4-FFF2-40B4-BE49-F238E27FC236}">
              <a16:creationId xmlns:a16="http://schemas.microsoft.com/office/drawing/2014/main" id="{00000000-0008-0000-0600-00000B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68" name="直線コネクタ 267">
          <a:extLst>
            <a:ext uri="{FF2B5EF4-FFF2-40B4-BE49-F238E27FC236}">
              <a16:creationId xmlns:a16="http://schemas.microsoft.com/office/drawing/2014/main" id="{00000000-0008-0000-0600-00000C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69" name="テキスト ボックス 268">
          <a:extLst>
            <a:ext uri="{FF2B5EF4-FFF2-40B4-BE49-F238E27FC236}">
              <a16:creationId xmlns:a16="http://schemas.microsoft.com/office/drawing/2014/main" id="{00000000-0008-0000-0600-00000D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0" name="直線コネクタ 269">
          <a:extLst>
            <a:ext uri="{FF2B5EF4-FFF2-40B4-BE49-F238E27FC236}">
              <a16:creationId xmlns:a16="http://schemas.microsoft.com/office/drawing/2014/main" id="{00000000-0008-0000-0600-00000E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144434</xdr:rowOff>
    </xdr:from>
    <xdr:ext cx="595419" cy="259045"/>
    <xdr:sp macro="" textlink="">
      <xdr:nvSpPr>
        <xdr:cNvPr id="271" name="テキスト ボックス 270">
          <a:extLst>
            <a:ext uri="{FF2B5EF4-FFF2-40B4-BE49-F238E27FC236}">
              <a16:creationId xmlns:a16="http://schemas.microsoft.com/office/drawing/2014/main" id="{00000000-0008-0000-0600-00000F010000}"/>
            </a:ext>
          </a:extLst>
        </xdr:cNvPr>
        <xdr:cNvSpPr txBox="1"/>
      </xdr:nvSpPr>
      <xdr:spPr>
        <a:xfrm>
          <a:off x="6008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160763</xdr:rowOff>
    </xdr:from>
    <xdr:ext cx="595419"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008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31</xdr:row>
      <xdr:rowOff>21970</xdr:rowOff>
    </xdr:from>
    <xdr:ext cx="685572"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5918428" y="5336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29</xdr:row>
      <xdr:rowOff>38299</xdr:rowOff>
    </xdr:from>
    <xdr:ext cx="685572"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5918428" y="5010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27</xdr:row>
      <xdr:rowOff>54627</xdr:rowOff>
    </xdr:from>
    <xdr:ext cx="685572"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5918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2" name="補助費等グラフ枠">
          <a:extLst>
            <a:ext uri="{FF2B5EF4-FFF2-40B4-BE49-F238E27FC236}">
              <a16:creationId xmlns:a16="http://schemas.microsoft.com/office/drawing/2014/main" id="{00000000-0008-0000-0600-00001A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78077</xdr:rowOff>
    </xdr:from>
    <xdr:to>
      <xdr:col>54</xdr:col>
      <xdr:colOff>189865</xdr:colOff>
      <xdr:row>39</xdr:row>
      <xdr:rowOff>10112</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flipV="1">
          <a:off x="10475595" y="5221577"/>
          <a:ext cx="1270" cy="14750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13939</xdr:rowOff>
    </xdr:from>
    <xdr:ext cx="534377" cy="259045"/>
    <xdr:sp macro="" textlink="">
      <xdr:nvSpPr>
        <xdr:cNvPr id="284" name="補助費等最小値テキスト">
          <a:extLst>
            <a:ext uri="{FF2B5EF4-FFF2-40B4-BE49-F238E27FC236}">
              <a16:creationId xmlns:a16="http://schemas.microsoft.com/office/drawing/2014/main" id="{00000000-0008-0000-0600-00001C010000}"/>
            </a:ext>
          </a:extLst>
        </xdr:cNvPr>
        <xdr:cNvSpPr txBox="1"/>
      </xdr:nvSpPr>
      <xdr:spPr>
        <a:xfrm>
          <a:off x="10528300" y="67004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81,544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10112</xdr:rowOff>
    </xdr:from>
    <xdr:to>
      <xdr:col>55</xdr:col>
      <xdr:colOff>88900</xdr:colOff>
      <xdr:row>39</xdr:row>
      <xdr:rowOff>10112</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a:off x="10388600" y="66966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24754</xdr:rowOff>
    </xdr:from>
    <xdr:ext cx="690189" cy="259045"/>
    <xdr:sp macro="" textlink="">
      <xdr:nvSpPr>
        <xdr:cNvPr id="286" name="補助費等最大値テキスト">
          <a:extLst>
            <a:ext uri="{FF2B5EF4-FFF2-40B4-BE49-F238E27FC236}">
              <a16:creationId xmlns:a16="http://schemas.microsoft.com/office/drawing/2014/main" id="{00000000-0008-0000-0600-00001E010000}"/>
            </a:ext>
          </a:extLst>
        </xdr:cNvPr>
        <xdr:cNvSpPr txBox="1"/>
      </xdr:nvSpPr>
      <xdr:spPr>
        <a:xfrm>
          <a:off x="10528300" y="499680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1,436,609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78077</xdr:rowOff>
    </xdr:from>
    <xdr:to>
      <xdr:col>55</xdr:col>
      <xdr:colOff>88900</xdr:colOff>
      <xdr:row>30</xdr:row>
      <xdr:rowOff>78077</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10388600" y="52215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12464</xdr:rowOff>
    </xdr:from>
    <xdr:to>
      <xdr:col>55</xdr:col>
      <xdr:colOff>0</xdr:colOff>
      <xdr:row>36</xdr:row>
      <xdr:rowOff>54261</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flipV="1">
          <a:off x="9639300" y="6184664"/>
          <a:ext cx="838200" cy="41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53117</xdr:rowOff>
    </xdr:from>
    <xdr:ext cx="599010" cy="259045"/>
    <xdr:sp macro="" textlink="">
      <xdr:nvSpPr>
        <xdr:cNvPr id="289" name="補助費等平均値テキスト">
          <a:extLst>
            <a:ext uri="{FF2B5EF4-FFF2-40B4-BE49-F238E27FC236}">
              <a16:creationId xmlns:a16="http://schemas.microsoft.com/office/drawing/2014/main" id="{00000000-0008-0000-0600-000021010000}"/>
            </a:ext>
          </a:extLst>
        </xdr:cNvPr>
        <xdr:cNvSpPr txBox="1"/>
      </xdr:nvSpPr>
      <xdr:spPr>
        <a:xfrm>
          <a:off x="10528300" y="639676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290,554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74690</xdr:rowOff>
    </xdr:from>
    <xdr:to>
      <xdr:col>55</xdr:col>
      <xdr:colOff>50800</xdr:colOff>
      <xdr:row>38</xdr:row>
      <xdr:rowOff>4840</xdr:rowOff>
    </xdr:to>
    <xdr:sp macro="" textlink="">
      <xdr:nvSpPr>
        <xdr:cNvPr id="290" name="フローチャート: 判断 289">
          <a:extLst>
            <a:ext uri="{FF2B5EF4-FFF2-40B4-BE49-F238E27FC236}">
              <a16:creationId xmlns:a16="http://schemas.microsoft.com/office/drawing/2014/main" id="{00000000-0008-0000-0600-000022010000}"/>
            </a:ext>
          </a:extLst>
        </xdr:cNvPr>
        <xdr:cNvSpPr/>
      </xdr:nvSpPr>
      <xdr:spPr>
        <a:xfrm>
          <a:off x="10426700" y="6418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54261</xdr:rowOff>
    </xdr:from>
    <xdr:to>
      <xdr:col>50</xdr:col>
      <xdr:colOff>114300</xdr:colOff>
      <xdr:row>36</xdr:row>
      <xdr:rowOff>161177</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flipV="1">
          <a:off x="8750300" y="6226461"/>
          <a:ext cx="889000" cy="1069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127403</xdr:rowOff>
    </xdr:from>
    <xdr:to>
      <xdr:col>50</xdr:col>
      <xdr:colOff>165100</xdr:colOff>
      <xdr:row>38</xdr:row>
      <xdr:rowOff>57553</xdr:rowOff>
    </xdr:to>
    <xdr:sp macro="" textlink="">
      <xdr:nvSpPr>
        <xdr:cNvPr id="292" name="フローチャート: 判断 291">
          <a:extLst>
            <a:ext uri="{FF2B5EF4-FFF2-40B4-BE49-F238E27FC236}">
              <a16:creationId xmlns:a16="http://schemas.microsoft.com/office/drawing/2014/main" id="{00000000-0008-0000-0600-000024010000}"/>
            </a:ext>
          </a:extLst>
        </xdr:cNvPr>
        <xdr:cNvSpPr/>
      </xdr:nvSpPr>
      <xdr:spPr>
        <a:xfrm>
          <a:off x="9588500" y="64710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38</xdr:row>
      <xdr:rowOff>48680</xdr:rowOff>
    </xdr:from>
    <xdr:ext cx="599010" cy="259045"/>
    <xdr:sp macro="" textlink="">
      <xdr:nvSpPr>
        <xdr:cNvPr id="293" name="テキスト ボックス 292">
          <a:extLst>
            <a:ext uri="{FF2B5EF4-FFF2-40B4-BE49-F238E27FC236}">
              <a16:creationId xmlns:a16="http://schemas.microsoft.com/office/drawing/2014/main" id="{00000000-0008-0000-0600-000025010000}"/>
            </a:ext>
          </a:extLst>
        </xdr:cNvPr>
        <xdr:cNvSpPr txBox="1"/>
      </xdr:nvSpPr>
      <xdr:spPr>
        <a:xfrm>
          <a:off x="9339795" y="65637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152738</xdr:rowOff>
    </xdr:from>
    <xdr:to>
      <xdr:col>45</xdr:col>
      <xdr:colOff>177800</xdr:colOff>
      <xdr:row>36</xdr:row>
      <xdr:rowOff>161177</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a:off x="7861300" y="6324938"/>
          <a:ext cx="889000" cy="8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138852</xdr:rowOff>
    </xdr:from>
    <xdr:to>
      <xdr:col>46</xdr:col>
      <xdr:colOff>38100</xdr:colOff>
      <xdr:row>38</xdr:row>
      <xdr:rowOff>69002</xdr:rowOff>
    </xdr:to>
    <xdr:sp macro="" textlink="">
      <xdr:nvSpPr>
        <xdr:cNvPr id="295" name="フローチャート: 判断 294">
          <a:extLst>
            <a:ext uri="{FF2B5EF4-FFF2-40B4-BE49-F238E27FC236}">
              <a16:creationId xmlns:a16="http://schemas.microsoft.com/office/drawing/2014/main" id="{00000000-0008-0000-0600-000027010000}"/>
            </a:ext>
          </a:extLst>
        </xdr:cNvPr>
        <xdr:cNvSpPr/>
      </xdr:nvSpPr>
      <xdr:spPr>
        <a:xfrm>
          <a:off x="8699500" y="64825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38</xdr:row>
      <xdr:rowOff>60129</xdr:rowOff>
    </xdr:from>
    <xdr:ext cx="599010" cy="259045"/>
    <xdr:sp macro="" textlink="">
      <xdr:nvSpPr>
        <xdr:cNvPr id="296" name="テキスト ボックス 295">
          <a:extLst>
            <a:ext uri="{FF2B5EF4-FFF2-40B4-BE49-F238E27FC236}">
              <a16:creationId xmlns:a16="http://schemas.microsoft.com/office/drawing/2014/main" id="{00000000-0008-0000-0600-000028010000}"/>
            </a:ext>
          </a:extLst>
        </xdr:cNvPr>
        <xdr:cNvSpPr txBox="1"/>
      </xdr:nvSpPr>
      <xdr:spPr>
        <a:xfrm>
          <a:off x="8450795" y="65752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35</xdr:row>
      <xdr:rowOff>103020</xdr:rowOff>
    </xdr:from>
    <xdr:to>
      <xdr:col>41</xdr:col>
      <xdr:colOff>50800</xdr:colOff>
      <xdr:row>36</xdr:row>
      <xdr:rowOff>152738</xdr:rowOff>
    </xdr:to>
    <xdr:cxnSp macro="">
      <xdr:nvCxnSpPr>
        <xdr:cNvPr id="297" name="直線コネクタ 296">
          <a:extLst>
            <a:ext uri="{FF2B5EF4-FFF2-40B4-BE49-F238E27FC236}">
              <a16:creationId xmlns:a16="http://schemas.microsoft.com/office/drawing/2014/main" id="{00000000-0008-0000-0600-000029010000}"/>
            </a:ext>
          </a:extLst>
        </xdr:cNvPr>
        <xdr:cNvCxnSpPr/>
      </xdr:nvCxnSpPr>
      <xdr:spPr>
        <a:xfrm>
          <a:off x="6972300" y="6103770"/>
          <a:ext cx="889000" cy="2211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156116</xdr:rowOff>
    </xdr:from>
    <xdr:to>
      <xdr:col>41</xdr:col>
      <xdr:colOff>101600</xdr:colOff>
      <xdr:row>38</xdr:row>
      <xdr:rowOff>86266</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7810500" y="6499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38</xdr:row>
      <xdr:rowOff>77393</xdr:rowOff>
    </xdr:from>
    <xdr:ext cx="599010" cy="259045"/>
    <xdr:sp macro="" textlink="">
      <xdr:nvSpPr>
        <xdr:cNvPr id="299" name="テキスト ボックス 298">
          <a:extLst>
            <a:ext uri="{FF2B5EF4-FFF2-40B4-BE49-F238E27FC236}">
              <a16:creationId xmlns:a16="http://schemas.microsoft.com/office/drawing/2014/main" id="{00000000-0008-0000-0600-00002B010000}"/>
            </a:ext>
          </a:extLst>
        </xdr:cNvPr>
        <xdr:cNvSpPr txBox="1"/>
      </xdr:nvSpPr>
      <xdr:spPr>
        <a:xfrm>
          <a:off x="7561795" y="65924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215,753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35578</xdr:rowOff>
    </xdr:from>
    <xdr:to>
      <xdr:col>36</xdr:col>
      <xdr:colOff>165100</xdr:colOff>
      <xdr:row>37</xdr:row>
      <xdr:rowOff>137178</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6921500" y="6379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37</xdr:row>
      <xdr:rowOff>128305</xdr:rowOff>
    </xdr:from>
    <xdr:ext cx="599010"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6672795" y="64719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326,483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133114</xdr:rowOff>
    </xdr:from>
    <xdr:to>
      <xdr:col>55</xdr:col>
      <xdr:colOff>50800</xdr:colOff>
      <xdr:row>36</xdr:row>
      <xdr:rowOff>63264</xdr:rowOff>
    </xdr:to>
    <xdr:sp macro="" textlink="">
      <xdr:nvSpPr>
        <xdr:cNvPr id="307" name="楕円 306">
          <a:extLst>
            <a:ext uri="{FF2B5EF4-FFF2-40B4-BE49-F238E27FC236}">
              <a16:creationId xmlns:a16="http://schemas.microsoft.com/office/drawing/2014/main" id="{00000000-0008-0000-0600-000033010000}"/>
            </a:ext>
          </a:extLst>
        </xdr:cNvPr>
        <xdr:cNvSpPr/>
      </xdr:nvSpPr>
      <xdr:spPr>
        <a:xfrm>
          <a:off x="10426700" y="6133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34</xdr:row>
      <xdr:rowOff>155991</xdr:rowOff>
    </xdr:from>
    <xdr:ext cx="599010" cy="259045"/>
    <xdr:sp macro="" textlink="">
      <xdr:nvSpPr>
        <xdr:cNvPr id="308" name="補助費等該当値テキスト">
          <a:extLst>
            <a:ext uri="{FF2B5EF4-FFF2-40B4-BE49-F238E27FC236}">
              <a16:creationId xmlns:a16="http://schemas.microsoft.com/office/drawing/2014/main" id="{00000000-0008-0000-0600-000034010000}"/>
            </a:ext>
          </a:extLst>
        </xdr:cNvPr>
        <xdr:cNvSpPr txBox="1"/>
      </xdr:nvSpPr>
      <xdr:spPr>
        <a:xfrm>
          <a:off x="10528300" y="59852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551,884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3461</xdr:rowOff>
    </xdr:from>
    <xdr:to>
      <xdr:col>50</xdr:col>
      <xdr:colOff>165100</xdr:colOff>
      <xdr:row>36</xdr:row>
      <xdr:rowOff>105061</xdr:rowOff>
    </xdr:to>
    <xdr:sp macro="" textlink="">
      <xdr:nvSpPr>
        <xdr:cNvPr id="309" name="楕円 308">
          <a:extLst>
            <a:ext uri="{FF2B5EF4-FFF2-40B4-BE49-F238E27FC236}">
              <a16:creationId xmlns:a16="http://schemas.microsoft.com/office/drawing/2014/main" id="{00000000-0008-0000-0600-000035010000}"/>
            </a:ext>
          </a:extLst>
        </xdr:cNvPr>
        <xdr:cNvSpPr/>
      </xdr:nvSpPr>
      <xdr:spPr>
        <a:xfrm>
          <a:off x="9588500" y="6175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34</xdr:row>
      <xdr:rowOff>121588</xdr:rowOff>
    </xdr:from>
    <xdr:ext cx="59901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9339795" y="59508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513,487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110377</xdr:rowOff>
    </xdr:from>
    <xdr:to>
      <xdr:col>46</xdr:col>
      <xdr:colOff>38100</xdr:colOff>
      <xdr:row>37</xdr:row>
      <xdr:rowOff>40527</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8699500" y="62825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35</xdr:row>
      <xdr:rowOff>57054</xdr:rowOff>
    </xdr:from>
    <xdr:ext cx="59901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8450795" y="60578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415,271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101938</xdr:rowOff>
    </xdr:from>
    <xdr:to>
      <xdr:col>41</xdr:col>
      <xdr:colOff>101600</xdr:colOff>
      <xdr:row>37</xdr:row>
      <xdr:rowOff>32088</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7810500" y="62741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35</xdr:row>
      <xdr:rowOff>48615</xdr:rowOff>
    </xdr:from>
    <xdr:ext cx="59901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7561795" y="60493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423,023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52220</xdr:rowOff>
    </xdr:from>
    <xdr:to>
      <xdr:col>36</xdr:col>
      <xdr:colOff>165100</xdr:colOff>
      <xdr:row>35</xdr:row>
      <xdr:rowOff>153820</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6921500" y="6052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33</xdr:row>
      <xdr:rowOff>170347</xdr:rowOff>
    </xdr:from>
    <xdr:ext cx="59901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6672795" y="58281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7" name="正方形/長方形 316">
          <a:extLst>
            <a:ext uri="{FF2B5EF4-FFF2-40B4-BE49-F238E27FC236}">
              <a16:creationId xmlns:a16="http://schemas.microsoft.com/office/drawing/2014/main" id="{00000000-0008-0000-0600-00003D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8" name="正方形/長方形 317">
          <a:extLst>
            <a:ext uri="{FF2B5EF4-FFF2-40B4-BE49-F238E27FC236}">
              <a16:creationId xmlns:a16="http://schemas.microsoft.com/office/drawing/2014/main" id="{00000000-0008-0000-0600-00003E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98,270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5" name="テキスト ボックス 324">
          <a:extLst>
            <a:ext uri="{FF2B5EF4-FFF2-40B4-BE49-F238E27FC236}">
              <a16:creationId xmlns:a16="http://schemas.microsoft.com/office/drawing/2014/main" id="{00000000-0008-0000-0600-000045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6" name="直線コネクタ 325">
          <a:extLst>
            <a:ext uri="{FF2B5EF4-FFF2-40B4-BE49-F238E27FC236}">
              <a16:creationId xmlns:a16="http://schemas.microsoft.com/office/drawing/2014/main" id="{00000000-0008-0000-0600-000046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27" name="直線コネクタ 326">
          <a:extLst>
            <a:ext uri="{FF2B5EF4-FFF2-40B4-BE49-F238E27FC236}">
              <a16:creationId xmlns:a16="http://schemas.microsoft.com/office/drawing/2014/main" id="{00000000-0008-0000-0600-000047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28" name="テキスト ボックス 327">
          <a:extLst>
            <a:ext uri="{FF2B5EF4-FFF2-40B4-BE49-F238E27FC236}">
              <a16:creationId xmlns:a16="http://schemas.microsoft.com/office/drawing/2014/main" id="{00000000-0008-0000-0600-000048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29" name="直線コネクタ 328">
          <a:extLst>
            <a:ext uri="{FF2B5EF4-FFF2-40B4-BE49-F238E27FC236}">
              <a16:creationId xmlns:a16="http://schemas.microsoft.com/office/drawing/2014/main" id="{00000000-0008-0000-0600-000049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144434</xdr:rowOff>
    </xdr:from>
    <xdr:ext cx="685572" cy="259045"/>
    <xdr:sp macro="" textlink="">
      <xdr:nvSpPr>
        <xdr:cNvPr id="330" name="テキスト ボックス 329">
          <a:extLst>
            <a:ext uri="{FF2B5EF4-FFF2-40B4-BE49-F238E27FC236}">
              <a16:creationId xmlns:a16="http://schemas.microsoft.com/office/drawing/2014/main" id="{00000000-0008-0000-0600-00004A010000}"/>
            </a:ext>
          </a:extLst>
        </xdr:cNvPr>
        <xdr:cNvSpPr txBox="1"/>
      </xdr:nvSpPr>
      <xdr:spPr>
        <a:xfrm>
          <a:off x="5918428" y="9745634"/>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160762</xdr:rowOff>
    </xdr:from>
    <xdr:ext cx="685572"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5918428" y="941906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53</xdr:row>
      <xdr:rowOff>5642</xdr:rowOff>
    </xdr:from>
    <xdr:ext cx="685572"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5918428" y="909249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51</xdr:row>
      <xdr:rowOff>21970</xdr:rowOff>
    </xdr:from>
    <xdr:ext cx="685572"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5918428" y="8765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38299</xdr:rowOff>
    </xdr:from>
    <xdr:ext cx="685572"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5918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普通建設事業費グラフ枠">
          <a:extLst>
            <a:ext uri="{FF2B5EF4-FFF2-40B4-BE49-F238E27FC236}">
              <a16:creationId xmlns:a16="http://schemas.microsoft.com/office/drawing/2014/main" id="{00000000-0008-0000-06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25838</xdr:rowOff>
    </xdr:from>
    <xdr:to>
      <xdr:col>54</xdr:col>
      <xdr:colOff>189865</xdr:colOff>
      <xdr:row>59</xdr:row>
      <xdr:rowOff>92938</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flipV="1">
          <a:off x="10475595" y="8769788"/>
          <a:ext cx="1270" cy="1438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96765</xdr:rowOff>
    </xdr:from>
    <xdr:ext cx="534377" cy="259045"/>
    <xdr:sp macro="" textlink="">
      <xdr:nvSpPr>
        <xdr:cNvPr id="343" name="普通建設事業費最小値テキスト">
          <a:extLst>
            <a:ext uri="{FF2B5EF4-FFF2-40B4-BE49-F238E27FC236}">
              <a16:creationId xmlns:a16="http://schemas.microsoft.com/office/drawing/2014/main" id="{00000000-0008-0000-0600-000057010000}"/>
            </a:ext>
          </a:extLst>
        </xdr:cNvPr>
        <xdr:cNvSpPr txBox="1"/>
      </xdr:nvSpPr>
      <xdr:spPr>
        <a:xfrm>
          <a:off x="10528300" y="10212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18,191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92938</xdr:rowOff>
    </xdr:from>
    <xdr:to>
      <xdr:col>55</xdr:col>
      <xdr:colOff>88900</xdr:colOff>
      <xdr:row>59</xdr:row>
      <xdr:rowOff>92938</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10388600" y="102084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143965</xdr:rowOff>
    </xdr:from>
    <xdr:ext cx="690189" cy="259045"/>
    <xdr:sp macro="" textlink="">
      <xdr:nvSpPr>
        <xdr:cNvPr id="345" name="普通建設事業費最大値テキスト">
          <a:extLst>
            <a:ext uri="{FF2B5EF4-FFF2-40B4-BE49-F238E27FC236}">
              <a16:creationId xmlns:a16="http://schemas.microsoft.com/office/drawing/2014/main" id="{00000000-0008-0000-0600-000059010000}"/>
            </a:ext>
          </a:extLst>
        </xdr:cNvPr>
        <xdr:cNvSpPr txBox="1"/>
      </xdr:nvSpPr>
      <xdr:spPr>
        <a:xfrm>
          <a:off x="10528300" y="854501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4,423,658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25838</xdr:rowOff>
    </xdr:from>
    <xdr:to>
      <xdr:col>55</xdr:col>
      <xdr:colOff>88900</xdr:colOff>
      <xdr:row>51</xdr:row>
      <xdr:rowOff>25838</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10388600" y="87697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25969</xdr:rowOff>
    </xdr:from>
    <xdr:to>
      <xdr:col>55</xdr:col>
      <xdr:colOff>0</xdr:colOff>
      <xdr:row>58</xdr:row>
      <xdr:rowOff>72435</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flipV="1">
          <a:off x="9639300" y="9970069"/>
          <a:ext cx="838200" cy="464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91664</xdr:rowOff>
    </xdr:from>
    <xdr:ext cx="599010" cy="259045"/>
    <xdr:sp macro="" textlink="">
      <xdr:nvSpPr>
        <xdr:cNvPr id="348" name="普通建設事業費平均値テキスト">
          <a:extLst>
            <a:ext uri="{FF2B5EF4-FFF2-40B4-BE49-F238E27FC236}">
              <a16:creationId xmlns:a16="http://schemas.microsoft.com/office/drawing/2014/main" id="{00000000-0008-0000-0600-00005C010000}"/>
            </a:ext>
          </a:extLst>
        </xdr:cNvPr>
        <xdr:cNvSpPr txBox="1"/>
      </xdr:nvSpPr>
      <xdr:spPr>
        <a:xfrm>
          <a:off x="10528300" y="1003576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325,476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113237</xdr:rowOff>
    </xdr:from>
    <xdr:to>
      <xdr:col>55</xdr:col>
      <xdr:colOff>50800</xdr:colOff>
      <xdr:row>59</xdr:row>
      <xdr:rowOff>43387</xdr:rowOff>
    </xdr:to>
    <xdr:sp macro="" textlink="">
      <xdr:nvSpPr>
        <xdr:cNvPr id="349" name="フローチャート: 判断 348">
          <a:extLst>
            <a:ext uri="{FF2B5EF4-FFF2-40B4-BE49-F238E27FC236}">
              <a16:creationId xmlns:a16="http://schemas.microsoft.com/office/drawing/2014/main" id="{00000000-0008-0000-0600-00005D010000}"/>
            </a:ext>
          </a:extLst>
        </xdr:cNvPr>
        <xdr:cNvSpPr/>
      </xdr:nvSpPr>
      <xdr:spPr>
        <a:xfrm>
          <a:off x="10426700" y="10057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72435</xdr:rowOff>
    </xdr:from>
    <xdr:to>
      <xdr:col>50</xdr:col>
      <xdr:colOff>114300</xdr:colOff>
      <xdr:row>58</xdr:row>
      <xdr:rowOff>160961</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flipV="1">
          <a:off x="8750300" y="10016535"/>
          <a:ext cx="889000" cy="885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118731</xdr:rowOff>
    </xdr:from>
    <xdr:to>
      <xdr:col>50</xdr:col>
      <xdr:colOff>165100</xdr:colOff>
      <xdr:row>59</xdr:row>
      <xdr:rowOff>48881</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9588500" y="10062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59</xdr:row>
      <xdr:rowOff>40008</xdr:rowOff>
    </xdr:from>
    <xdr:ext cx="599010"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9339795" y="101555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308,655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36230</xdr:rowOff>
    </xdr:from>
    <xdr:to>
      <xdr:col>45</xdr:col>
      <xdr:colOff>177800</xdr:colOff>
      <xdr:row>58</xdr:row>
      <xdr:rowOff>160961</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a:off x="7861300" y="9980330"/>
          <a:ext cx="889000" cy="1247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122833</xdr:rowOff>
    </xdr:from>
    <xdr:to>
      <xdr:col>46</xdr:col>
      <xdr:colOff>38100</xdr:colOff>
      <xdr:row>59</xdr:row>
      <xdr:rowOff>52983</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8699500" y="10066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59</xdr:row>
      <xdr:rowOff>44110</xdr:rowOff>
    </xdr:from>
    <xdr:ext cx="599010"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8450795" y="101596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296,093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139771</xdr:rowOff>
    </xdr:from>
    <xdr:to>
      <xdr:col>41</xdr:col>
      <xdr:colOff>50800</xdr:colOff>
      <xdr:row>58</xdr:row>
      <xdr:rowOff>36230</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a:off x="6972300" y="9740971"/>
          <a:ext cx="889000" cy="2393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101085</xdr:rowOff>
    </xdr:from>
    <xdr:to>
      <xdr:col>41</xdr:col>
      <xdr:colOff>101600</xdr:colOff>
      <xdr:row>59</xdr:row>
      <xdr:rowOff>31235</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7810500" y="10045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59</xdr:row>
      <xdr:rowOff>22362</xdr:rowOff>
    </xdr:from>
    <xdr:ext cx="599010"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7561795" y="101379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362,690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110992</xdr:rowOff>
    </xdr:from>
    <xdr:to>
      <xdr:col>36</xdr:col>
      <xdr:colOff>165100</xdr:colOff>
      <xdr:row>59</xdr:row>
      <xdr:rowOff>41142</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6921500" y="10055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59</xdr:row>
      <xdr:rowOff>32269</xdr:rowOff>
    </xdr:from>
    <xdr:ext cx="59901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6672795" y="101478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332,350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146619</xdr:rowOff>
    </xdr:from>
    <xdr:to>
      <xdr:col>55</xdr:col>
      <xdr:colOff>50800</xdr:colOff>
      <xdr:row>58</xdr:row>
      <xdr:rowOff>76769</xdr:rowOff>
    </xdr:to>
    <xdr:sp macro="" textlink="">
      <xdr:nvSpPr>
        <xdr:cNvPr id="366" name="楕円 365">
          <a:extLst>
            <a:ext uri="{FF2B5EF4-FFF2-40B4-BE49-F238E27FC236}">
              <a16:creationId xmlns:a16="http://schemas.microsoft.com/office/drawing/2014/main" id="{00000000-0008-0000-0600-00006E010000}"/>
            </a:ext>
          </a:extLst>
        </xdr:cNvPr>
        <xdr:cNvSpPr/>
      </xdr:nvSpPr>
      <xdr:spPr>
        <a:xfrm>
          <a:off x="10426700" y="99192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169496</xdr:rowOff>
    </xdr:from>
    <xdr:ext cx="599010" cy="259045"/>
    <xdr:sp macro="" textlink="">
      <xdr:nvSpPr>
        <xdr:cNvPr id="367" name="普通建設事業費該当値テキスト">
          <a:extLst>
            <a:ext uri="{FF2B5EF4-FFF2-40B4-BE49-F238E27FC236}">
              <a16:creationId xmlns:a16="http://schemas.microsoft.com/office/drawing/2014/main" id="{00000000-0008-0000-0600-00006F010000}"/>
            </a:ext>
          </a:extLst>
        </xdr:cNvPr>
        <xdr:cNvSpPr txBox="1"/>
      </xdr:nvSpPr>
      <xdr:spPr>
        <a:xfrm>
          <a:off x="10528300" y="97706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748,258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21635</xdr:rowOff>
    </xdr:from>
    <xdr:to>
      <xdr:col>50</xdr:col>
      <xdr:colOff>165100</xdr:colOff>
      <xdr:row>58</xdr:row>
      <xdr:rowOff>123235</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9588500" y="9965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56</xdr:row>
      <xdr:rowOff>139762</xdr:rowOff>
    </xdr:from>
    <xdr:ext cx="59901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9339795" y="97409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110161</xdr:rowOff>
    </xdr:from>
    <xdr:to>
      <xdr:col>46</xdr:col>
      <xdr:colOff>38100</xdr:colOff>
      <xdr:row>59</xdr:row>
      <xdr:rowOff>40311</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8699500" y="10054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57</xdr:row>
      <xdr:rowOff>56838</xdr:rowOff>
    </xdr:from>
    <xdr:ext cx="59901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8450795" y="98294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334,898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156880</xdr:rowOff>
    </xdr:from>
    <xdr:to>
      <xdr:col>41</xdr:col>
      <xdr:colOff>101600</xdr:colOff>
      <xdr:row>58</xdr:row>
      <xdr:rowOff>87030</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7810500" y="9929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103557</xdr:rowOff>
    </xdr:from>
    <xdr:ext cx="59901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7561795" y="97047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716,836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88971</xdr:rowOff>
    </xdr:from>
    <xdr:to>
      <xdr:col>36</xdr:col>
      <xdr:colOff>165100</xdr:colOff>
      <xdr:row>57</xdr:row>
      <xdr:rowOff>19121</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6921500" y="96901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150205</xdr:colOff>
      <xdr:row>55</xdr:row>
      <xdr:rowOff>35648</xdr:rowOff>
    </xdr:from>
    <xdr:ext cx="690189"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6627205" y="946539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1,449,782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30,772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69</xdr:row>
      <xdr:rowOff>92727</xdr:rowOff>
    </xdr:from>
    <xdr:ext cx="685572"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5918428" y="1192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67</xdr:row>
      <xdr:rowOff>54627</xdr:rowOff>
    </xdr:from>
    <xdr:ext cx="685572"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普通建設事業費 （ うち新規整備　）グラフ枠">
          <a:extLst>
            <a:ext uri="{FF2B5EF4-FFF2-40B4-BE49-F238E27FC236}">
              <a16:creationId xmlns:a16="http://schemas.microsoft.com/office/drawing/2014/main" id="{00000000-0008-0000-0600-00008E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69</xdr:row>
      <xdr:rowOff>129435</xdr:rowOff>
    </xdr:from>
    <xdr:to>
      <xdr:col>54</xdr:col>
      <xdr:colOff>189865</xdr:colOff>
      <xdr:row>79</xdr:row>
      <xdr:rowOff>44450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flipV="1">
          <a:off x="10475595" y="11959485"/>
          <a:ext cx="1270" cy="16295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400" name="普通建設事業費 （ うち新規整備　）最小値テキスト">
          <a:extLst>
            <a:ext uri="{FF2B5EF4-FFF2-40B4-BE49-F238E27FC236}">
              <a16:creationId xmlns:a16="http://schemas.microsoft.com/office/drawing/2014/main" id="{00000000-0008-0000-0600-000090010000}"/>
            </a:ext>
          </a:extLst>
        </xdr:cNvPr>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76112</xdr:rowOff>
    </xdr:from>
    <xdr:ext cx="690189" cy="259045"/>
    <xdr:sp macro="" textlink="">
      <xdr:nvSpPr>
        <xdr:cNvPr id="402" name="普通建設事業費 （ うち新規整備　）最大値テキスト">
          <a:extLst>
            <a:ext uri="{FF2B5EF4-FFF2-40B4-BE49-F238E27FC236}">
              <a16:creationId xmlns:a16="http://schemas.microsoft.com/office/drawing/2014/main" id="{00000000-0008-0000-0600-000092010000}"/>
            </a:ext>
          </a:extLst>
        </xdr:cNvPr>
        <xdr:cNvSpPr txBox="1"/>
      </xdr:nvSpPr>
      <xdr:spPr>
        <a:xfrm>
          <a:off x="10528300" y="1173471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1,283,083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69</xdr:row>
      <xdr:rowOff>129435</xdr:rowOff>
    </xdr:from>
    <xdr:to>
      <xdr:col>55</xdr:col>
      <xdr:colOff>88900</xdr:colOff>
      <xdr:row>69</xdr:row>
      <xdr:rowOff>129435</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19594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138218</xdr:rowOff>
    </xdr:from>
    <xdr:to>
      <xdr:col>55</xdr:col>
      <xdr:colOff>0</xdr:colOff>
      <xdr:row>78</xdr:row>
      <xdr:rowOff>168047</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flipV="1">
          <a:off x="9639300" y="13339868"/>
          <a:ext cx="838200" cy="2012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158335</xdr:rowOff>
    </xdr:from>
    <xdr:ext cx="599010" cy="259045"/>
    <xdr:sp macro="" textlink="">
      <xdr:nvSpPr>
        <xdr:cNvPr id="405" name="普通建設事業費 （ うち新規整備　）平均値テキスト">
          <a:extLst>
            <a:ext uri="{FF2B5EF4-FFF2-40B4-BE49-F238E27FC236}">
              <a16:creationId xmlns:a16="http://schemas.microsoft.com/office/drawing/2014/main" id="{00000000-0008-0000-0600-000095010000}"/>
            </a:ext>
          </a:extLst>
        </xdr:cNvPr>
        <xdr:cNvSpPr txBox="1"/>
      </xdr:nvSpPr>
      <xdr:spPr>
        <a:xfrm>
          <a:off x="10528300" y="1335998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123,340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8458</xdr:rowOff>
    </xdr:from>
    <xdr:to>
      <xdr:col>55</xdr:col>
      <xdr:colOff>50800</xdr:colOff>
      <xdr:row>78</xdr:row>
      <xdr:rowOff>110058</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10426700" y="13381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118574</xdr:rowOff>
    </xdr:from>
    <xdr:to>
      <xdr:col>50</xdr:col>
      <xdr:colOff>114300</xdr:colOff>
      <xdr:row>78</xdr:row>
      <xdr:rowOff>168047</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a:off x="8750300" y="13491674"/>
          <a:ext cx="889000" cy="494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16126</xdr:rowOff>
    </xdr:from>
    <xdr:to>
      <xdr:col>50</xdr:col>
      <xdr:colOff>165100</xdr:colOff>
      <xdr:row>78</xdr:row>
      <xdr:rowOff>117726</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9588500" y="13389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76</xdr:row>
      <xdr:rowOff>134253</xdr:rowOff>
    </xdr:from>
    <xdr:ext cx="599010" cy="259045"/>
    <xdr:sp macro="" textlink="">
      <xdr:nvSpPr>
        <xdr:cNvPr id="409" name="テキスト ボックス 408">
          <a:extLst>
            <a:ext uri="{FF2B5EF4-FFF2-40B4-BE49-F238E27FC236}">
              <a16:creationId xmlns:a16="http://schemas.microsoft.com/office/drawing/2014/main" id="{00000000-0008-0000-0600-000099010000}"/>
            </a:ext>
          </a:extLst>
        </xdr:cNvPr>
        <xdr:cNvSpPr txBox="1"/>
      </xdr:nvSpPr>
      <xdr:spPr>
        <a:xfrm>
          <a:off x="9339795" y="131644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117,302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118574</xdr:rowOff>
    </xdr:from>
    <xdr:to>
      <xdr:col>45</xdr:col>
      <xdr:colOff>177800</xdr:colOff>
      <xdr:row>78</xdr:row>
      <xdr:rowOff>137785</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flipV="1">
          <a:off x="7861300" y="13491674"/>
          <a:ext cx="889000" cy="192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40542</xdr:rowOff>
    </xdr:from>
    <xdr:to>
      <xdr:col>46</xdr:col>
      <xdr:colOff>38100</xdr:colOff>
      <xdr:row>78</xdr:row>
      <xdr:rowOff>142142</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8699500" y="134136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158669</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8483111" y="131888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5482</xdr:rowOff>
    </xdr:from>
    <xdr:to>
      <xdr:col>41</xdr:col>
      <xdr:colOff>50800</xdr:colOff>
      <xdr:row>78</xdr:row>
      <xdr:rowOff>137785</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a:off x="6972300" y="13378582"/>
          <a:ext cx="889000" cy="1323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160350</xdr:rowOff>
    </xdr:from>
    <xdr:to>
      <xdr:col>41</xdr:col>
      <xdr:colOff>101600</xdr:colOff>
      <xdr:row>78</xdr:row>
      <xdr:rowOff>90500</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7810500" y="13362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76</xdr:row>
      <xdr:rowOff>107027</xdr:rowOff>
    </xdr:from>
    <xdr:ext cx="599010"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7561795" y="131372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138,740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16554</xdr:rowOff>
    </xdr:from>
    <xdr:to>
      <xdr:col>36</xdr:col>
      <xdr:colOff>165100</xdr:colOff>
      <xdr:row>78</xdr:row>
      <xdr:rowOff>118154</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6921500" y="13389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78</xdr:row>
      <xdr:rowOff>109281</xdr:rowOff>
    </xdr:from>
    <xdr:ext cx="599010"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672795" y="134823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87418</xdr:rowOff>
    </xdr:from>
    <xdr:to>
      <xdr:col>55</xdr:col>
      <xdr:colOff>50800</xdr:colOff>
      <xdr:row>78</xdr:row>
      <xdr:rowOff>17568</xdr:rowOff>
    </xdr:to>
    <xdr:sp macro="" textlink="">
      <xdr:nvSpPr>
        <xdr:cNvPr id="423" name="楕円 422">
          <a:extLst>
            <a:ext uri="{FF2B5EF4-FFF2-40B4-BE49-F238E27FC236}">
              <a16:creationId xmlns:a16="http://schemas.microsoft.com/office/drawing/2014/main" id="{00000000-0008-0000-0600-0000A7010000}"/>
            </a:ext>
          </a:extLst>
        </xdr:cNvPr>
        <xdr:cNvSpPr/>
      </xdr:nvSpPr>
      <xdr:spPr>
        <a:xfrm>
          <a:off x="10426700" y="13289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110295</xdr:rowOff>
    </xdr:from>
    <xdr:ext cx="599010" cy="259045"/>
    <xdr:sp macro="" textlink="">
      <xdr:nvSpPr>
        <xdr:cNvPr id="424" name="普通建設事業費 （ うち新規整備　）該当値テキスト">
          <a:extLst>
            <a:ext uri="{FF2B5EF4-FFF2-40B4-BE49-F238E27FC236}">
              <a16:creationId xmlns:a16="http://schemas.microsoft.com/office/drawing/2014/main" id="{00000000-0008-0000-0600-0000A8010000}"/>
            </a:ext>
          </a:extLst>
        </xdr:cNvPr>
        <xdr:cNvSpPr txBox="1"/>
      </xdr:nvSpPr>
      <xdr:spPr>
        <a:xfrm>
          <a:off x="10528300" y="131404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196,167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117247</xdr:rowOff>
    </xdr:from>
    <xdr:to>
      <xdr:col>50</xdr:col>
      <xdr:colOff>165100</xdr:colOff>
      <xdr:row>79</xdr:row>
      <xdr:rowOff>47397</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9588500" y="134903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79</xdr:row>
      <xdr:rowOff>38524</xdr:rowOff>
    </xdr:from>
    <xdr:ext cx="534377"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9372111" y="135830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67774</xdr:rowOff>
    </xdr:from>
    <xdr:to>
      <xdr:col>46</xdr:col>
      <xdr:colOff>38100</xdr:colOff>
      <xdr:row>78</xdr:row>
      <xdr:rowOff>169374</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8699500" y="134408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160501</xdr:rowOff>
    </xdr:from>
    <xdr:ext cx="534377"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8483111" y="135336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86985</xdr:rowOff>
    </xdr:from>
    <xdr:to>
      <xdr:col>41</xdr:col>
      <xdr:colOff>101600</xdr:colOff>
      <xdr:row>79</xdr:row>
      <xdr:rowOff>17135</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7810500" y="13460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79</xdr:row>
      <xdr:rowOff>8262</xdr:rowOff>
    </xdr:from>
    <xdr:ext cx="534377"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7594111" y="135528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126132</xdr:rowOff>
    </xdr:from>
    <xdr:to>
      <xdr:col>36</xdr:col>
      <xdr:colOff>165100</xdr:colOff>
      <xdr:row>78</xdr:row>
      <xdr:rowOff>56282</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6921500" y="133277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76</xdr:row>
      <xdr:rowOff>72809</xdr:rowOff>
    </xdr:from>
    <xdr:ext cx="599010"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6672795" y="131030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49,612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3" name="直線コネクタ 442">
          <a:extLst>
            <a:ext uri="{FF2B5EF4-FFF2-40B4-BE49-F238E27FC236}">
              <a16:creationId xmlns:a16="http://schemas.microsoft.com/office/drawing/2014/main" id="{00000000-0008-0000-0600-0000BB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95</xdr:row>
      <xdr:rowOff>54627</xdr:rowOff>
    </xdr:from>
    <xdr:ext cx="685572"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5918428" y="16342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92</xdr:row>
      <xdr:rowOff>111777</xdr:rowOff>
    </xdr:from>
    <xdr:ext cx="685572"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5918428" y="15885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89</xdr:row>
      <xdr:rowOff>168927</xdr:rowOff>
    </xdr:from>
    <xdr:ext cx="685572"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5918428" y="15427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3" name="普通建設事業費 （ うち更新整備　）グラフ枠">
          <a:extLst>
            <a:ext uri="{FF2B5EF4-FFF2-40B4-BE49-F238E27FC236}">
              <a16:creationId xmlns:a16="http://schemas.microsoft.com/office/drawing/2014/main" id="{00000000-0008-0000-0600-0000C5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80240</xdr:rowOff>
    </xdr:from>
    <xdr:to>
      <xdr:col>54</xdr:col>
      <xdr:colOff>189865</xdr:colOff>
      <xdr:row>98</xdr:row>
      <xdr:rowOff>136860</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flipV="1">
          <a:off x="10475595" y="15510740"/>
          <a:ext cx="1270" cy="14282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140687</xdr:rowOff>
    </xdr:from>
    <xdr:ext cx="469744" cy="259045"/>
    <xdr:sp macro="" textlink="">
      <xdr:nvSpPr>
        <xdr:cNvPr id="455" name="普通建設事業費 （ うち更新整備　）最小値テキスト">
          <a:extLst>
            <a:ext uri="{FF2B5EF4-FFF2-40B4-BE49-F238E27FC236}">
              <a16:creationId xmlns:a16="http://schemas.microsoft.com/office/drawing/2014/main" id="{00000000-0008-0000-0600-0000C7010000}"/>
            </a:ext>
          </a:extLst>
        </xdr:cNvPr>
        <xdr:cNvSpPr txBox="1"/>
      </xdr:nvSpPr>
      <xdr:spPr>
        <a:xfrm>
          <a:off x="10528300" y="16942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136860</xdr:rowOff>
    </xdr:from>
    <xdr:to>
      <xdr:col>55</xdr:col>
      <xdr:colOff>88900</xdr:colOff>
      <xdr:row>98</xdr:row>
      <xdr:rowOff>136860</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10388600" y="169389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26917</xdr:rowOff>
    </xdr:from>
    <xdr:ext cx="690189" cy="259045"/>
    <xdr:sp macro="" textlink="">
      <xdr:nvSpPr>
        <xdr:cNvPr id="457" name="普通建設事業費 （ うち更新整備　）最大値テキスト">
          <a:extLst>
            <a:ext uri="{FF2B5EF4-FFF2-40B4-BE49-F238E27FC236}">
              <a16:creationId xmlns:a16="http://schemas.microsoft.com/office/drawing/2014/main" id="{00000000-0008-0000-0600-0000C9010000}"/>
            </a:ext>
          </a:extLst>
        </xdr:cNvPr>
        <xdr:cNvSpPr txBox="1"/>
      </xdr:nvSpPr>
      <xdr:spPr>
        <a:xfrm>
          <a:off x="10528300" y="1528596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3,130,052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80240</xdr:rowOff>
    </xdr:from>
    <xdr:to>
      <xdr:col>55</xdr:col>
      <xdr:colOff>88900</xdr:colOff>
      <xdr:row>90</xdr:row>
      <xdr:rowOff>80240</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10388600" y="15510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70678</xdr:rowOff>
    </xdr:from>
    <xdr:to>
      <xdr:col>55</xdr:col>
      <xdr:colOff>0</xdr:colOff>
      <xdr:row>97</xdr:row>
      <xdr:rowOff>85161</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9639300" y="16701328"/>
          <a:ext cx="838200" cy="144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159946</xdr:rowOff>
    </xdr:from>
    <xdr:ext cx="599010" cy="259045"/>
    <xdr:sp macro="" textlink="">
      <xdr:nvSpPr>
        <xdr:cNvPr id="460" name="普通建設事業費 （ うち更新整備　）平均値テキスト">
          <a:extLst>
            <a:ext uri="{FF2B5EF4-FFF2-40B4-BE49-F238E27FC236}">
              <a16:creationId xmlns:a16="http://schemas.microsoft.com/office/drawing/2014/main" id="{00000000-0008-0000-0600-0000CC010000}"/>
            </a:ext>
          </a:extLst>
        </xdr:cNvPr>
        <xdr:cNvSpPr txBox="1"/>
      </xdr:nvSpPr>
      <xdr:spPr>
        <a:xfrm>
          <a:off x="10528300" y="1679059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172,421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10069</xdr:rowOff>
    </xdr:from>
    <xdr:to>
      <xdr:col>55</xdr:col>
      <xdr:colOff>50800</xdr:colOff>
      <xdr:row>98</xdr:row>
      <xdr:rowOff>111669</xdr:rowOff>
    </xdr:to>
    <xdr:sp macro="" textlink="">
      <xdr:nvSpPr>
        <xdr:cNvPr id="461" name="フローチャート: 判断 460">
          <a:extLst>
            <a:ext uri="{FF2B5EF4-FFF2-40B4-BE49-F238E27FC236}">
              <a16:creationId xmlns:a16="http://schemas.microsoft.com/office/drawing/2014/main" id="{00000000-0008-0000-0600-0000CD010000}"/>
            </a:ext>
          </a:extLst>
        </xdr:cNvPr>
        <xdr:cNvSpPr/>
      </xdr:nvSpPr>
      <xdr:spPr>
        <a:xfrm>
          <a:off x="10426700" y="16812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70678</xdr:rowOff>
    </xdr:from>
    <xdr:to>
      <xdr:col>50</xdr:col>
      <xdr:colOff>114300</xdr:colOff>
      <xdr:row>98</xdr:row>
      <xdr:rowOff>34838</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flipV="1">
          <a:off x="8750300" y="16701328"/>
          <a:ext cx="889000" cy="1356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98</xdr:row>
      <xdr:rowOff>10840</xdr:rowOff>
    </xdr:from>
    <xdr:to>
      <xdr:col>50</xdr:col>
      <xdr:colOff>165100</xdr:colOff>
      <xdr:row>98</xdr:row>
      <xdr:rowOff>112440</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9588500" y="16812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98</xdr:row>
      <xdr:rowOff>103567</xdr:rowOff>
    </xdr:from>
    <xdr:ext cx="599010"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9339795" y="169056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170,736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20676</xdr:rowOff>
    </xdr:from>
    <xdr:to>
      <xdr:col>45</xdr:col>
      <xdr:colOff>177800</xdr:colOff>
      <xdr:row>98</xdr:row>
      <xdr:rowOff>34838</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a:off x="7861300" y="16651326"/>
          <a:ext cx="889000" cy="1856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98</xdr:row>
      <xdr:rowOff>5463</xdr:rowOff>
    </xdr:from>
    <xdr:to>
      <xdr:col>46</xdr:col>
      <xdr:colOff>38100</xdr:colOff>
      <xdr:row>98</xdr:row>
      <xdr:rowOff>107063</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8699500" y="16807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98</xdr:row>
      <xdr:rowOff>98190</xdr:rowOff>
    </xdr:from>
    <xdr:ext cx="599010"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8450795" y="169002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96675</xdr:rowOff>
    </xdr:from>
    <xdr:to>
      <xdr:col>41</xdr:col>
      <xdr:colOff>50800</xdr:colOff>
      <xdr:row>97</xdr:row>
      <xdr:rowOff>20676</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a:off x="6972300" y="16384425"/>
          <a:ext cx="889000" cy="2669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98</xdr:row>
      <xdr:rowOff>3113</xdr:rowOff>
    </xdr:from>
    <xdr:to>
      <xdr:col>41</xdr:col>
      <xdr:colOff>101600</xdr:colOff>
      <xdr:row>98</xdr:row>
      <xdr:rowOff>104713</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7810500" y="168052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98</xdr:row>
      <xdr:rowOff>95840</xdr:rowOff>
    </xdr:from>
    <xdr:ext cx="599010"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7561795" y="168979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237</xdr:rowOff>
    </xdr:from>
    <xdr:to>
      <xdr:col>36</xdr:col>
      <xdr:colOff>165100</xdr:colOff>
      <xdr:row>98</xdr:row>
      <xdr:rowOff>101837</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6921500" y="16802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98</xdr:row>
      <xdr:rowOff>92964</xdr:rowOff>
    </xdr:from>
    <xdr:ext cx="59901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6672795" y="168950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193,924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34361</xdr:rowOff>
    </xdr:from>
    <xdr:to>
      <xdr:col>55</xdr:col>
      <xdr:colOff>50800</xdr:colOff>
      <xdr:row>97</xdr:row>
      <xdr:rowOff>135961</xdr:rowOff>
    </xdr:to>
    <xdr:sp macro="" textlink="">
      <xdr:nvSpPr>
        <xdr:cNvPr id="478" name="楕円 477">
          <a:extLst>
            <a:ext uri="{FF2B5EF4-FFF2-40B4-BE49-F238E27FC236}">
              <a16:creationId xmlns:a16="http://schemas.microsoft.com/office/drawing/2014/main" id="{00000000-0008-0000-0600-0000DE010000}"/>
            </a:ext>
          </a:extLst>
        </xdr:cNvPr>
        <xdr:cNvSpPr/>
      </xdr:nvSpPr>
      <xdr:spPr>
        <a:xfrm>
          <a:off x="10426700" y="16665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57238</xdr:rowOff>
    </xdr:from>
    <xdr:ext cx="599010" cy="259045"/>
    <xdr:sp macro="" textlink="">
      <xdr:nvSpPr>
        <xdr:cNvPr id="479" name="普通建設事業費 （ うち更新整備　）該当値テキスト">
          <a:extLst>
            <a:ext uri="{FF2B5EF4-FFF2-40B4-BE49-F238E27FC236}">
              <a16:creationId xmlns:a16="http://schemas.microsoft.com/office/drawing/2014/main" id="{00000000-0008-0000-0600-0000DF010000}"/>
            </a:ext>
          </a:extLst>
        </xdr:cNvPr>
        <xdr:cNvSpPr txBox="1"/>
      </xdr:nvSpPr>
      <xdr:spPr>
        <a:xfrm>
          <a:off x="10528300" y="165164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494,289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19878</xdr:rowOff>
    </xdr:from>
    <xdr:to>
      <xdr:col>50</xdr:col>
      <xdr:colOff>165100</xdr:colOff>
      <xdr:row>97</xdr:row>
      <xdr:rowOff>121478</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9588500" y="16650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95</xdr:row>
      <xdr:rowOff>138005</xdr:rowOff>
    </xdr:from>
    <xdr:ext cx="599010"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9339795" y="164257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525,968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155488</xdr:rowOff>
    </xdr:from>
    <xdr:to>
      <xdr:col>46</xdr:col>
      <xdr:colOff>38100</xdr:colOff>
      <xdr:row>98</xdr:row>
      <xdr:rowOff>85638</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8699500" y="167861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96</xdr:row>
      <xdr:rowOff>102165</xdr:rowOff>
    </xdr:from>
    <xdr:ext cx="599010"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8450795" y="165613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229,355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141326</xdr:rowOff>
    </xdr:from>
    <xdr:to>
      <xdr:col>41</xdr:col>
      <xdr:colOff>101600</xdr:colOff>
      <xdr:row>97</xdr:row>
      <xdr:rowOff>71476</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7810500" y="166005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95</xdr:row>
      <xdr:rowOff>88003</xdr:rowOff>
    </xdr:from>
    <xdr:ext cx="599010"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7561795" y="163757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635,332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45875</xdr:rowOff>
    </xdr:from>
    <xdr:to>
      <xdr:col>36</xdr:col>
      <xdr:colOff>165100</xdr:colOff>
      <xdr:row>95</xdr:row>
      <xdr:rowOff>147475</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6921500" y="16333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150205</xdr:colOff>
      <xdr:row>93</xdr:row>
      <xdr:rowOff>164002</xdr:rowOff>
    </xdr:from>
    <xdr:ext cx="690189"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6627205" y="1610885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1,219,105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8" name="直線コネクタ 497">
          <a:extLst>
            <a:ext uri="{FF2B5EF4-FFF2-40B4-BE49-F238E27FC236}">
              <a16:creationId xmlns:a16="http://schemas.microsoft.com/office/drawing/2014/main" id="{00000000-0008-0000-0600-0000F2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35577</xdr:rowOff>
    </xdr:from>
    <xdr:ext cx="595419"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1850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0" name="災害復旧事業費グラフ枠">
          <a:extLst>
            <a:ext uri="{FF2B5EF4-FFF2-40B4-BE49-F238E27FC236}">
              <a16:creationId xmlns:a16="http://schemas.microsoft.com/office/drawing/2014/main" id="{00000000-0008-0000-0600-0000FE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151115</xdr:rowOff>
    </xdr:from>
    <xdr:to>
      <xdr:col>85</xdr:col>
      <xdr:colOff>126364</xdr:colOff>
      <xdr:row>39</xdr:row>
      <xdr:rowOff>44450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flipV="1">
          <a:off x="16317595" y="5294615"/>
          <a:ext cx="1269" cy="14363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48277</xdr:rowOff>
    </xdr:from>
    <xdr:ext cx="249299" cy="259045"/>
    <xdr:sp macro="" textlink="">
      <xdr:nvSpPr>
        <xdr:cNvPr id="512" name="災害復旧事業費最小値テキスト">
          <a:extLst>
            <a:ext uri="{FF2B5EF4-FFF2-40B4-BE49-F238E27FC236}">
              <a16:creationId xmlns:a16="http://schemas.microsoft.com/office/drawing/2014/main" id="{00000000-0008-0000-0600-000000020000}"/>
            </a:ext>
          </a:extLst>
        </xdr:cNvPr>
        <xdr:cNvSpPr txBox="1"/>
      </xdr:nvSpPr>
      <xdr:spPr>
        <a:xfrm>
          <a:off x="16370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97792</xdr:rowOff>
    </xdr:from>
    <xdr:ext cx="599010" cy="259045"/>
    <xdr:sp macro="" textlink="">
      <xdr:nvSpPr>
        <xdr:cNvPr id="514" name="災害復旧事業費最大値テキスト">
          <a:extLst>
            <a:ext uri="{FF2B5EF4-FFF2-40B4-BE49-F238E27FC236}">
              <a16:creationId xmlns:a16="http://schemas.microsoft.com/office/drawing/2014/main" id="{00000000-0008-0000-0600-000002020000}"/>
            </a:ext>
          </a:extLst>
        </xdr:cNvPr>
        <xdr:cNvSpPr txBox="1"/>
      </xdr:nvSpPr>
      <xdr:spPr>
        <a:xfrm>
          <a:off x="16370300" y="50698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377,004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151115</xdr:rowOff>
    </xdr:from>
    <xdr:to>
      <xdr:col>86</xdr:col>
      <xdr:colOff>25400</xdr:colOff>
      <xdr:row>30</xdr:row>
      <xdr:rowOff>151115</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6230600" y="52946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44450</xdr:rowOff>
    </xdr:from>
    <xdr:to>
      <xdr:col>85</xdr:col>
      <xdr:colOff>127000</xdr:colOff>
      <xdr:row>39</xdr:row>
      <xdr:rowOff>44450</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5481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124666</xdr:rowOff>
    </xdr:from>
    <xdr:ext cx="534377" cy="259045"/>
    <xdr:sp macro="" textlink="">
      <xdr:nvSpPr>
        <xdr:cNvPr id="517" name="災害復旧事業費平均値テキスト">
          <a:extLst>
            <a:ext uri="{FF2B5EF4-FFF2-40B4-BE49-F238E27FC236}">
              <a16:creationId xmlns:a16="http://schemas.microsoft.com/office/drawing/2014/main" id="{00000000-0008-0000-0600-000005020000}"/>
            </a:ext>
          </a:extLst>
        </xdr:cNvPr>
        <xdr:cNvSpPr txBox="1"/>
      </xdr:nvSpPr>
      <xdr:spPr>
        <a:xfrm>
          <a:off x="16370300" y="646831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101789</xdr:rowOff>
    </xdr:from>
    <xdr:to>
      <xdr:col>85</xdr:col>
      <xdr:colOff>177800</xdr:colOff>
      <xdr:row>39</xdr:row>
      <xdr:rowOff>31939</xdr:rowOff>
    </xdr:to>
    <xdr:sp macro="" textlink="">
      <xdr:nvSpPr>
        <xdr:cNvPr id="518" name="フローチャート: 判断 517">
          <a:extLst>
            <a:ext uri="{FF2B5EF4-FFF2-40B4-BE49-F238E27FC236}">
              <a16:creationId xmlns:a16="http://schemas.microsoft.com/office/drawing/2014/main" id="{00000000-0008-0000-0600-000006020000}"/>
            </a:ext>
          </a:extLst>
        </xdr:cNvPr>
        <xdr:cNvSpPr/>
      </xdr:nvSpPr>
      <xdr:spPr>
        <a:xfrm>
          <a:off x="16268700" y="6616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44450</xdr:rowOff>
    </xdr:from>
    <xdr:to>
      <xdr:col>81</xdr:col>
      <xdr:colOff>50800</xdr:colOff>
      <xdr:row>39</xdr:row>
      <xdr:rowOff>44450</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a:off x="14592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90100</xdr:rowOff>
    </xdr:from>
    <xdr:to>
      <xdr:col>81</xdr:col>
      <xdr:colOff>101600</xdr:colOff>
      <xdr:row>39</xdr:row>
      <xdr:rowOff>20250</xdr:rowOff>
    </xdr:to>
    <xdr:sp macro=""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5430500" y="66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36777</xdr:rowOff>
    </xdr:from>
    <xdr:ext cx="534377" cy="259045"/>
    <xdr:sp macro="" textlink="">
      <xdr:nvSpPr>
        <xdr:cNvPr id="521" name="テキスト ボックス 520">
          <a:extLst>
            <a:ext uri="{FF2B5EF4-FFF2-40B4-BE49-F238E27FC236}">
              <a16:creationId xmlns:a16="http://schemas.microsoft.com/office/drawing/2014/main" id="{00000000-0008-0000-0600-000009020000}"/>
            </a:ext>
          </a:extLst>
        </xdr:cNvPr>
        <xdr:cNvSpPr txBox="1"/>
      </xdr:nvSpPr>
      <xdr:spPr>
        <a:xfrm>
          <a:off x="15214111" y="63804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44450</xdr:rowOff>
    </xdr:from>
    <xdr:to>
      <xdr:col>76</xdr:col>
      <xdr:colOff>114300</xdr:colOff>
      <xdr:row>39</xdr:row>
      <xdr:rowOff>44450</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a:off x="13703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88222</xdr:rowOff>
    </xdr:from>
    <xdr:to>
      <xdr:col>76</xdr:col>
      <xdr:colOff>165100</xdr:colOff>
      <xdr:row>39</xdr:row>
      <xdr:rowOff>18372</xdr:rowOff>
    </xdr:to>
    <xdr:sp macro="" textlink="">
      <xdr:nvSpPr>
        <xdr:cNvPr id="523" name="フローチャート: 判断 522">
          <a:extLst>
            <a:ext uri="{FF2B5EF4-FFF2-40B4-BE49-F238E27FC236}">
              <a16:creationId xmlns:a16="http://schemas.microsoft.com/office/drawing/2014/main" id="{00000000-0008-0000-0600-00000B020000}"/>
            </a:ext>
          </a:extLst>
        </xdr:cNvPr>
        <xdr:cNvSpPr/>
      </xdr:nvSpPr>
      <xdr:spPr>
        <a:xfrm>
          <a:off x="14541500" y="6603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34899</xdr:rowOff>
    </xdr:from>
    <xdr:ext cx="534377"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4325111" y="63785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78915</xdr:rowOff>
    </xdr:from>
    <xdr:to>
      <xdr:col>71</xdr:col>
      <xdr:colOff>177800</xdr:colOff>
      <xdr:row>39</xdr:row>
      <xdr:rowOff>44450</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a:off x="12814300" y="6594015"/>
          <a:ext cx="889000" cy="136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84175</xdr:rowOff>
    </xdr:from>
    <xdr:to>
      <xdr:col>72</xdr:col>
      <xdr:colOff>38100</xdr:colOff>
      <xdr:row>39</xdr:row>
      <xdr:rowOff>14325</xdr:rowOff>
    </xdr:to>
    <xdr:sp macro="" textlink="">
      <xdr:nvSpPr>
        <xdr:cNvPr id="526" name="フローチャート: 判断 525">
          <a:extLst>
            <a:ext uri="{FF2B5EF4-FFF2-40B4-BE49-F238E27FC236}">
              <a16:creationId xmlns:a16="http://schemas.microsoft.com/office/drawing/2014/main" id="{00000000-0008-0000-0600-00000E020000}"/>
            </a:ext>
          </a:extLst>
        </xdr:cNvPr>
        <xdr:cNvSpPr/>
      </xdr:nvSpPr>
      <xdr:spPr>
        <a:xfrm>
          <a:off x="13652500" y="6599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30852</xdr:rowOff>
    </xdr:from>
    <xdr:ext cx="534377"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3436111" y="63745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66627</xdr:rowOff>
    </xdr:from>
    <xdr:to>
      <xdr:col>67</xdr:col>
      <xdr:colOff>101600</xdr:colOff>
      <xdr:row>38</xdr:row>
      <xdr:rowOff>168227</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2763500" y="65817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159354</xdr:rowOff>
    </xdr:from>
    <xdr:ext cx="534377"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2547111" y="66744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165100</xdr:rowOff>
    </xdr:from>
    <xdr:to>
      <xdr:col>85</xdr:col>
      <xdr:colOff>177800</xdr:colOff>
      <xdr:row>39</xdr:row>
      <xdr:rowOff>95250</xdr:rowOff>
    </xdr:to>
    <xdr:sp macro="" textlink="">
      <xdr:nvSpPr>
        <xdr:cNvPr id="535" name="楕円 534">
          <a:extLst>
            <a:ext uri="{FF2B5EF4-FFF2-40B4-BE49-F238E27FC236}">
              <a16:creationId xmlns:a16="http://schemas.microsoft.com/office/drawing/2014/main" id="{00000000-0008-0000-0600-000017020000}"/>
            </a:ext>
          </a:extLst>
        </xdr:cNvPr>
        <xdr:cNvSpPr/>
      </xdr:nvSpPr>
      <xdr:spPr>
        <a:xfrm>
          <a:off x="16268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80216</xdr:rowOff>
    </xdr:from>
    <xdr:ext cx="249299" cy="259045"/>
    <xdr:sp macro="" textlink="">
      <xdr:nvSpPr>
        <xdr:cNvPr id="536" name="災害復旧事業費該当値テキスト">
          <a:extLst>
            <a:ext uri="{FF2B5EF4-FFF2-40B4-BE49-F238E27FC236}">
              <a16:creationId xmlns:a16="http://schemas.microsoft.com/office/drawing/2014/main" id="{00000000-0008-0000-0600-000018020000}"/>
            </a:ext>
          </a:extLst>
        </xdr:cNvPr>
        <xdr:cNvSpPr txBox="1"/>
      </xdr:nvSpPr>
      <xdr:spPr>
        <a:xfrm>
          <a:off x="16370300" y="659531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165100</xdr:rowOff>
    </xdr:from>
    <xdr:to>
      <xdr:col>81</xdr:col>
      <xdr:colOff>101600</xdr:colOff>
      <xdr:row>39</xdr:row>
      <xdr:rowOff>95250</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5430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86377</xdr:rowOff>
    </xdr:from>
    <xdr:ext cx="249299"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5356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165100</xdr:rowOff>
    </xdr:from>
    <xdr:to>
      <xdr:col>76</xdr:col>
      <xdr:colOff>165100</xdr:colOff>
      <xdr:row>39</xdr:row>
      <xdr:rowOff>95250</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4541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86377</xdr:rowOff>
    </xdr:from>
    <xdr:ext cx="249299"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4467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165100</xdr:rowOff>
    </xdr:from>
    <xdr:to>
      <xdr:col>72</xdr:col>
      <xdr:colOff>38100</xdr:colOff>
      <xdr:row>39</xdr:row>
      <xdr:rowOff>95250</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365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86377</xdr:rowOff>
    </xdr:from>
    <xdr:ext cx="249299"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357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28115</xdr:rowOff>
    </xdr:from>
    <xdr:to>
      <xdr:col>67</xdr:col>
      <xdr:colOff>101600</xdr:colOff>
      <xdr:row>38</xdr:row>
      <xdr:rowOff>129715</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2763500" y="6543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146242</xdr:rowOff>
    </xdr:from>
    <xdr:ext cx="534377"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2547111" y="63184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6" name="正方形/長方形 545">
          <a:extLst>
            <a:ext uri="{FF2B5EF4-FFF2-40B4-BE49-F238E27FC236}">
              <a16:creationId xmlns:a16="http://schemas.microsoft.com/office/drawing/2014/main" id="{00000000-0008-0000-0600-000022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3" name="テキスト ボックス 552">
          <a:extLst>
            <a:ext uri="{FF2B5EF4-FFF2-40B4-BE49-F238E27FC236}">
              <a16:creationId xmlns:a16="http://schemas.microsoft.com/office/drawing/2014/main" id="{00000000-0008-0000-0600-000029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4" name="直線コネクタ 553">
          <a:extLst>
            <a:ext uri="{FF2B5EF4-FFF2-40B4-BE49-F238E27FC236}">
              <a16:creationId xmlns:a16="http://schemas.microsoft.com/office/drawing/2014/main" id="{00000000-0008-0000-0600-00002A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9" name="失業対策事業費グラフ枠">
          <a:extLst>
            <a:ext uri="{FF2B5EF4-FFF2-40B4-BE49-F238E27FC236}">
              <a16:creationId xmlns:a16="http://schemas.microsoft.com/office/drawing/2014/main" id="{00000000-0008-0000-0600-00002F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1" name="失業対策事業費最小値テキスト">
          <a:extLst>
            <a:ext uri="{FF2B5EF4-FFF2-40B4-BE49-F238E27FC236}">
              <a16:creationId xmlns:a16="http://schemas.microsoft.com/office/drawing/2014/main" id="{00000000-0008-0000-0600-000031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3" name="失業対策事業費最大値テキスト">
          <a:extLst>
            <a:ext uri="{FF2B5EF4-FFF2-40B4-BE49-F238E27FC236}">
              <a16:creationId xmlns:a16="http://schemas.microsoft.com/office/drawing/2014/main" id="{00000000-0008-0000-0600-000033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6" name="失業対策事業費平均値テキスト">
          <a:extLst>
            <a:ext uri="{FF2B5EF4-FFF2-40B4-BE49-F238E27FC236}">
              <a16:creationId xmlns:a16="http://schemas.microsoft.com/office/drawing/2014/main" id="{00000000-0008-0000-0600-000036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7" name="フローチャート: 判断 566">
          <a:extLst>
            <a:ext uri="{FF2B5EF4-FFF2-40B4-BE49-F238E27FC236}">
              <a16:creationId xmlns:a16="http://schemas.microsoft.com/office/drawing/2014/main" id="{00000000-0008-0000-0600-000037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9" name="フローチャート: 判断 568">
          <a:extLst>
            <a:ext uri="{FF2B5EF4-FFF2-40B4-BE49-F238E27FC236}">
              <a16:creationId xmlns:a16="http://schemas.microsoft.com/office/drawing/2014/main" id="{00000000-0008-0000-0600-000039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2" name="フローチャート: 判断 571">
          <a:extLst>
            <a:ext uri="{FF2B5EF4-FFF2-40B4-BE49-F238E27FC236}">
              <a16:creationId xmlns:a16="http://schemas.microsoft.com/office/drawing/2014/main" id="{00000000-0008-0000-0600-00003C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3" name="テキスト ボックス 572">
          <a:extLst>
            <a:ext uri="{FF2B5EF4-FFF2-40B4-BE49-F238E27FC236}">
              <a16:creationId xmlns:a16="http://schemas.microsoft.com/office/drawing/2014/main" id="{00000000-0008-0000-0600-00003D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5" name="フローチャート: 判断 574">
          <a:extLst>
            <a:ext uri="{FF2B5EF4-FFF2-40B4-BE49-F238E27FC236}">
              <a16:creationId xmlns:a16="http://schemas.microsoft.com/office/drawing/2014/main" id="{00000000-0008-0000-0600-00003F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4" name="楕円 583">
          <a:extLst>
            <a:ext uri="{FF2B5EF4-FFF2-40B4-BE49-F238E27FC236}">
              <a16:creationId xmlns:a16="http://schemas.microsoft.com/office/drawing/2014/main" id="{00000000-0008-0000-0600-000048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5" name="失業対策事業費該当値テキスト">
          <a:extLst>
            <a:ext uri="{FF2B5EF4-FFF2-40B4-BE49-F238E27FC236}">
              <a16:creationId xmlns:a16="http://schemas.microsoft.com/office/drawing/2014/main" id="{00000000-0008-0000-0600-000049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6" name="楕円 585">
          <a:extLst>
            <a:ext uri="{FF2B5EF4-FFF2-40B4-BE49-F238E27FC236}">
              <a16:creationId xmlns:a16="http://schemas.microsoft.com/office/drawing/2014/main" id="{00000000-0008-0000-0600-00004A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8" name="楕円 587">
          <a:extLst>
            <a:ext uri="{FF2B5EF4-FFF2-40B4-BE49-F238E27FC236}">
              <a16:creationId xmlns:a16="http://schemas.microsoft.com/office/drawing/2014/main" id="{00000000-0008-0000-0600-00004C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5" name="正方形/長方形 594">
          <a:extLst>
            <a:ext uri="{FF2B5EF4-FFF2-40B4-BE49-F238E27FC236}">
              <a16:creationId xmlns:a16="http://schemas.microsoft.com/office/drawing/2014/main" id="{00000000-0008-0000-0600-000053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48,352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3" name="直線コネクタ 602">
          <a:extLst>
            <a:ext uri="{FF2B5EF4-FFF2-40B4-BE49-F238E27FC236}">
              <a16:creationId xmlns:a16="http://schemas.microsoft.com/office/drawing/2014/main" id="{00000000-0008-0000-0600-00005B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04" name="直線コネクタ 603">
          <a:extLst>
            <a:ext uri="{FF2B5EF4-FFF2-40B4-BE49-F238E27FC236}">
              <a16:creationId xmlns:a16="http://schemas.microsoft.com/office/drawing/2014/main" id="{00000000-0008-0000-0600-00005C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67</xdr:row>
      <xdr:rowOff>54627</xdr:rowOff>
    </xdr:from>
    <xdr:ext cx="685572"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760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6" name="公債費グラフ枠">
          <a:extLst>
            <a:ext uri="{FF2B5EF4-FFF2-40B4-BE49-F238E27FC236}">
              <a16:creationId xmlns:a16="http://schemas.microsoft.com/office/drawing/2014/main" id="{00000000-0008-0000-0600-000068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8649</xdr:rowOff>
    </xdr:from>
    <xdr:to>
      <xdr:col>85</xdr:col>
      <xdr:colOff>126364</xdr:colOff>
      <xdr:row>79</xdr:row>
      <xdr:rowOff>44450</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flipV="1">
          <a:off x="16317595" y="12010149"/>
          <a:ext cx="1269" cy="15788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48277</xdr:rowOff>
    </xdr:from>
    <xdr:ext cx="249299" cy="259045"/>
    <xdr:sp macro="" textlink="">
      <xdr:nvSpPr>
        <xdr:cNvPr id="618" name="公債費最小値テキスト">
          <a:extLst>
            <a:ext uri="{FF2B5EF4-FFF2-40B4-BE49-F238E27FC236}">
              <a16:creationId xmlns:a16="http://schemas.microsoft.com/office/drawing/2014/main" id="{00000000-0008-0000-0600-00006A020000}"/>
            </a:ext>
          </a:extLst>
        </xdr:cNvPr>
        <xdr:cNvSpPr txBox="1"/>
      </xdr:nvSpPr>
      <xdr:spPr>
        <a:xfrm>
          <a:off x="16370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126776</xdr:rowOff>
    </xdr:from>
    <xdr:ext cx="599010" cy="259045"/>
    <xdr:sp macro="" textlink="">
      <xdr:nvSpPr>
        <xdr:cNvPr id="620" name="公債費最大値テキスト">
          <a:extLst>
            <a:ext uri="{FF2B5EF4-FFF2-40B4-BE49-F238E27FC236}">
              <a16:creationId xmlns:a16="http://schemas.microsoft.com/office/drawing/2014/main" id="{00000000-0008-0000-0600-00006C020000}"/>
            </a:ext>
          </a:extLst>
        </xdr:cNvPr>
        <xdr:cNvSpPr txBox="1"/>
      </xdr:nvSpPr>
      <xdr:spPr>
        <a:xfrm>
          <a:off x="16370300" y="117853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828,793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8649</xdr:rowOff>
    </xdr:from>
    <xdr:to>
      <xdr:col>86</xdr:col>
      <xdr:colOff>25400</xdr:colOff>
      <xdr:row>70</xdr:row>
      <xdr:rowOff>8649</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6230600" y="120101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71</xdr:row>
      <xdr:rowOff>109224</xdr:rowOff>
    </xdr:from>
    <xdr:to>
      <xdr:col>85</xdr:col>
      <xdr:colOff>127000</xdr:colOff>
      <xdr:row>71</xdr:row>
      <xdr:rowOff>147400</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flipV="1">
          <a:off x="15481300" y="12282174"/>
          <a:ext cx="838200" cy="381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152584</xdr:rowOff>
    </xdr:from>
    <xdr:ext cx="599010" cy="259045"/>
    <xdr:sp macro="" textlink="">
      <xdr:nvSpPr>
        <xdr:cNvPr id="623" name="公債費平均値テキスト">
          <a:extLst>
            <a:ext uri="{FF2B5EF4-FFF2-40B4-BE49-F238E27FC236}">
              <a16:creationId xmlns:a16="http://schemas.microsoft.com/office/drawing/2014/main" id="{00000000-0008-0000-0600-00006F020000}"/>
            </a:ext>
          </a:extLst>
        </xdr:cNvPr>
        <xdr:cNvSpPr txBox="1"/>
      </xdr:nvSpPr>
      <xdr:spPr>
        <a:xfrm>
          <a:off x="16370300" y="1318278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175,246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2707</xdr:rowOff>
    </xdr:from>
    <xdr:to>
      <xdr:col>85</xdr:col>
      <xdr:colOff>177800</xdr:colOff>
      <xdr:row>77</xdr:row>
      <xdr:rowOff>104307</xdr:rowOff>
    </xdr:to>
    <xdr:sp macro="" textlink="">
      <xdr:nvSpPr>
        <xdr:cNvPr id="624" name="フローチャート: 判断 623">
          <a:extLst>
            <a:ext uri="{FF2B5EF4-FFF2-40B4-BE49-F238E27FC236}">
              <a16:creationId xmlns:a16="http://schemas.microsoft.com/office/drawing/2014/main" id="{00000000-0008-0000-0600-000070020000}"/>
            </a:ext>
          </a:extLst>
        </xdr:cNvPr>
        <xdr:cNvSpPr/>
      </xdr:nvSpPr>
      <xdr:spPr>
        <a:xfrm>
          <a:off x="16268700" y="13204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71</xdr:row>
      <xdr:rowOff>104938</xdr:rowOff>
    </xdr:from>
    <xdr:to>
      <xdr:col>81</xdr:col>
      <xdr:colOff>50800</xdr:colOff>
      <xdr:row>71</xdr:row>
      <xdr:rowOff>147400</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a:off x="14592300" y="12277888"/>
          <a:ext cx="889000" cy="424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162942</xdr:rowOff>
    </xdr:from>
    <xdr:to>
      <xdr:col>81</xdr:col>
      <xdr:colOff>101600</xdr:colOff>
      <xdr:row>77</xdr:row>
      <xdr:rowOff>93092</xdr:rowOff>
    </xdr:to>
    <xdr:sp macro="" textlink="">
      <xdr:nvSpPr>
        <xdr:cNvPr id="626" name="フローチャート: 判断 625">
          <a:extLst>
            <a:ext uri="{FF2B5EF4-FFF2-40B4-BE49-F238E27FC236}">
              <a16:creationId xmlns:a16="http://schemas.microsoft.com/office/drawing/2014/main" id="{00000000-0008-0000-0600-000072020000}"/>
            </a:ext>
          </a:extLst>
        </xdr:cNvPr>
        <xdr:cNvSpPr/>
      </xdr:nvSpPr>
      <xdr:spPr>
        <a:xfrm>
          <a:off x="15430500" y="13193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77</xdr:row>
      <xdr:rowOff>84219</xdr:rowOff>
    </xdr:from>
    <xdr:ext cx="599010"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5181795" y="132858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71</xdr:row>
      <xdr:rowOff>104938</xdr:rowOff>
    </xdr:from>
    <xdr:to>
      <xdr:col>76</xdr:col>
      <xdr:colOff>114300</xdr:colOff>
      <xdr:row>72</xdr:row>
      <xdr:rowOff>24897</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flipV="1">
          <a:off x="13703300" y="12277888"/>
          <a:ext cx="889000" cy="914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24205</xdr:rowOff>
    </xdr:from>
    <xdr:to>
      <xdr:col>76</xdr:col>
      <xdr:colOff>165100</xdr:colOff>
      <xdr:row>77</xdr:row>
      <xdr:rowOff>125805</xdr:rowOff>
    </xdr:to>
    <xdr:sp macro="" textlink="">
      <xdr:nvSpPr>
        <xdr:cNvPr id="629" name="フローチャート: 判断 628">
          <a:extLst>
            <a:ext uri="{FF2B5EF4-FFF2-40B4-BE49-F238E27FC236}">
              <a16:creationId xmlns:a16="http://schemas.microsoft.com/office/drawing/2014/main" id="{00000000-0008-0000-0600-000075020000}"/>
            </a:ext>
          </a:extLst>
        </xdr:cNvPr>
        <xdr:cNvSpPr/>
      </xdr:nvSpPr>
      <xdr:spPr>
        <a:xfrm>
          <a:off x="14541500" y="13225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77</xdr:row>
      <xdr:rowOff>116932</xdr:rowOff>
    </xdr:from>
    <xdr:ext cx="599010"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4292795" y="133185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72</xdr:row>
      <xdr:rowOff>24897</xdr:rowOff>
    </xdr:from>
    <xdr:to>
      <xdr:col>71</xdr:col>
      <xdr:colOff>177800</xdr:colOff>
      <xdr:row>74</xdr:row>
      <xdr:rowOff>83093</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flipV="1">
          <a:off x="12814300" y="12369297"/>
          <a:ext cx="889000" cy="401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51206</xdr:rowOff>
    </xdr:from>
    <xdr:to>
      <xdr:col>72</xdr:col>
      <xdr:colOff>38100</xdr:colOff>
      <xdr:row>77</xdr:row>
      <xdr:rowOff>152806</xdr:rowOff>
    </xdr:to>
    <xdr:sp macro="" textlink="">
      <xdr:nvSpPr>
        <xdr:cNvPr id="632" name="フローチャート: 判断 631">
          <a:extLst>
            <a:ext uri="{FF2B5EF4-FFF2-40B4-BE49-F238E27FC236}">
              <a16:creationId xmlns:a16="http://schemas.microsoft.com/office/drawing/2014/main" id="{00000000-0008-0000-0600-000078020000}"/>
            </a:ext>
          </a:extLst>
        </xdr:cNvPr>
        <xdr:cNvSpPr/>
      </xdr:nvSpPr>
      <xdr:spPr>
        <a:xfrm>
          <a:off x="13652500" y="132528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77</xdr:row>
      <xdr:rowOff>143933</xdr:rowOff>
    </xdr:from>
    <xdr:ext cx="599010"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3403795" y="133455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149,787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46146</xdr:rowOff>
    </xdr:from>
    <xdr:to>
      <xdr:col>67</xdr:col>
      <xdr:colOff>101600</xdr:colOff>
      <xdr:row>77</xdr:row>
      <xdr:rowOff>147746</xdr:rowOff>
    </xdr:to>
    <xdr:sp macro=""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2763500" y="13247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77</xdr:row>
      <xdr:rowOff>138873</xdr:rowOff>
    </xdr:from>
    <xdr:ext cx="599010"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2514795" y="133405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71</xdr:row>
      <xdr:rowOff>58424</xdr:rowOff>
    </xdr:from>
    <xdr:to>
      <xdr:col>85</xdr:col>
      <xdr:colOff>177800</xdr:colOff>
      <xdr:row>71</xdr:row>
      <xdr:rowOff>160024</xdr:rowOff>
    </xdr:to>
    <xdr:sp macro="" textlink="">
      <xdr:nvSpPr>
        <xdr:cNvPr id="641" name="楕円 640">
          <a:extLst>
            <a:ext uri="{FF2B5EF4-FFF2-40B4-BE49-F238E27FC236}">
              <a16:creationId xmlns:a16="http://schemas.microsoft.com/office/drawing/2014/main" id="{00000000-0008-0000-0600-000081020000}"/>
            </a:ext>
          </a:extLst>
        </xdr:cNvPr>
        <xdr:cNvSpPr/>
      </xdr:nvSpPr>
      <xdr:spPr>
        <a:xfrm>
          <a:off x="16268700" y="12231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70</xdr:row>
      <xdr:rowOff>81301</xdr:rowOff>
    </xdr:from>
    <xdr:ext cx="599010" cy="259045"/>
    <xdr:sp macro="" textlink="">
      <xdr:nvSpPr>
        <xdr:cNvPr id="642" name="公債費該当値テキスト">
          <a:extLst>
            <a:ext uri="{FF2B5EF4-FFF2-40B4-BE49-F238E27FC236}">
              <a16:creationId xmlns:a16="http://schemas.microsoft.com/office/drawing/2014/main" id="{00000000-0008-0000-0600-000082020000}"/>
            </a:ext>
          </a:extLst>
        </xdr:cNvPr>
        <xdr:cNvSpPr txBox="1"/>
      </xdr:nvSpPr>
      <xdr:spPr>
        <a:xfrm>
          <a:off x="16370300" y="120828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685,998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71</xdr:row>
      <xdr:rowOff>96600</xdr:rowOff>
    </xdr:from>
    <xdr:to>
      <xdr:col>81</xdr:col>
      <xdr:colOff>101600</xdr:colOff>
      <xdr:row>72</xdr:row>
      <xdr:rowOff>26750</xdr:rowOff>
    </xdr:to>
    <xdr:sp macro="" textlink="">
      <xdr:nvSpPr>
        <xdr:cNvPr id="643" name="楕円 642">
          <a:extLst>
            <a:ext uri="{FF2B5EF4-FFF2-40B4-BE49-F238E27FC236}">
              <a16:creationId xmlns:a16="http://schemas.microsoft.com/office/drawing/2014/main" id="{00000000-0008-0000-0600-000083020000}"/>
            </a:ext>
          </a:extLst>
        </xdr:cNvPr>
        <xdr:cNvSpPr/>
      </xdr:nvSpPr>
      <xdr:spPr>
        <a:xfrm>
          <a:off x="15430500" y="12269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70</xdr:row>
      <xdr:rowOff>43277</xdr:rowOff>
    </xdr:from>
    <xdr:ext cx="599010"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5181795" y="120447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71</xdr:row>
      <xdr:rowOff>54138</xdr:rowOff>
    </xdr:from>
    <xdr:to>
      <xdr:col>76</xdr:col>
      <xdr:colOff>165100</xdr:colOff>
      <xdr:row>71</xdr:row>
      <xdr:rowOff>155738</xdr:rowOff>
    </xdr:to>
    <xdr:sp macro="" textlink="">
      <xdr:nvSpPr>
        <xdr:cNvPr id="645" name="楕円 644">
          <a:extLst>
            <a:ext uri="{FF2B5EF4-FFF2-40B4-BE49-F238E27FC236}">
              <a16:creationId xmlns:a16="http://schemas.microsoft.com/office/drawing/2014/main" id="{00000000-0008-0000-0600-000085020000}"/>
            </a:ext>
          </a:extLst>
        </xdr:cNvPr>
        <xdr:cNvSpPr/>
      </xdr:nvSpPr>
      <xdr:spPr>
        <a:xfrm>
          <a:off x="14541500" y="12227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70</xdr:row>
      <xdr:rowOff>815</xdr:rowOff>
    </xdr:from>
    <xdr:ext cx="599010"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4292795" y="120023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71</xdr:row>
      <xdr:rowOff>145547</xdr:rowOff>
    </xdr:from>
    <xdr:to>
      <xdr:col>72</xdr:col>
      <xdr:colOff>38100</xdr:colOff>
      <xdr:row>72</xdr:row>
      <xdr:rowOff>75697</xdr:rowOff>
    </xdr:to>
    <xdr:sp macro="" textlink="">
      <xdr:nvSpPr>
        <xdr:cNvPr id="647" name="楕円 646">
          <a:extLst>
            <a:ext uri="{FF2B5EF4-FFF2-40B4-BE49-F238E27FC236}">
              <a16:creationId xmlns:a16="http://schemas.microsoft.com/office/drawing/2014/main" id="{00000000-0008-0000-0600-000087020000}"/>
            </a:ext>
          </a:extLst>
        </xdr:cNvPr>
        <xdr:cNvSpPr/>
      </xdr:nvSpPr>
      <xdr:spPr>
        <a:xfrm>
          <a:off x="13652500" y="123184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70</xdr:row>
      <xdr:rowOff>92224</xdr:rowOff>
    </xdr:from>
    <xdr:ext cx="599010"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3403795" y="120937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640,264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74</xdr:row>
      <xdr:rowOff>32293</xdr:rowOff>
    </xdr:from>
    <xdr:to>
      <xdr:col>67</xdr:col>
      <xdr:colOff>101600</xdr:colOff>
      <xdr:row>74</xdr:row>
      <xdr:rowOff>133893</xdr:rowOff>
    </xdr:to>
    <xdr:sp macro="" textlink="">
      <xdr:nvSpPr>
        <xdr:cNvPr id="649" name="楕円 648">
          <a:extLst>
            <a:ext uri="{FF2B5EF4-FFF2-40B4-BE49-F238E27FC236}">
              <a16:creationId xmlns:a16="http://schemas.microsoft.com/office/drawing/2014/main" id="{00000000-0008-0000-0600-000089020000}"/>
            </a:ext>
          </a:extLst>
        </xdr:cNvPr>
        <xdr:cNvSpPr/>
      </xdr:nvSpPr>
      <xdr:spPr>
        <a:xfrm>
          <a:off x="12763500" y="127195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72</xdr:row>
      <xdr:rowOff>150420</xdr:rowOff>
    </xdr:from>
    <xdr:ext cx="59901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514795" y="124948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429,715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92</xdr:row>
      <xdr:rowOff>111777</xdr:rowOff>
    </xdr:from>
    <xdr:ext cx="685572" cy="25904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1760428" y="15885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89</xdr:row>
      <xdr:rowOff>168927</xdr:rowOff>
    </xdr:from>
    <xdr:ext cx="685572"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1760428" y="15427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1" name="積立金グラフ枠">
          <a:extLst>
            <a:ext uri="{FF2B5EF4-FFF2-40B4-BE49-F238E27FC236}">
              <a16:creationId xmlns:a16="http://schemas.microsoft.com/office/drawing/2014/main" id="{00000000-0008-0000-0600-00009F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78225</xdr:rowOff>
    </xdr:from>
    <xdr:to>
      <xdr:col>85</xdr:col>
      <xdr:colOff>126364</xdr:colOff>
      <xdr:row>98</xdr:row>
      <xdr:rowOff>139616</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flipV="1">
          <a:off x="16317595" y="15508725"/>
          <a:ext cx="1269" cy="14329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143443</xdr:rowOff>
    </xdr:from>
    <xdr:ext cx="313932" cy="259045"/>
    <xdr:sp macro="" textlink="">
      <xdr:nvSpPr>
        <xdr:cNvPr id="673" name="積立金最小値テキスト">
          <a:extLst>
            <a:ext uri="{FF2B5EF4-FFF2-40B4-BE49-F238E27FC236}">
              <a16:creationId xmlns:a16="http://schemas.microsoft.com/office/drawing/2014/main" id="{00000000-0008-0000-0600-0000A1020000}"/>
            </a:ext>
          </a:extLst>
        </xdr:cNvPr>
        <xdr:cNvSpPr txBox="1"/>
      </xdr:nvSpPr>
      <xdr:spPr>
        <a:xfrm>
          <a:off x="16370300" y="1694554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139616</xdr:rowOff>
    </xdr:from>
    <xdr:to>
      <xdr:col>86</xdr:col>
      <xdr:colOff>25400</xdr:colOff>
      <xdr:row>98</xdr:row>
      <xdr:rowOff>139616</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6230600" y="169417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24902</xdr:rowOff>
    </xdr:from>
    <xdr:ext cx="690189" cy="259045"/>
    <xdr:sp macro="" textlink="">
      <xdr:nvSpPr>
        <xdr:cNvPr id="675" name="積立金最大値テキスト">
          <a:extLst>
            <a:ext uri="{FF2B5EF4-FFF2-40B4-BE49-F238E27FC236}">
              <a16:creationId xmlns:a16="http://schemas.microsoft.com/office/drawing/2014/main" id="{00000000-0008-0000-0600-0000A3020000}"/>
            </a:ext>
          </a:extLst>
        </xdr:cNvPr>
        <xdr:cNvSpPr txBox="1"/>
      </xdr:nvSpPr>
      <xdr:spPr>
        <a:xfrm>
          <a:off x="16370300" y="1528395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1,567,231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78225</xdr:rowOff>
    </xdr:from>
    <xdr:to>
      <xdr:col>86</xdr:col>
      <xdr:colOff>25400</xdr:colOff>
      <xdr:row>90</xdr:row>
      <xdr:rowOff>78225</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6230600" y="15508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103873</xdr:rowOff>
    </xdr:from>
    <xdr:to>
      <xdr:col>85</xdr:col>
      <xdr:colOff>127000</xdr:colOff>
      <xdr:row>97</xdr:row>
      <xdr:rowOff>10806</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5481300" y="16563073"/>
          <a:ext cx="838200" cy="783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133951</xdr:rowOff>
    </xdr:from>
    <xdr:ext cx="599010" cy="259045"/>
    <xdr:sp macro="" textlink="">
      <xdr:nvSpPr>
        <xdr:cNvPr id="678" name="積立金平均値テキスト">
          <a:extLst>
            <a:ext uri="{FF2B5EF4-FFF2-40B4-BE49-F238E27FC236}">
              <a16:creationId xmlns:a16="http://schemas.microsoft.com/office/drawing/2014/main" id="{00000000-0008-0000-0600-0000A6020000}"/>
            </a:ext>
          </a:extLst>
        </xdr:cNvPr>
        <xdr:cNvSpPr txBox="1"/>
      </xdr:nvSpPr>
      <xdr:spPr>
        <a:xfrm>
          <a:off x="16370300" y="1676460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114,639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155524</xdr:rowOff>
    </xdr:from>
    <xdr:to>
      <xdr:col>85</xdr:col>
      <xdr:colOff>177800</xdr:colOff>
      <xdr:row>98</xdr:row>
      <xdr:rowOff>85674</xdr:rowOff>
    </xdr:to>
    <xdr:sp macro="" textlink="">
      <xdr:nvSpPr>
        <xdr:cNvPr id="679" name="フローチャート: 判断 678">
          <a:extLst>
            <a:ext uri="{FF2B5EF4-FFF2-40B4-BE49-F238E27FC236}">
              <a16:creationId xmlns:a16="http://schemas.microsoft.com/office/drawing/2014/main" id="{00000000-0008-0000-0600-0000A7020000}"/>
            </a:ext>
          </a:extLst>
        </xdr:cNvPr>
        <xdr:cNvSpPr/>
      </xdr:nvSpPr>
      <xdr:spPr>
        <a:xfrm>
          <a:off x="16268700" y="16786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81804</xdr:rowOff>
    </xdr:from>
    <xdr:to>
      <xdr:col>81</xdr:col>
      <xdr:colOff>50800</xdr:colOff>
      <xdr:row>96</xdr:row>
      <xdr:rowOff>103873</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a:off x="14592300" y="16541004"/>
          <a:ext cx="889000" cy="220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160666</xdr:rowOff>
    </xdr:from>
    <xdr:to>
      <xdr:col>81</xdr:col>
      <xdr:colOff>101600</xdr:colOff>
      <xdr:row>98</xdr:row>
      <xdr:rowOff>90816</xdr:rowOff>
    </xdr:to>
    <xdr:sp macro="" textlink="">
      <xdr:nvSpPr>
        <xdr:cNvPr id="681" name="フローチャート: 判断 680">
          <a:extLst>
            <a:ext uri="{FF2B5EF4-FFF2-40B4-BE49-F238E27FC236}">
              <a16:creationId xmlns:a16="http://schemas.microsoft.com/office/drawing/2014/main" id="{00000000-0008-0000-0600-0000A9020000}"/>
            </a:ext>
          </a:extLst>
        </xdr:cNvPr>
        <xdr:cNvSpPr/>
      </xdr:nvSpPr>
      <xdr:spPr>
        <a:xfrm>
          <a:off x="15430500" y="16791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98</xdr:row>
      <xdr:rowOff>81943</xdr:rowOff>
    </xdr:from>
    <xdr:ext cx="599010" cy="259045"/>
    <xdr:sp macro="" textlink="">
      <xdr:nvSpPr>
        <xdr:cNvPr id="682" name="テキスト ボックス 681">
          <a:extLst>
            <a:ext uri="{FF2B5EF4-FFF2-40B4-BE49-F238E27FC236}">
              <a16:creationId xmlns:a16="http://schemas.microsoft.com/office/drawing/2014/main" id="{00000000-0008-0000-0600-0000AA020000}"/>
            </a:ext>
          </a:extLst>
        </xdr:cNvPr>
        <xdr:cNvSpPr txBox="1"/>
      </xdr:nvSpPr>
      <xdr:spPr>
        <a:xfrm>
          <a:off x="15181795" y="168840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81804</xdr:rowOff>
    </xdr:from>
    <xdr:to>
      <xdr:col>76</xdr:col>
      <xdr:colOff>114300</xdr:colOff>
      <xdr:row>96</xdr:row>
      <xdr:rowOff>157642</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flipV="1">
          <a:off x="13703300" y="16541004"/>
          <a:ext cx="889000" cy="758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117900</xdr:rowOff>
    </xdr:from>
    <xdr:to>
      <xdr:col>76</xdr:col>
      <xdr:colOff>165100</xdr:colOff>
      <xdr:row>98</xdr:row>
      <xdr:rowOff>48050</xdr:rowOff>
    </xdr:to>
    <xdr:sp macro="" textlink="">
      <xdr:nvSpPr>
        <xdr:cNvPr id="684" name="フローチャート: 判断 683">
          <a:extLst>
            <a:ext uri="{FF2B5EF4-FFF2-40B4-BE49-F238E27FC236}">
              <a16:creationId xmlns:a16="http://schemas.microsoft.com/office/drawing/2014/main" id="{00000000-0008-0000-0600-0000AC020000}"/>
            </a:ext>
          </a:extLst>
        </xdr:cNvPr>
        <xdr:cNvSpPr/>
      </xdr:nvSpPr>
      <xdr:spPr>
        <a:xfrm>
          <a:off x="14541500" y="16748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98</xdr:row>
      <xdr:rowOff>39177</xdr:rowOff>
    </xdr:from>
    <xdr:ext cx="599010"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4292795" y="168412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155,785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125581</xdr:rowOff>
    </xdr:from>
    <xdr:to>
      <xdr:col>71</xdr:col>
      <xdr:colOff>177800</xdr:colOff>
      <xdr:row>96</xdr:row>
      <xdr:rowOff>157642</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a:off x="12814300" y="16584781"/>
          <a:ext cx="889000" cy="320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54332</xdr:rowOff>
    </xdr:from>
    <xdr:to>
      <xdr:col>72</xdr:col>
      <xdr:colOff>38100</xdr:colOff>
      <xdr:row>97</xdr:row>
      <xdr:rowOff>155932</xdr:rowOff>
    </xdr:to>
    <xdr:sp macro="" textlink="">
      <xdr:nvSpPr>
        <xdr:cNvPr id="687" name="フローチャート: 判断 686">
          <a:extLst>
            <a:ext uri="{FF2B5EF4-FFF2-40B4-BE49-F238E27FC236}">
              <a16:creationId xmlns:a16="http://schemas.microsoft.com/office/drawing/2014/main" id="{00000000-0008-0000-0600-0000AF020000}"/>
            </a:ext>
          </a:extLst>
        </xdr:cNvPr>
        <xdr:cNvSpPr/>
      </xdr:nvSpPr>
      <xdr:spPr>
        <a:xfrm>
          <a:off x="13652500" y="16684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97</xdr:row>
      <xdr:rowOff>147059</xdr:rowOff>
    </xdr:from>
    <xdr:ext cx="599010"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3403795" y="167777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225,304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19740</xdr:rowOff>
    </xdr:from>
    <xdr:to>
      <xdr:col>67</xdr:col>
      <xdr:colOff>101600</xdr:colOff>
      <xdr:row>98</xdr:row>
      <xdr:rowOff>121340</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2763500" y="16821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112467</xdr:rowOff>
    </xdr:from>
    <xdr:ext cx="534377"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2547111" y="169145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131456</xdr:rowOff>
    </xdr:from>
    <xdr:to>
      <xdr:col>85</xdr:col>
      <xdr:colOff>177800</xdr:colOff>
      <xdr:row>97</xdr:row>
      <xdr:rowOff>61606</xdr:rowOff>
    </xdr:to>
    <xdr:sp macro="" textlink="">
      <xdr:nvSpPr>
        <xdr:cNvPr id="696" name="楕円 695">
          <a:extLst>
            <a:ext uri="{FF2B5EF4-FFF2-40B4-BE49-F238E27FC236}">
              <a16:creationId xmlns:a16="http://schemas.microsoft.com/office/drawing/2014/main" id="{00000000-0008-0000-0600-0000B8020000}"/>
            </a:ext>
          </a:extLst>
        </xdr:cNvPr>
        <xdr:cNvSpPr/>
      </xdr:nvSpPr>
      <xdr:spPr>
        <a:xfrm>
          <a:off x="16268700" y="16590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154333</xdr:rowOff>
    </xdr:from>
    <xdr:ext cx="599010" cy="259045"/>
    <xdr:sp macro="" textlink="">
      <xdr:nvSpPr>
        <xdr:cNvPr id="697" name="積立金該当値テキスト">
          <a:extLst>
            <a:ext uri="{FF2B5EF4-FFF2-40B4-BE49-F238E27FC236}">
              <a16:creationId xmlns:a16="http://schemas.microsoft.com/office/drawing/2014/main" id="{00000000-0008-0000-0600-0000B9020000}"/>
            </a:ext>
          </a:extLst>
        </xdr:cNvPr>
        <xdr:cNvSpPr txBox="1"/>
      </xdr:nvSpPr>
      <xdr:spPr>
        <a:xfrm>
          <a:off x="16370300" y="164420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328,461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53073</xdr:rowOff>
    </xdr:from>
    <xdr:to>
      <xdr:col>81</xdr:col>
      <xdr:colOff>101600</xdr:colOff>
      <xdr:row>96</xdr:row>
      <xdr:rowOff>154673</xdr:rowOff>
    </xdr:to>
    <xdr:sp macro="" textlink="">
      <xdr:nvSpPr>
        <xdr:cNvPr id="698" name="楕円 697">
          <a:extLst>
            <a:ext uri="{FF2B5EF4-FFF2-40B4-BE49-F238E27FC236}">
              <a16:creationId xmlns:a16="http://schemas.microsoft.com/office/drawing/2014/main" id="{00000000-0008-0000-0600-0000BA020000}"/>
            </a:ext>
          </a:extLst>
        </xdr:cNvPr>
        <xdr:cNvSpPr/>
      </xdr:nvSpPr>
      <xdr:spPr>
        <a:xfrm>
          <a:off x="15430500" y="165122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94</xdr:row>
      <xdr:rowOff>171200</xdr:rowOff>
    </xdr:from>
    <xdr:ext cx="599010"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5181795" y="162875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414,181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31004</xdr:rowOff>
    </xdr:from>
    <xdr:to>
      <xdr:col>76</xdr:col>
      <xdr:colOff>165100</xdr:colOff>
      <xdr:row>96</xdr:row>
      <xdr:rowOff>132604</xdr:rowOff>
    </xdr:to>
    <xdr:sp macro="" textlink="">
      <xdr:nvSpPr>
        <xdr:cNvPr id="700" name="楕円 699">
          <a:extLst>
            <a:ext uri="{FF2B5EF4-FFF2-40B4-BE49-F238E27FC236}">
              <a16:creationId xmlns:a16="http://schemas.microsoft.com/office/drawing/2014/main" id="{00000000-0008-0000-0600-0000BC020000}"/>
            </a:ext>
          </a:extLst>
        </xdr:cNvPr>
        <xdr:cNvSpPr/>
      </xdr:nvSpPr>
      <xdr:spPr>
        <a:xfrm>
          <a:off x="14541500" y="16490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94</xdr:row>
      <xdr:rowOff>149131</xdr:rowOff>
    </xdr:from>
    <xdr:ext cx="599010"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4292795" y="162654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438,315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106842</xdr:rowOff>
    </xdr:from>
    <xdr:to>
      <xdr:col>72</xdr:col>
      <xdr:colOff>38100</xdr:colOff>
      <xdr:row>97</xdr:row>
      <xdr:rowOff>36992</xdr:rowOff>
    </xdr:to>
    <xdr:sp macro="" textlink="">
      <xdr:nvSpPr>
        <xdr:cNvPr id="702" name="楕円 701">
          <a:extLst>
            <a:ext uri="{FF2B5EF4-FFF2-40B4-BE49-F238E27FC236}">
              <a16:creationId xmlns:a16="http://schemas.microsoft.com/office/drawing/2014/main" id="{00000000-0008-0000-0600-0000BE020000}"/>
            </a:ext>
          </a:extLst>
        </xdr:cNvPr>
        <xdr:cNvSpPr/>
      </xdr:nvSpPr>
      <xdr:spPr>
        <a:xfrm>
          <a:off x="13652500" y="165660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95</xdr:row>
      <xdr:rowOff>53519</xdr:rowOff>
    </xdr:from>
    <xdr:ext cx="59901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3403795" y="163412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355,379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74781</xdr:rowOff>
    </xdr:from>
    <xdr:to>
      <xdr:col>67</xdr:col>
      <xdr:colOff>101600</xdr:colOff>
      <xdr:row>97</xdr:row>
      <xdr:rowOff>4931</xdr:rowOff>
    </xdr:to>
    <xdr:sp macro="" textlink="">
      <xdr:nvSpPr>
        <xdr:cNvPr id="704" name="楕円 703">
          <a:extLst>
            <a:ext uri="{FF2B5EF4-FFF2-40B4-BE49-F238E27FC236}">
              <a16:creationId xmlns:a16="http://schemas.microsoft.com/office/drawing/2014/main" id="{00000000-0008-0000-0600-0000C0020000}"/>
            </a:ext>
          </a:extLst>
        </xdr:cNvPr>
        <xdr:cNvSpPr/>
      </xdr:nvSpPr>
      <xdr:spPr>
        <a:xfrm>
          <a:off x="12763500" y="165339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95</xdr:row>
      <xdr:rowOff>21458</xdr:rowOff>
    </xdr:from>
    <xdr:ext cx="599010"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2514795" y="163092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390,441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6" name="正方形/長方形 705">
          <a:extLst>
            <a:ext uri="{FF2B5EF4-FFF2-40B4-BE49-F238E27FC236}">
              <a16:creationId xmlns:a16="http://schemas.microsoft.com/office/drawing/2014/main" id="{00000000-0008-0000-0600-0000C2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7" name="正方形/長方形 706">
          <a:extLst>
            <a:ext uri="{FF2B5EF4-FFF2-40B4-BE49-F238E27FC236}">
              <a16:creationId xmlns:a16="http://schemas.microsoft.com/office/drawing/2014/main" id="{00000000-0008-0000-0600-0000C3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5" name="直線コネクタ 714">
          <a:extLst>
            <a:ext uri="{FF2B5EF4-FFF2-40B4-BE49-F238E27FC236}">
              <a16:creationId xmlns:a16="http://schemas.microsoft.com/office/drawing/2014/main" id="{00000000-0008-0000-0600-0000CB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16" name="直線コネクタ 715">
          <a:extLst>
            <a:ext uri="{FF2B5EF4-FFF2-40B4-BE49-F238E27FC236}">
              <a16:creationId xmlns:a16="http://schemas.microsoft.com/office/drawing/2014/main" id="{00000000-0008-0000-0600-0000CC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111777</xdr:rowOff>
    </xdr:from>
    <xdr:ext cx="595419" cy="259045"/>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7692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29</xdr:row>
      <xdr:rowOff>168927</xdr:rowOff>
    </xdr:from>
    <xdr:ext cx="595419" cy="259045"/>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7692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27</xdr:row>
      <xdr:rowOff>54627</xdr:rowOff>
    </xdr:from>
    <xdr:ext cx="595419"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7692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6" name="投資及び出資金グラフ枠">
          <a:extLst>
            <a:ext uri="{FF2B5EF4-FFF2-40B4-BE49-F238E27FC236}">
              <a16:creationId xmlns:a16="http://schemas.microsoft.com/office/drawing/2014/main" id="{00000000-0008-0000-0600-0000D6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5100</xdr:rowOff>
    </xdr:from>
    <xdr:to>
      <xdr:col>116</xdr:col>
      <xdr:colOff>62864</xdr:colOff>
      <xdr:row>38</xdr:row>
      <xdr:rowOff>139700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flipV="1">
          <a:off x="22159595" y="5148600"/>
          <a:ext cx="1269" cy="1506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147153</xdr:rowOff>
    </xdr:from>
    <xdr:ext cx="249299" cy="259045"/>
    <xdr:sp macro="" textlink="">
      <xdr:nvSpPr>
        <xdr:cNvPr id="728" name="投資及び出資金最小値テキスト">
          <a:extLst>
            <a:ext uri="{FF2B5EF4-FFF2-40B4-BE49-F238E27FC236}">
              <a16:creationId xmlns:a16="http://schemas.microsoft.com/office/drawing/2014/main" id="{00000000-0008-0000-0600-0000D8020000}"/>
            </a:ext>
          </a:extLst>
        </xdr:cNvPr>
        <xdr:cNvSpPr txBox="1"/>
      </xdr:nvSpPr>
      <xdr:spPr>
        <a:xfrm>
          <a:off x="22212300" y="666225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123227</xdr:rowOff>
    </xdr:from>
    <xdr:ext cx="599010" cy="259045"/>
    <xdr:sp macro="" textlink="">
      <xdr:nvSpPr>
        <xdr:cNvPr id="730" name="投資及び出資金最大値テキスト">
          <a:extLst>
            <a:ext uri="{FF2B5EF4-FFF2-40B4-BE49-F238E27FC236}">
              <a16:creationId xmlns:a16="http://schemas.microsoft.com/office/drawing/2014/main" id="{00000000-0008-0000-0600-0000DA020000}"/>
            </a:ext>
          </a:extLst>
        </xdr:cNvPr>
        <xdr:cNvSpPr txBox="1"/>
      </xdr:nvSpPr>
      <xdr:spPr>
        <a:xfrm>
          <a:off x="22212300" y="49238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164,720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5100</xdr:rowOff>
    </xdr:from>
    <xdr:to>
      <xdr:col>116</xdr:col>
      <xdr:colOff>152400</xdr:colOff>
      <xdr:row>30</xdr:row>
      <xdr:rowOff>5100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22072600" y="5148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64603</xdr:rowOff>
    </xdr:from>
    <xdr:ext cx="469744" cy="259045"/>
    <xdr:sp macro="" textlink="">
      <xdr:nvSpPr>
        <xdr:cNvPr id="733" name="投資及び出資金平均値テキスト">
          <a:extLst>
            <a:ext uri="{FF2B5EF4-FFF2-40B4-BE49-F238E27FC236}">
              <a16:creationId xmlns:a16="http://schemas.microsoft.com/office/drawing/2014/main" id="{00000000-0008-0000-0600-0000DD020000}"/>
            </a:ext>
          </a:extLst>
        </xdr:cNvPr>
        <xdr:cNvSpPr txBox="1"/>
      </xdr:nvSpPr>
      <xdr:spPr>
        <a:xfrm>
          <a:off x="22212300" y="640825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41726</xdr:rowOff>
    </xdr:from>
    <xdr:to>
      <xdr:col>116</xdr:col>
      <xdr:colOff>114300</xdr:colOff>
      <xdr:row>38</xdr:row>
      <xdr:rowOff>143326</xdr:rowOff>
    </xdr:to>
    <xdr:sp macro="" textlink="">
      <xdr:nvSpPr>
        <xdr:cNvPr id="734" name="フローチャート: 判断 733">
          <a:extLst>
            <a:ext uri="{FF2B5EF4-FFF2-40B4-BE49-F238E27FC236}">
              <a16:creationId xmlns:a16="http://schemas.microsoft.com/office/drawing/2014/main" id="{00000000-0008-0000-0600-0000DE020000}"/>
            </a:ext>
          </a:extLst>
        </xdr:cNvPr>
        <xdr:cNvSpPr/>
      </xdr:nvSpPr>
      <xdr:spPr>
        <a:xfrm>
          <a:off x="22110700" y="65568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53156</xdr:rowOff>
    </xdr:from>
    <xdr:to>
      <xdr:col>112</xdr:col>
      <xdr:colOff>38100</xdr:colOff>
      <xdr:row>38</xdr:row>
      <xdr:rowOff>154756</xdr:rowOff>
    </xdr:to>
    <xdr:sp macro="" textlink="">
      <xdr:nvSpPr>
        <xdr:cNvPr id="736" name="フローチャート: 判断 735">
          <a:extLst>
            <a:ext uri="{FF2B5EF4-FFF2-40B4-BE49-F238E27FC236}">
              <a16:creationId xmlns:a16="http://schemas.microsoft.com/office/drawing/2014/main" id="{00000000-0008-0000-0600-0000E0020000}"/>
            </a:ext>
          </a:extLst>
        </xdr:cNvPr>
        <xdr:cNvSpPr/>
      </xdr:nvSpPr>
      <xdr:spPr>
        <a:xfrm>
          <a:off x="21272500" y="6568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171283</xdr:rowOff>
    </xdr:from>
    <xdr:ext cx="469744"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21088428" y="63434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80222</xdr:rowOff>
    </xdr:from>
    <xdr:to>
      <xdr:col>107</xdr:col>
      <xdr:colOff>101600</xdr:colOff>
      <xdr:row>39</xdr:row>
      <xdr:rowOff>10372</xdr:rowOff>
    </xdr:to>
    <xdr:sp macro="" textlink="">
      <xdr:nvSpPr>
        <xdr:cNvPr id="739" name="フローチャート: 判断 738">
          <a:extLst>
            <a:ext uri="{FF2B5EF4-FFF2-40B4-BE49-F238E27FC236}">
              <a16:creationId xmlns:a16="http://schemas.microsoft.com/office/drawing/2014/main" id="{00000000-0008-0000-0600-0000E3020000}"/>
            </a:ext>
          </a:extLst>
        </xdr:cNvPr>
        <xdr:cNvSpPr/>
      </xdr:nvSpPr>
      <xdr:spPr>
        <a:xfrm>
          <a:off x="20383500" y="6595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26899</xdr:rowOff>
    </xdr:from>
    <xdr:ext cx="378565"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20245017" y="637054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76245</xdr:rowOff>
    </xdr:from>
    <xdr:to>
      <xdr:col>102</xdr:col>
      <xdr:colOff>165100</xdr:colOff>
      <xdr:row>39</xdr:row>
      <xdr:rowOff>6395</xdr:rowOff>
    </xdr:to>
    <xdr:sp macro="" textlink="">
      <xdr:nvSpPr>
        <xdr:cNvPr id="742" name="フローチャート: 判断 741">
          <a:extLst>
            <a:ext uri="{FF2B5EF4-FFF2-40B4-BE49-F238E27FC236}">
              <a16:creationId xmlns:a16="http://schemas.microsoft.com/office/drawing/2014/main" id="{00000000-0008-0000-0600-0000E6020000}"/>
            </a:ext>
          </a:extLst>
        </xdr:cNvPr>
        <xdr:cNvSpPr/>
      </xdr:nvSpPr>
      <xdr:spPr>
        <a:xfrm>
          <a:off x="19494500" y="6591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22922</xdr:rowOff>
    </xdr:from>
    <xdr:ext cx="469744"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19310428" y="63665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72953</xdr:rowOff>
    </xdr:from>
    <xdr:to>
      <xdr:col>98</xdr:col>
      <xdr:colOff>38100</xdr:colOff>
      <xdr:row>39</xdr:row>
      <xdr:rowOff>3103</xdr:rowOff>
    </xdr:to>
    <xdr:sp macro="" textlink="">
      <xdr:nvSpPr>
        <xdr:cNvPr id="744" name="フローチャート: 判断 743">
          <a:extLst>
            <a:ext uri="{FF2B5EF4-FFF2-40B4-BE49-F238E27FC236}">
              <a16:creationId xmlns:a16="http://schemas.microsoft.com/office/drawing/2014/main" id="{00000000-0008-0000-0600-0000E8020000}"/>
            </a:ext>
          </a:extLst>
        </xdr:cNvPr>
        <xdr:cNvSpPr/>
      </xdr:nvSpPr>
      <xdr:spPr>
        <a:xfrm>
          <a:off x="18605500" y="65880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19630</xdr:rowOff>
    </xdr:from>
    <xdr:ext cx="469744"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18421428" y="63632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51" name="楕円 750">
          <a:extLst>
            <a:ext uri="{FF2B5EF4-FFF2-40B4-BE49-F238E27FC236}">
              <a16:creationId xmlns:a16="http://schemas.microsoft.com/office/drawing/2014/main" id="{00000000-0008-0000-0600-0000EF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20153</xdr:rowOff>
    </xdr:from>
    <xdr:ext cx="249299" cy="259045"/>
    <xdr:sp macro="" textlink="">
      <xdr:nvSpPr>
        <xdr:cNvPr id="752" name="投資及び出資金該当値テキスト">
          <a:extLst>
            <a:ext uri="{FF2B5EF4-FFF2-40B4-BE49-F238E27FC236}">
              <a16:creationId xmlns:a16="http://schemas.microsoft.com/office/drawing/2014/main" id="{00000000-0008-0000-0600-0000F0020000}"/>
            </a:ext>
          </a:extLst>
        </xdr:cNvPr>
        <xdr:cNvSpPr txBox="1"/>
      </xdr:nvSpPr>
      <xdr:spPr>
        <a:xfrm>
          <a:off x="22212300" y="653525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53" name="楕円 752">
          <a:extLst>
            <a:ext uri="{FF2B5EF4-FFF2-40B4-BE49-F238E27FC236}">
              <a16:creationId xmlns:a16="http://schemas.microsoft.com/office/drawing/2014/main" id="{00000000-0008-0000-0600-0000F1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55" name="楕円 754">
          <a:extLst>
            <a:ext uri="{FF2B5EF4-FFF2-40B4-BE49-F238E27FC236}">
              <a16:creationId xmlns:a16="http://schemas.microsoft.com/office/drawing/2014/main" id="{00000000-0008-0000-0600-0000F3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57" name="楕円 756">
          <a:extLst>
            <a:ext uri="{FF2B5EF4-FFF2-40B4-BE49-F238E27FC236}">
              <a16:creationId xmlns:a16="http://schemas.microsoft.com/office/drawing/2014/main" id="{00000000-0008-0000-0600-0000F502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59" name="楕円 758">
          <a:extLst>
            <a:ext uri="{FF2B5EF4-FFF2-40B4-BE49-F238E27FC236}">
              <a16:creationId xmlns:a16="http://schemas.microsoft.com/office/drawing/2014/main" id="{00000000-0008-0000-0600-0000F702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1" name="正方形/長方形 760">
          <a:extLst>
            <a:ext uri="{FF2B5EF4-FFF2-40B4-BE49-F238E27FC236}">
              <a16:creationId xmlns:a16="http://schemas.microsoft.com/office/drawing/2014/main" id="{00000000-0008-0000-0600-0000F9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2" name="正方形/長方形 761">
          <a:extLst>
            <a:ext uri="{FF2B5EF4-FFF2-40B4-BE49-F238E27FC236}">
              <a16:creationId xmlns:a16="http://schemas.microsoft.com/office/drawing/2014/main" id="{00000000-0008-0000-0600-0000FA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3" name="正方形/長方形 762">
          <a:extLst>
            <a:ext uri="{FF2B5EF4-FFF2-40B4-BE49-F238E27FC236}">
              <a16:creationId xmlns:a16="http://schemas.microsoft.com/office/drawing/2014/main" id="{00000000-0008-0000-0600-0000FB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4" name="正方形/長方形 763">
          <a:extLst>
            <a:ext uri="{FF2B5EF4-FFF2-40B4-BE49-F238E27FC236}">
              <a16:creationId xmlns:a16="http://schemas.microsoft.com/office/drawing/2014/main" id="{00000000-0008-0000-0600-0000FC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5" name="正方形/長方形 764">
          <a:extLst>
            <a:ext uri="{FF2B5EF4-FFF2-40B4-BE49-F238E27FC236}">
              <a16:creationId xmlns:a16="http://schemas.microsoft.com/office/drawing/2014/main" id="{00000000-0008-0000-0600-0000FD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6" name="正方形/長方形 765">
          <a:extLst>
            <a:ext uri="{FF2B5EF4-FFF2-40B4-BE49-F238E27FC236}">
              <a16:creationId xmlns:a16="http://schemas.microsoft.com/office/drawing/2014/main" id="{00000000-0008-0000-0600-0000FE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0" name="直線コネクタ 769">
          <a:extLst>
            <a:ext uri="{FF2B5EF4-FFF2-40B4-BE49-F238E27FC236}">
              <a16:creationId xmlns:a16="http://schemas.microsoft.com/office/drawing/2014/main" id="{00000000-0008-0000-0600-000002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98878</xdr:rowOff>
    </xdr:from>
    <xdr:to>
      <xdr:col>120</xdr:col>
      <xdr:colOff>114300</xdr:colOff>
      <xdr:row>59</xdr:row>
      <xdr:rowOff>98878</xdr:rowOff>
    </xdr:to>
    <xdr:cxnSp macro="">
      <xdr:nvCxnSpPr>
        <xdr:cNvPr id="771" name="直線コネクタ 770">
          <a:extLst>
            <a:ext uri="{FF2B5EF4-FFF2-40B4-BE49-F238E27FC236}">
              <a16:creationId xmlns:a16="http://schemas.microsoft.com/office/drawing/2014/main" id="{00000000-0008-0000-0600-000003030000}"/>
            </a:ext>
          </a:extLst>
        </xdr:cNvPr>
        <xdr:cNvCxnSpPr/>
      </xdr:nvCxnSpPr>
      <xdr:spPr>
        <a:xfrm>
          <a:off x="18288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128105</xdr:rowOff>
    </xdr:from>
    <xdr:ext cx="248786" cy="259045"/>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18039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115207</xdr:rowOff>
    </xdr:from>
    <xdr:to>
      <xdr:col>120</xdr:col>
      <xdr:colOff>114300</xdr:colOff>
      <xdr:row>57</xdr:row>
      <xdr:rowOff>115207</xdr:rowOff>
    </xdr:to>
    <xdr:cxnSp macro="">
      <xdr:nvCxnSpPr>
        <xdr:cNvPr id="773" name="直線コネクタ 772">
          <a:extLst>
            <a:ext uri="{FF2B5EF4-FFF2-40B4-BE49-F238E27FC236}">
              <a16:creationId xmlns:a16="http://schemas.microsoft.com/office/drawing/2014/main" id="{00000000-0008-0000-0600-000005030000}"/>
            </a:ext>
          </a:extLst>
        </xdr:cNvPr>
        <xdr:cNvCxnSpPr/>
      </xdr:nvCxnSpPr>
      <xdr:spPr>
        <a:xfrm>
          <a:off x="18288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144434</xdr:rowOff>
    </xdr:from>
    <xdr:ext cx="531299" cy="25904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7756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131535</xdr:rowOff>
    </xdr:from>
    <xdr:to>
      <xdr:col>120</xdr:col>
      <xdr:colOff>114300</xdr:colOff>
      <xdr:row>55</xdr:row>
      <xdr:rowOff>131535</xdr:rowOff>
    </xdr:to>
    <xdr:cxnSp macro="">
      <xdr:nvCxnSpPr>
        <xdr:cNvPr id="775" name="直線コネクタ 774">
          <a:extLst>
            <a:ext uri="{FF2B5EF4-FFF2-40B4-BE49-F238E27FC236}">
              <a16:creationId xmlns:a16="http://schemas.microsoft.com/office/drawing/2014/main" id="{00000000-0008-0000-0600-000007030000}"/>
            </a:ext>
          </a:extLst>
        </xdr:cNvPr>
        <xdr:cNvCxnSpPr/>
      </xdr:nvCxnSpPr>
      <xdr:spPr>
        <a:xfrm>
          <a:off x="18288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54</xdr:row>
      <xdr:rowOff>160762</xdr:rowOff>
    </xdr:from>
    <xdr:ext cx="531299" cy="259045"/>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17756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147865</xdr:rowOff>
    </xdr:from>
    <xdr:to>
      <xdr:col>120</xdr:col>
      <xdr:colOff>114300</xdr:colOff>
      <xdr:row>53</xdr:row>
      <xdr:rowOff>147865</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5642</xdr:rowOff>
    </xdr:from>
    <xdr:ext cx="531299" cy="25904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7756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51</xdr:row>
      <xdr:rowOff>164193</xdr:rowOff>
    </xdr:from>
    <xdr:to>
      <xdr:col>120</xdr:col>
      <xdr:colOff>114300</xdr:colOff>
      <xdr:row>51</xdr:row>
      <xdr:rowOff>164193</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21970</xdr:rowOff>
    </xdr:from>
    <xdr:ext cx="531299"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7756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9072</xdr:rowOff>
    </xdr:from>
    <xdr:to>
      <xdr:col>120</xdr:col>
      <xdr:colOff>114300</xdr:colOff>
      <xdr:row>50</xdr:row>
      <xdr:rowOff>9072</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49</xdr:row>
      <xdr:rowOff>38299</xdr:rowOff>
    </xdr:from>
    <xdr:ext cx="595419" cy="259045"/>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7692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5" name="貸付金グラフ枠">
          <a:extLst>
            <a:ext uri="{FF2B5EF4-FFF2-40B4-BE49-F238E27FC236}">
              <a16:creationId xmlns:a16="http://schemas.microsoft.com/office/drawing/2014/main" id="{00000000-0008-0000-0600-000011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120628</xdr:rowOff>
    </xdr:from>
    <xdr:to>
      <xdr:col>116</xdr:col>
      <xdr:colOff>62864</xdr:colOff>
      <xdr:row>59</xdr:row>
      <xdr:rowOff>98878</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flipV="1">
          <a:off x="22159595" y="8693128"/>
          <a:ext cx="1269" cy="1521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102968</xdr:rowOff>
    </xdr:from>
    <xdr:ext cx="249299" cy="259045"/>
    <xdr:sp macro="" textlink="">
      <xdr:nvSpPr>
        <xdr:cNvPr id="787" name="貸付金最小値テキスト">
          <a:extLst>
            <a:ext uri="{FF2B5EF4-FFF2-40B4-BE49-F238E27FC236}">
              <a16:creationId xmlns:a16="http://schemas.microsoft.com/office/drawing/2014/main" id="{00000000-0008-0000-0600-000013030000}"/>
            </a:ext>
          </a:extLst>
        </xdr:cNvPr>
        <xdr:cNvSpPr txBox="1"/>
      </xdr:nvSpPr>
      <xdr:spPr>
        <a:xfrm>
          <a:off x="22212300" y="1021851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98878</xdr:rowOff>
    </xdr:from>
    <xdr:to>
      <xdr:col>116</xdr:col>
      <xdr:colOff>152400</xdr:colOff>
      <xdr:row>59</xdr:row>
      <xdr:rowOff>98878</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22072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67305</xdr:rowOff>
    </xdr:from>
    <xdr:ext cx="534377" cy="259045"/>
    <xdr:sp macro="" textlink="">
      <xdr:nvSpPr>
        <xdr:cNvPr id="789" name="貸付金最大値テキスト">
          <a:extLst>
            <a:ext uri="{FF2B5EF4-FFF2-40B4-BE49-F238E27FC236}">
              <a16:creationId xmlns:a16="http://schemas.microsoft.com/office/drawing/2014/main" id="{00000000-0008-0000-0600-000015030000}"/>
            </a:ext>
          </a:extLst>
        </xdr:cNvPr>
        <xdr:cNvSpPr txBox="1"/>
      </xdr:nvSpPr>
      <xdr:spPr>
        <a:xfrm>
          <a:off x="22212300" y="84683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93,168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120628</xdr:rowOff>
    </xdr:from>
    <xdr:to>
      <xdr:col>116</xdr:col>
      <xdr:colOff>152400</xdr:colOff>
      <xdr:row>50</xdr:row>
      <xdr:rowOff>120628</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22072600" y="86931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98878</xdr:rowOff>
    </xdr:from>
    <xdr:to>
      <xdr:col>116</xdr:col>
      <xdr:colOff>63500</xdr:colOff>
      <xdr:row>59</xdr:row>
      <xdr:rowOff>98878</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21323300" y="10214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20419</xdr:rowOff>
    </xdr:from>
    <xdr:ext cx="469744" cy="259045"/>
    <xdr:sp macro="" textlink="">
      <xdr:nvSpPr>
        <xdr:cNvPr id="792" name="貸付金平均値テキスト">
          <a:extLst>
            <a:ext uri="{FF2B5EF4-FFF2-40B4-BE49-F238E27FC236}">
              <a16:creationId xmlns:a16="http://schemas.microsoft.com/office/drawing/2014/main" id="{00000000-0008-0000-0600-000018030000}"/>
            </a:ext>
          </a:extLst>
        </xdr:cNvPr>
        <xdr:cNvSpPr txBox="1"/>
      </xdr:nvSpPr>
      <xdr:spPr>
        <a:xfrm>
          <a:off x="22212300" y="996451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168992</xdr:rowOff>
    </xdr:from>
    <xdr:to>
      <xdr:col>116</xdr:col>
      <xdr:colOff>114300</xdr:colOff>
      <xdr:row>59</xdr:row>
      <xdr:rowOff>99142</xdr:rowOff>
    </xdr:to>
    <xdr:sp macro="" textlink="">
      <xdr:nvSpPr>
        <xdr:cNvPr id="793" name="フローチャート: 判断 792">
          <a:extLst>
            <a:ext uri="{FF2B5EF4-FFF2-40B4-BE49-F238E27FC236}">
              <a16:creationId xmlns:a16="http://schemas.microsoft.com/office/drawing/2014/main" id="{00000000-0008-0000-0600-000019030000}"/>
            </a:ext>
          </a:extLst>
        </xdr:cNvPr>
        <xdr:cNvSpPr/>
      </xdr:nvSpPr>
      <xdr:spPr>
        <a:xfrm>
          <a:off x="22110700" y="10113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98878</xdr:rowOff>
    </xdr:from>
    <xdr:to>
      <xdr:col>111</xdr:col>
      <xdr:colOff>177800</xdr:colOff>
      <xdr:row>59</xdr:row>
      <xdr:rowOff>98878</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20434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126782</xdr:rowOff>
    </xdr:from>
    <xdr:to>
      <xdr:col>112</xdr:col>
      <xdr:colOff>38100</xdr:colOff>
      <xdr:row>59</xdr:row>
      <xdr:rowOff>56932</xdr:rowOff>
    </xdr:to>
    <xdr:sp macro="" textlink="">
      <xdr:nvSpPr>
        <xdr:cNvPr id="795" name="フローチャート: 判断 794">
          <a:extLst>
            <a:ext uri="{FF2B5EF4-FFF2-40B4-BE49-F238E27FC236}">
              <a16:creationId xmlns:a16="http://schemas.microsoft.com/office/drawing/2014/main" id="{00000000-0008-0000-0600-00001B030000}"/>
            </a:ext>
          </a:extLst>
        </xdr:cNvPr>
        <xdr:cNvSpPr/>
      </xdr:nvSpPr>
      <xdr:spPr>
        <a:xfrm>
          <a:off x="21272500" y="10070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73459</xdr:rowOff>
    </xdr:from>
    <xdr:ext cx="469744" cy="259045"/>
    <xdr:sp macro="" textlink="">
      <xdr:nvSpPr>
        <xdr:cNvPr id="796" name="テキスト ボックス 795">
          <a:extLst>
            <a:ext uri="{FF2B5EF4-FFF2-40B4-BE49-F238E27FC236}">
              <a16:creationId xmlns:a16="http://schemas.microsoft.com/office/drawing/2014/main" id="{00000000-0008-0000-0600-00001C030000}"/>
            </a:ext>
          </a:extLst>
        </xdr:cNvPr>
        <xdr:cNvSpPr txBox="1"/>
      </xdr:nvSpPr>
      <xdr:spPr>
        <a:xfrm>
          <a:off x="21088428" y="98461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98878</xdr:rowOff>
    </xdr:from>
    <xdr:to>
      <xdr:col>107</xdr:col>
      <xdr:colOff>50800</xdr:colOff>
      <xdr:row>59</xdr:row>
      <xdr:rowOff>98878</xdr:rowOff>
    </xdr:to>
    <xdr:cxnSp macro="">
      <xdr:nvCxnSpPr>
        <xdr:cNvPr id="797" name="直線コネクタ 796">
          <a:extLst>
            <a:ext uri="{FF2B5EF4-FFF2-40B4-BE49-F238E27FC236}">
              <a16:creationId xmlns:a16="http://schemas.microsoft.com/office/drawing/2014/main" id="{00000000-0008-0000-0600-00001D030000}"/>
            </a:ext>
          </a:extLst>
        </xdr:cNvPr>
        <xdr:cNvCxnSpPr/>
      </xdr:nvCxnSpPr>
      <xdr:spPr>
        <a:xfrm>
          <a:off x="19545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148352</xdr:rowOff>
    </xdr:from>
    <xdr:to>
      <xdr:col>107</xdr:col>
      <xdr:colOff>101600</xdr:colOff>
      <xdr:row>59</xdr:row>
      <xdr:rowOff>78502</xdr:rowOff>
    </xdr:to>
    <xdr:sp macro="" textlink="">
      <xdr:nvSpPr>
        <xdr:cNvPr id="798" name="フローチャート: 判断 797">
          <a:extLst>
            <a:ext uri="{FF2B5EF4-FFF2-40B4-BE49-F238E27FC236}">
              <a16:creationId xmlns:a16="http://schemas.microsoft.com/office/drawing/2014/main" id="{00000000-0008-0000-0600-00001E030000}"/>
            </a:ext>
          </a:extLst>
        </xdr:cNvPr>
        <xdr:cNvSpPr/>
      </xdr:nvSpPr>
      <xdr:spPr>
        <a:xfrm>
          <a:off x="20383500" y="100924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95029</xdr:rowOff>
    </xdr:from>
    <xdr:ext cx="469744" cy="259045"/>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20199428" y="98676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20616</xdr:rowOff>
    </xdr:from>
    <xdr:to>
      <xdr:col>102</xdr:col>
      <xdr:colOff>114300</xdr:colOff>
      <xdr:row>59</xdr:row>
      <xdr:rowOff>98878</xdr:rowOff>
    </xdr:to>
    <xdr:cxnSp macro="">
      <xdr:nvCxnSpPr>
        <xdr:cNvPr id="800" name="直線コネクタ 799">
          <a:extLst>
            <a:ext uri="{FF2B5EF4-FFF2-40B4-BE49-F238E27FC236}">
              <a16:creationId xmlns:a16="http://schemas.microsoft.com/office/drawing/2014/main" id="{00000000-0008-0000-0600-000020030000}"/>
            </a:ext>
          </a:extLst>
        </xdr:cNvPr>
        <xdr:cNvCxnSpPr/>
      </xdr:nvCxnSpPr>
      <xdr:spPr>
        <a:xfrm>
          <a:off x="18656300" y="9964716"/>
          <a:ext cx="889000" cy="2497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158738</xdr:rowOff>
    </xdr:from>
    <xdr:to>
      <xdr:col>102</xdr:col>
      <xdr:colOff>165100</xdr:colOff>
      <xdr:row>59</xdr:row>
      <xdr:rowOff>88888</xdr:rowOff>
    </xdr:to>
    <xdr:sp macro="" textlink="">
      <xdr:nvSpPr>
        <xdr:cNvPr id="801" name="フローチャート: 判断 800">
          <a:extLst>
            <a:ext uri="{FF2B5EF4-FFF2-40B4-BE49-F238E27FC236}">
              <a16:creationId xmlns:a16="http://schemas.microsoft.com/office/drawing/2014/main" id="{00000000-0008-0000-0600-000021030000}"/>
            </a:ext>
          </a:extLst>
        </xdr:cNvPr>
        <xdr:cNvSpPr/>
      </xdr:nvSpPr>
      <xdr:spPr>
        <a:xfrm>
          <a:off x="19494500" y="10102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105415</xdr:rowOff>
    </xdr:from>
    <xdr:ext cx="469744" cy="259045"/>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19310428" y="98780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111401</xdr:rowOff>
    </xdr:from>
    <xdr:to>
      <xdr:col>98</xdr:col>
      <xdr:colOff>38100</xdr:colOff>
      <xdr:row>59</xdr:row>
      <xdr:rowOff>41551</xdr:rowOff>
    </xdr:to>
    <xdr:sp macro="" textlink="">
      <xdr:nvSpPr>
        <xdr:cNvPr id="803" name="フローチャート: 判断 802">
          <a:extLst>
            <a:ext uri="{FF2B5EF4-FFF2-40B4-BE49-F238E27FC236}">
              <a16:creationId xmlns:a16="http://schemas.microsoft.com/office/drawing/2014/main" id="{00000000-0008-0000-0600-000023030000}"/>
            </a:ext>
          </a:extLst>
        </xdr:cNvPr>
        <xdr:cNvSpPr/>
      </xdr:nvSpPr>
      <xdr:spPr>
        <a:xfrm>
          <a:off x="18605500" y="100555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59</xdr:row>
      <xdr:rowOff>32678</xdr:rowOff>
    </xdr:from>
    <xdr:ext cx="469744"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18421428" y="101482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600-000025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48078</xdr:rowOff>
    </xdr:from>
    <xdr:to>
      <xdr:col>116</xdr:col>
      <xdr:colOff>114300</xdr:colOff>
      <xdr:row>59</xdr:row>
      <xdr:rowOff>149678</xdr:rowOff>
    </xdr:to>
    <xdr:sp macro="" textlink="">
      <xdr:nvSpPr>
        <xdr:cNvPr id="810" name="楕円 809">
          <a:extLst>
            <a:ext uri="{FF2B5EF4-FFF2-40B4-BE49-F238E27FC236}">
              <a16:creationId xmlns:a16="http://schemas.microsoft.com/office/drawing/2014/main" id="{00000000-0008-0000-0600-00002A030000}"/>
            </a:ext>
          </a:extLst>
        </xdr:cNvPr>
        <xdr:cNvSpPr/>
      </xdr:nvSpPr>
      <xdr:spPr>
        <a:xfrm>
          <a:off x="221107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147418</xdr:rowOff>
    </xdr:from>
    <xdr:ext cx="249299" cy="259045"/>
    <xdr:sp macro="" textlink="">
      <xdr:nvSpPr>
        <xdr:cNvPr id="811" name="貸付金該当値テキスト">
          <a:extLst>
            <a:ext uri="{FF2B5EF4-FFF2-40B4-BE49-F238E27FC236}">
              <a16:creationId xmlns:a16="http://schemas.microsoft.com/office/drawing/2014/main" id="{00000000-0008-0000-0600-00002B030000}"/>
            </a:ext>
          </a:extLst>
        </xdr:cNvPr>
        <xdr:cNvSpPr txBox="1"/>
      </xdr:nvSpPr>
      <xdr:spPr>
        <a:xfrm>
          <a:off x="22212300" y="1009151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59</xdr:row>
      <xdr:rowOff>48078</xdr:rowOff>
    </xdr:from>
    <xdr:to>
      <xdr:col>112</xdr:col>
      <xdr:colOff>38100</xdr:colOff>
      <xdr:row>59</xdr:row>
      <xdr:rowOff>149678</xdr:rowOff>
    </xdr:to>
    <xdr:sp macro="" textlink="">
      <xdr:nvSpPr>
        <xdr:cNvPr id="812" name="楕円 811">
          <a:extLst>
            <a:ext uri="{FF2B5EF4-FFF2-40B4-BE49-F238E27FC236}">
              <a16:creationId xmlns:a16="http://schemas.microsoft.com/office/drawing/2014/main" id="{00000000-0008-0000-0600-00002C030000}"/>
            </a:ext>
          </a:extLst>
        </xdr:cNvPr>
        <xdr:cNvSpPr/>
      </xdr:nvSpPr>
      <xdr:spPr>
        <a:xfrm>
          <a:off x="21272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140805</xdr:rowOff>
    </xdr:from>
    <xdr:ext cx="249299"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21198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59</xdr:row>
      <xdr:rowOff>48078</xdr:rowOff>
    </xdr:from>
    <xdr:to>
      <xdr:col>107</xdr:col>
      <xdr:colOff>101600</xdr:colOff>
      <xdr:row>59</xdr:row>
      <xdr:rowOff>149678</xdr:rowOff>
    </xdr:to>
    <xdr:sp macro="" textlink="">
      <xdr:nvSpPr>
        <xdr:cNvPr id="814" name="楕円 813">
          <a:extLst>
            <a:ext uri="{FF2B5EF4-FFF2-40B4-BE49-F238E27FC236}">
              <a16:creationId xmlns:a16="http://schemas.microsoft.com/office/drawing/2014/main" id="{00000000-0008-0000-0600-00002E030000}"/>
            </a:ext>
          </a:extLst>
        </xdr:cNvPr>
        <xdr:cNvSpPr/>
      </xdr:nvSpPr>
      <xdr:spPr>
        <a:xfrm>
          <a:off x="20383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140805</xdr:rowOff>
    </xdr:from>
    <xdr:ext cx="249299"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20309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59</xdr:row>
      <xdr:rowOff>48078</xdr:rowOff>
    </xdr:from>
    <xdr:to>
      <xdr:col>102</xdr:col>
      <xdr:colOff>165100</xdr:colOff>
      <xdr:row>59</xdr:row>
      <xdr:rowOff>149678</xdr:rowOff>
    </xdr:to>
    <xdr:sp macro="" textlink="">
      <xdr:nvSpPr>
        <xdr:cNvPr id="816" name="楕円 815">
          <a:extLst>
            <a:ext uri="{FF2B5EF4-FFF2-40B4-BE49-F238E27FC236}">
              <a16:creationId xmlns:a16="http://schemas.microsoft.com/office/drawing/2014/main" id="{00000000-0008-0000-0600-000030030000}"/>
            </a:ext>
          </a:extLst>
        </xdr:cNvPr>
        <xdr:cNvSpPr/>
      </xdr:nvSpPr>
      <xdr:spPr>
        <a:xfrm>
          <a:off x="19494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140805</xdr:rowOff>
    </xdr:from>
    <xdr:ext cx="249299"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19420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141266</xdr:rowOff>
    </xdr:from>
    <xdr:to>
      <xdr:col>98</xdr:col>
      <xdr:colOff>38100</xdr:colOff>
      <xdr:row>58</xdr:row>
      <xdr:rowOff>71416</xdr:rowOff>
    </xdr:to>
    <xdr:sp macro="" textlink="">
      <xdr:nvSpPr>
        <xdr:cNvPr id="818" name="楕円 817">
          <a:extLst>
            <a:ext uri="{FF2B5EF4-FFF2-40B4-BE49-F238E27FC236}">
              <a16:creationId xmlns:a16="http://schemas.microsoft.com/office/drawing/2014/main" id="{00000000-0008-0000-0600-000032030000}"/>
            </a:ext>
          </a:extLst>
        </xdr:cNvPr>
        <xdr:cNvSpPr/>
      </xdr:nvSpPr>
      <xdr:spPr>
        <a:xfrm>
          <a:off x="18605500" y="99139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56</xdr:row>
      <xdr:rowOff>87943</xdr:rowOff>
    </xdr:from>
    <xdr:ext cx="534377"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18389111" y="96891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0" name="正方形/長方形 819">
          <a:extLst>
            <a:ext uri="{FF2B5EF4-FFF2-40B4-BE49-F238E27FC236}">
              <a16:creationId xmlns:a16="http://schemas.microsoft.com/office/drawing/2014/main" id="{00000000-0008-0000-0600-000034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1" name="正方形/長方形 820">
          <a:extLst>
            <a:ext uri="{FF2B5EF4-FFF2-40B4-BE49-F238E27FC236}">
              <a16:creationId xmlns:a16="http://schemas.microsoft.com/office/drawing/2014/main" id="{00000000-0008-0000-0600-000035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2" name="正方形/長方形 821">
          <a:extLst>
            <a:ext uri="{FF2B5EF4-FFF2-40B4-BE49-F238E27FC236}">
              <a16:creationId xmlns:a16="http://schemas.microsoft.com/office/drawing/2014/main" id="{00000000-0008-0000-0600-000036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3" name="正方形/長方形 822">
          <a:extLst>
            <a:ext uri="{FF2B5EF4-FFF2-40B4-BE49-F238E27FC236}">
              <a16:creationId xmlns:a16="http://schemas.microsoft.com/office/drawing/2014/main" id="{00000000-0008-0000-0600-000037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4" name="正方形/長方形 823">
          <a:extLst>
            <a:ext uri="{FF2B5EF4-FFF2-40B4-BE49-F238E27FC236}">
              <a16:creationId xmlns:a16="http://schemas.microsoft.com/office/drawing/2014/main" id="{00000000-0008-0000-0600-000038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5" name="正方形/長方形 824">
          <a:extLst>
            <a:ext uri="{FF2B5EF4-FFF2-40B4-BE49-F238E27FC236}">
              <a16:creationId xmlns:a16="http://schemas.microsoft.com/office/drawing/2014/main" id="{00000000-0008-0000-0600-000039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6" name="正方形/長方形 825">
          <a:extLst>
            <a:ext uri="{FF2B5EF4-FFF2-40B4-BE49-F238E27FC236}">
              <a16:creationId xmlns:a16="http://schemas.microsoft.com/office/drawing/2014/main" id="{00000000-0008-0000-0600-00003A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46,436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9" name="直線コネクタ 828">
          <a:extLst>
            <a:ext uri="{FF2B5EF4-FFF2-40B4-BE49-F238E27FC236}">
              <a16:creationId xmlns:a16="http://schemas.microsoft.com/office/drawing/2014/main" id="{00000000-0008-0000-0600-00003D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79</xdr:row>
      <xdr:rowOff>44450</xdr:rowOff>
    </xdr:from>
    <xdr:to>
      <xdr:col>120</xdr:col>
      <xdr:colOff>114300</xdr:colOff>
      <xdr:row>79</xdr:row>
      <xdr:rowOff>44450</xdr:rowOff>
    </xdr:to>
    <xdr:cxnSp macro="">
      <xdr:nvCxnSpPr>
        <xdr:cNvPr id="830" name="直線コネクタ 829">
          <a:extLst>
            <a:ext uri="{FF2B5EF4-FFF2-40B4-BE49-F238E27FC236}">
              <a16:creationId xmlns:a16="http://schemas.microsoft.com/office/drawing/2014/main" id="{00000000-0008-0000-0600-00003E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78</xdr:row>
      <xdr:rowOff>73677</xdr:rowOff>
    </xdr:from>
    <xdr:ext cx="248786" cy="259045"/>
    <xdr:sp macro="" textlink="">
      <xdr:nvSpPr>
        <xdr:cNvPr id="831" name="テキスト ボックス 830">
          <a:extLst>
            <a:ext uri="{FF2B5EF4-FFF2-40B4-BE49-F238E27FC236}">
              <a16:creationId xmlns:a16="http://schemas.microsoft.com/office/drawing/2014/main" id="{00000000-0008-0000-0600-00003F030000}"/>
            </a:ext>
          </a:extLst>
        </xdr:cNvPr>
        <xdr:cNvSpPr txBox="1"/>
      </xdr:nvSpPr>
      <xdr:spPr>
        <a:xfrm>
          <a:off x="18039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32" name="直線コネクタ 831">
          <a:extLst>
            <a:ext uri="{FF2B5EF4-FFF2-40B4-BE49-F238E27FC236}">
              <a16:creationId xmlns:a16="http://schemas.microsoft.com/office/drawing/2014/main" id="{00000000-0008-0000-0600-000040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76</xdr:row>
      <xdr:rowOff>35577</xdr:rowOff>
    </xdr:from>
    <xdr:ext cx="595419" cy="259045"/>
    <xdr:sp macro="" textlink="">
      <xdr:nvSpPr>
        <xdr:cNvPr id="833" name="テキスト ボックス 832">
          <a:extLst>
            <a:ext uri="{FF2B5EF4-FFF2-40B4-BE49-F238E27FC236}">
              <a16:creationId xmlns:a16="http://schemas.microsoft.com/office/drawing/2014/main" id="{00000000-0008-0000-0600-000041030000}"/>
            </a:ext>
          </a:extLst>
        </xdr:cNvPr>
        <xdr:cNvSpPr txBox="1"/>
      </xdr:nvSpPr>
      <xdr:spPr>
        <a:xfrm>
          <a:off x="17692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34" name="直線コネクタ 833">
          <a:extLst>
            <a:ext uri="{FF2B5EF4-FFF2-40B4-BE49-F238E27FC236}">
              <a16:creationId xmlns:a16="http://schemas.microsoft.com/office/drawing/2014/main" id="{00000000-0008-0000-0600-000042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73</xdr:row>
      <xdr:rowOff>168927</xdr:rowOff>
    </xdr:from>
    <xdr:ext cx="595419" cy="259045"/>
    <xdr:sp macro="" textlink="">
      <xdr:nvSpPr>
        <xdr:cNvPr id="835" name="テキスト ボックス 834">
          <a:extLst>
            <a:ext uri="{FF2B5EF4-FFF2-40B4-BE49-F238E27FC236}">
              <a16:creationId xmlns:a16="http://schemas.microsoft.com/office/drawing/2014/main" id="{00000000-0008-0000-0600-000043030000}"/>
            </a:ext>
          </a:extLst>
        </xdr:cNvPr>
        <xdr:cNvSpPr txBox="1"/>
      </xdr:nvSpPr>
      <xdr:spPr>
        <a:xfrm>
          <a:off x="17692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130827</xdr:rowOff>
    </xdr:from>
    <xdr:ext cx="595419" cy="259045"/>
    <xdr:sp macro="" textlink="">
      <xdr:nvSpPr>
        <xdr:cNvPr id="837" name="テキスト ボックス 836">
          <a:extLst>
            <a:ext uri="{FF2B5EF4-FFF2-40B4-BE49-F238E27FC236}">
              <a16:creationId xmlns:a16="http://schemas.microsoft.com/office/drawing/2014/main" id="{00000000-0008-0000-0600-000045030000}"/>
            </a:ext>
          </a:extLst>
        </xdr:cNvPr>
        <xdr:cNvSpPr txBox="1"/>
      </xdr:nvSpPr>
      <xdr:spPr>
        <a:xfrm>
          <a:off x="17692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39" name="テキスト ボックス 838">
          <a:extLst>
            <a:ext uri="{FF2B5EF4-FFF2-40B4-BE49-F238E27FC236}">
              <a16:creationId xmlns:a16="http://schemas.microsoft.com/office/drawing/2014/main" id="{00000000-0008-0000-0600-000047030000}"/>
            </a:ext>
          </a:extLst>
        </xdr:cNvPr>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1" name="テキスト ボックス 840">
          <a:extLst>
            <a:ext uri="{FF2B5EF4-FFF2-40B4-BE49-F238E27FC236}">
              <a16:creationId xmlns:a16="http://schemas.microsoft.com/office/drawing/2014/main" id="{00000000-0008-0000-0600-000049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2" name="繰出金グラフ枠">
          <a:extLst>
            <a:ext uri="{FF2B5EF4-FFF2-40B4-BE49-F238E27FC236}">
              <a16:creationId xmlns:a16="http://schemas.microsoft.com/office/drawing/2014/main" id="{00000000-0008-0000-0600-00004A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151126</xdr:rowOff>
    </xdr:from>
    <xdr:to>
      <xdr:col>116</xdr:col>
      <xdr:colOff>62864</xdr:colOff>
      <xdr:row>78</xdr:row>
      <xdr:rowOff>96487</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flipV="1">
          <a:off x="22159595" y="12152626"/>
          <a:ext cx="1269" cy="13169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100314</xdr:rowOff>
    </xdr:from>
    <xdr:ext cx="534377" cy="259045"/>
    <xdr:sp macro="" textlink="">
      <xdr:nvSpPr>
        <xdr:cNvPr id="844" name="繰出金最小値テキスト">
          <a:extLst>
            <a:ext uri="{FF2B5EF4-FFF2-40B4-BE49-F238E27FC236}">
              <a16:creationId xmlns:a16="http://schemas.microsoft.com/office/drawing/2014/main" id="{00000000-0008-0000-0600-00004C030000}"/>
            </a:ext>
          </a:extLst>
        </xdr:cNvPr>
        <xdr:cNvSpPr txBox="1"/>
      </xdr:nvSpPr>
      <xdr:spPr>
        <a:xfrm>
          <a:off x="22212300" y="134734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96487</xdr:rowOff>
    </xdr:from>
    <xdr:to>
      <xdr:col>116</xdr:col>
      <xdr:colOff>152400</xdr:colOff>
      <xdr:row>78</xdr:row>
      <xdr:rowOff>96487</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22072600" y="134695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97803</xdr:rowOff>
    </xdr:from>
    <xdr:ext cx="599010" cy="259045"/>
    <xdr:sp macro="" textlink="">
      <xdr:nvSpPr>
        <xdr:cNvPr id="846" name="繰出金最大値テキスト">
          <a:extLst>
            <a:ext uri="{FF2B5EF4-FFF2-40B4-BE49-F238E27FC236}">
              <a16:creationId xmlns:a16="http://schemas.microsoft.com/office/drawing/2014/main" id="{00000000-0008-0000-0600-00004E030000}"/>
            </a:ext>
          </a:extLst>
        </xdr:cNvPr>
        <xdr:cNvSpPr txBox="1"/>
      </xdr:nvSpPr>
      <xdr:spPr>
        <a:xfrm>
          <a:off x="22212300" y="119278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377,001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151126</xdr:rowOff>
    </xdr:from>
    <xdr:to>
      <xdr:col>116</xdr:col>
      <xdr:colOff>152400</xdr:colOff>
      <xdr:row>70</xdr:row>
      <xdr:rowOff>151126</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22072600" y="121526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72</xdr:row>
      <xdr:rowOff>99177</xdr:rowOff>
    </xdr:from>
    <xdr:to>
      <xdr:col>116</xdr:col>
      <xdr:colOff>63500</xdr:colOff>
      <xdr:row>74</xdr:row>
      <xdr:rowOff>106259</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flipV="1">
          <a:off x="21323300" y="12443577"/>
          <a:ext cx="838200" cy="3499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76</xdr:row>
      <xdr:rowOff>151609</xdr:rowOff>
    </xdr:from>
    <xdr:ext cx="534377" cy="259045"/>
    <xdr:sp macro="" textlink="">
      <xdr:nvSpPr>
        <xdr:cNvPr id="849" name="繰出金平均値テキスト">
          <a:extLst>
            <a:ext uri="{FF2B5EF4-FFF2-40B4-BE49-F238E27FC236}">
              <a16:creationId xmlns:a16="http://schemas.microsoft.com/office/drawing/2014/main" id="{00000000-0008-0000-0600-000051030000}"/>
            </a:ext>
          </a:extLst>
        </xdr:cNvPr>
        <xdr:cNvSpPr txBox="1"/>
      </xdr:nvSpPr>
      <xdr:spPr>
        <a:xfrm>
          <a:off x="22212300" y="131818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77</xdr:row>
      <xdr:rowOff>1732</xdr:rowOff>
    </xdr:from>
    <xdr:to>
      <xdr:col>116</xdr:col>
      <xdr:colOff>114300</xdr:colOff>
      <xdr:row>77</xdr:row>
      <xdr:rowOff>103332</xdr:rowOff>
    </xdr:to>
    <xdr:sp macro="" textlink="">
      <xdr:nvSpPr>
        <xdr:cNvPr id="850" name="フローチャート: 判断 849">
          <a:extLst>
            <a:ext uri="{FF2B5EF4-FFF2-40B4-BE49-F238E27FC236}">
              <a16:creationId xmlns:a16="http://schemas.microsoft.com/office/drawing/2014/main" id="{00000000-0008-0000-0600-000052030000}"/>
            </a:ext>
          </a:extLst>
        </xdr:cNvPr>
        <xdr:cNvSpPr/>
      </xdr:nvSpPr>
      <xdr:spPr>
        <a:xfrm>
          <a:off x="22110700" y="132033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74</xdr:row>
      <xdr:rowOff>106259</xdr:rowOff>
    </xdr:from>
    <xdr:to>
      <xdr:col>111</xdr:col>
      <xdr:colOff>177800</xdr:colOff>
      <xdr:row>75</xdr:row>
      <xdr:rowOff>46462</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flipV="1">
          <a:off x="20434300" y="12793559"/>
          <a:ext cx="889000" cy="1116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76</xdr:row>
      <xdr:rowOff>7358</xdr:rowOff>
    </xdr:from>
    <xdr:to>
      <xdr:col>112</xdr:col>
      <xdr:colOff>38100</xdr:colOff>
      <xdr:row>76</xdr:row>
      <xdr:rowOff>108958</xdr:rowOff>
    </xdr:to>
    <xdr:sp macro="" textlink="">
      <xdr:nvSpPr>
        <xdr:cNvPr id="852" name="フローチャート: 判断 851">
          <a:extLst>
            <a:ext uri="{FF2B5EF4-FFF2-40B4-BE49-F238E27FC236}">
              <a16:creationId xmlns:a16="http://schemas.microsoft.com/office/drawing/2014/main" id="{00000000-0008-0000-0600-000054030000}"/>
            </a:ext>
          </a:extLst>
        </xdr:cNvPr>
        <xdr:cNvSpPr/>
      </xdr:nvSpPr>
      <xdr:spPr>
        <a:xfrm>
          <a:off x="21272500" y="13037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68795</xdr:colOff>
      <xdr:row>76</xdr:row>
      <xdr:rowOff>100085</xdr:rowOff>
    </xdr:from>
    <xdr:ext cx="599010" cy="259045"/>
    <xdr:sp macro="" textlink="">
      <xdr:nvSpPr>
        <xdr:cNvPr id="853" name="テキスト ボックス 852">
          <a:extLst>
            <a:ext uri="{FF2B5EF4-FFF2-40B4-BE49-F238E27FC236}">
              <a16:creationId xmlns:a16="http://schemas.microsoft.com/office/drawing/2014/main" id="{00000000-0008-0000-0600-000055030000}"/>
            </a:ext>
          </a:extLst>
        </xdr:cNvPr>
        <xdr:cNvSpPr txBox="1"/>
      </xdr:nvSpPr>
      <xdr:spPr>
        <a:xfrm>
          <a:off x="21023795" y="131302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75</xdr:row>
      <xdr:rowOff>46462</xdr:rowOff>
    </xdr:from>
    <xdr:to>
      <xdr:col>107</xdr:col>
      <xdr:colOff>50800</xdr:colOff>
      <xdr:row>75</xdr:row>
      <xdr:rowOff>130865</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flipV="1">
          <a:off x="19545300" y="12905212"/>
          <a:ext cx="889000" cy="844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150572</xdr:rowOff>
    </xdr:from>
    <xdr:to>
      <xdr:col>107</xdr:col>
      <xdr:colOff>101600</xdr:colOff>
      <xdr:row>76</xdr:row>
      <xdr:rowOff>80722</xdr:rowOff>
    </xdr:to>
    <xdr:sp macro="" textlink="">
      <xdr:nvSpPr>
        <xdr:cNvPr id="855" name="フローチャート: 判断 854">
          <a:extLst>
            <a:ext uri="{FF2B5EF4-FFF2-40B4-BE49-F238E27FC236}">
              <a16:creationId xmlns:a16="http://schemas.microsoft.com/office/drawing/2014/main" id="{00000000-0008-0000-0600-000057030000}"/>
            </a:ext>
          </a:extLst>
        </xdr:cNvPr>
        <xdr:cNvSpPr/>
      </xdr:nvSpPr>
      <xdr:spPr>
        <a:xfrm>
          <a:off x="20383500" y="13009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132295</xdr:colOff>
      <xdr:row>76</xdr:row>
      <xdr:rowOff>71849</xdr:rowOff>
    </xdr:from>
    <xdr:ext cx="599010" cy="259045"/>
    <xdr:sp macro="" textlink="">
      <xdr:nvSpPr>
        <xdr:cNvPr id="856" name="テキスト ボックス 855">
          <a:extLst>
            <a:ext uri="{FF2B5EF4-FFF2-40B4-BE49-F238E27FC236}">
              <a16:creationId xmlns:a16="http://schemas.microsoft.com/office/drawing/2014/main" id="{00000000-0008-0000-0600-000058030000}"/>
            </a:ext>
          </a:extLst>
        </xdr:cNvPr>
        <xdr:cNvSpPr txBox="1"/>
      </xdr:nvSpPr>
      <xdr:spPr>
        <a:xfrm>
          <a:off x="20134795" y="131020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138,813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75</xdr:row>
      <xdr:rowOff>118722</xdr:rowOff>
    </xdr:from>
    <xdr:to>
      <xdr:col>102</xdr:col>
      <xdr:colOff>114300</xdr:colOff>
      <xdr:row>75</xdr:row>
      <xdr:rowOff>130865</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a:off x="18656300" y="12977472"/>
          <a:ext cx="889000" cy="12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6383</xdr:rowOff>
    </xdr:from>
    <xdr:to>
      <xdr:col>102</xdr:col>
      <xdr:colOff>165100</xdr:colOff>
      <xdr:row>76</xdr:row>
      <xdr:rowOff>107983</xdr:rowOff>
    </xdr:to>
    <xdr:sp macro="" textlink="">
      <xdr:nvSpPr>
        <xdr:cNvPr id="858" name="フローチャート: 判断 857">
          <a:extLst>
            <a:ext uri="{FF2B5EF4-FFF2-40B4-BE49-F238E27FC236}">
              <a16:creationId xmlns:a16="http://schemas.microsoft.com/office/drawing/2014/main" id="{00000000-0008-0000-0600-00005A030000}"/>
            </a:ext>
          </a:extLst>
        </xdr:cNvPr>
        <xdr:cNvSpPr/>
      </xdr:nvSpPr>
      <xdr:spPr>
        <a:xfrm>
          <a:off x="19494500" y="13036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5295</xdr:colOff>
      <xdr:row>76</xdr:row>
      <xdr:rowOff>99110</xdr:rowOff>
    </xdr:from>
    <xdr:ext cx="599010"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19245795" y="131293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36029</xdr:rowOff>
    </xdr:from>
    <xdr:to>
      <xdr:col>98</xdr:col>
      <xdr:colOff>38100</xdr:colOff>
      <xdr:row>76</xdr:row>
      <xdr:rowOff>137629</xdr:rowOff>
    </xdr:to>
    <xdr:sp macro="" textlink="">
      <xdr:nvSpPr>
        <xdr:cNvPr id="860" name="フローチャート: 判断 859">
          <a:extLst>
            <a:ext uri="{FF2B5EF4-FFF2-40B4-BE49-F238E27FC236}">
              <a16:creationId xmlns:a16="http://schemas.microsoft.com/office/drawing/2014/main" id="{00000000-0008-0000-0600-00005C030000}"/>
            </a:ext>
          </a:extLst>
        </xdr:cNvPr>
        <xdr:cNvSpPr/>
      </xdr:nvSpPr>
      <xdr:spPr>
        <a:xfrm>
          <a:off x="18605500" y="13066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68795</xdr:colOff>
      <xdr:row>76</xdr:row>
      <xdr:rowOff>128756</xdr:rowOff>
    </xdr:from>
    <xdr:ext cx="599010"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18356795" y="131589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123,877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72</xdr:row>
      <xdr:rowOff>48377</xdr:rowOff>
    </xdr:from>
    <xdr:to>
      <xdr:col>116</xdr:col>
      <xdr:colOff>114300</xdr:colOff>
      <xdr:row>72</xdr:row>
      <xdr:rowOff>149977</xdr:rowOff>
    </xdr:to>
    <xdr:sp macro="" textlink="">
      <xdr:nvSpPr>
        <xdr:cNvPr id="867" name="楕円 866">
          <a:extLst>
            <a:ext uri="{FF2B5EF4-FFF2-40B4-BE49-F238E27FC236}">
              <a16:creationId xmlns:a16="http://schemas.microsoft.com/office/drawing/2014/main" id="{00000000-0008-0000-0600-000063030000}"/>
            </a:ext>
          </a:extLst>
        </xdr:cNvPr>
        <xdr:cNvSpPr/>
      </xdr:nvSpPr>
      <xdr:spPr>
        <a:xfrm>
          <a:off x="22110700" y="123927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71</xdr:row>
      <xdr:rowOff>71254</xdr:rowOff>
    </xdr:from>
    <xdr:ext cx="599010" cy="259045"/>
    <xdr:sp macro="" textlink="">
      <xdr:nvSpPr>
        <xdr:cNvPr id="868" name="繰出金該当値テキスト">
          <a:extLst>
            <a:ext uri="{FF2B5EF4-FFF2-40B4-BE49-F238E27FC236}">
              <a16:creationId xmlns:a16="http://schemas.microsoft.com/office/drawing/2014/main" id="{00000000-0008-0000-0600-000064030000}"/>
            </a:ext>
          </a:extLst>
        </xdr:cNvPr>
        <xdr:cNvSpPr txBox="1"/>
      </xdr:nvSpPr>
      <xdr:spPr>
        <a:xfrm>
          <a:off x="22212300" y="122442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300,636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74</xdr:row>
      <xdr:rowOff>55459</xdr:rowOff>
    </xdr:from>
    <xdr:to>
      <xdr:col>112</xdr:col>
      <xdr:colOff>38100</xdr:colOff>
      <xdr:row>74</xdr:row>
      <xdr:rowOff>157059</xdr:rowOff>
    </xdr:to>
    <xdr:sp macro="" textlink="">
      <xdr:nvSpPr>
        <xdr:cNvPr id="869" name="楕円 868">
          <a:extLst>
            <a:ext uri="{FF2B5EF4-FFF2-40B4-BE49-F238E27FC236}">
              <a16:creationId xmlns:a16="http://schemas.microsoft.com/office/drawing/2014/main" id="{00000000-0008-0000-0600-000065030000}"/>
            </a:ext>
          </a:extLst>
        </xdr:cNvPr>
        <xdr:cNvSpPr/>
      </xdr:nvSpPr>
      <xdr:spPr>
        <a:xfrm>
          <a:off x="21272500" y="127427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68795</xdr:colOff>
      <xdr:row>73</xdr:row>
      <xdr:rowOff>2136</xdr:rowOff>
    </xdr:from>
    <xdr:ext cx="59901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1023795" y="125179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74</xdr:row>
      <xdr:rowOff>167112</xdr:rowOff>
    </xdr:from>
    <xdr:to>
      <xdr:col>107</xdr:col>
      <xdr:colOff>101600</xdr:colOff>
      <xdr:row>75</xdr:row>
      <xdr:rowOff>97262</xdr:rowOff>
    </xdr:to>
    <xdr:sp macro="" textlink="">
      <xdr:nvSpPr>
        <xdr:cNvPr id="871" name="楕円 870">
          <a:extLst>
            <a:ext uri="{FF2B5EF4-FFF2-40B4-BE49-F238E27FC236}">
              <a16:creationId xmlns:a16="http://schemas.microsoft.com/office/drawing/2014/main" id="{00000000-0008-0000-0600-000067030000}"/>
            </a:ext>
          </a:extLst>
        </xdr:cNvPr>
        <xdr:cNvSpPr/>
      </xdr:nvSpPr>
      <xdr:spPr>
        <a:xfrm>
          <a:off x="20383500" y="12854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132295</xdr:colOff>
      <xdr:row>73</xdr:row>
      <xdr:rowOff>113789</xdr:rowOff>
    </xdr:from>
    <xdr:ext cx="599010"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20134795" y="126296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75</xdr:row>
      <xdr:rowOff>80065</xdr:rowOff>
    </xdr:from>
    <xdr:to>
      <xdr:col>102</xdr:col>
      <xdr:colOff>165100</xdr:colOff>
      <xdr:row>76</xdr:row>
      <xdr:rowOff>10215</xdr:rowOff>
    </xdr:to>
    <xdr:sp macro="" textlink="">
      <xdr:nvSpPr>
        <xdr:cNvPr id="873" name="楕円 872">
          <a:extLst>
            <a:ext uri="{FF2B5EF4-FFF2-40B4-BE49-F238E27FC236}">
              <a16:creationId xmlns:a16="http://schemas.microsoft.com/office/drawing/2014/main" id="{00000000-0008-0000-0600-000069030000}"/>
            </a:ext>
          </a:extLst>
        </xdr:cNvPr>
        <xdr:cNvSpPr/>
      </xdr:nvSpPr>
      <xdr:spPr>
        <a:xfrm>
          <a:off x="19494500" y="12938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5295</xdr:colOff>
      <xdr:row>74</xdr:row>
      <xdr:rowOff>26742</xdr:rowOff>
    </xdr:from>
    <xdr:ext cx="599010"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19245795" y="127140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157,319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67922</xdr:rowOff>
    </xdr:from>
    <xdr:to>
      <xdr:col>98</xdr:col>
      <xdr:colOff>38100</xdr:colOff>
      <xdr:row>75</xdr:row>
      <xdr:rowOff>169521</xdr:rowOff>
    </xdr:to>
    <xdr:sp macro="" textlink="">
      <xdr:nvSpPr>
        <xdr:cNvPr id="875" name="楕円 874">
          <a:extLst>
            <a:ext uri="{FF2B5EF4-FFF2-40B4-BE49-F238E27FC236}">
              <a16:creationId xmlns:a16="http://schemas.microsoft.com/office/drawing/2014/main" id="{00000000-0008-0000-0600-00006B030000}"/>
            </a:ext>
          </a:extLst>
        </xdr:cNvPr>
        <xdr:cNvSpPr/>
      </xdr:nvSpPr>
      <xdr:spPr>
        <a:xfrm>
          <a:off x="18605500" y="12926672"/>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68795</xdr:colOff>
      <xdr:row>74</xdr:row>
      <xdr:rowOff>14599</xdr:rowOff>
    </xdr:from>
    <xdr:ext cx="599010"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18356795" y="127018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8" name="正方形/長方形 877">
          <a:extLst>
            <a:ext uri="{FF2B5EF4-FFF2-40B4-BE49-F238E27FC236}">
              <a16:creationId xmlns:a16="http://schemas.microsoft.com/office/drawing/2014/main" id="{00000000-0008-0000-0600-00006E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0" name="正方形/長方形 879">
          <a:extLst>
            <a:ext uri="{FF2B5EF4-FFF2-40B4-BE49-F238E27FC236}">
              <a16:creationId xmlns:a16="http://schemas.microsoft.com/office/drawing/2014/main" id="{00000000-0008-0000-0600-000070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1" name="正方形/長方形 880">
          <a:extLst>
            <a:ext uri="{FF2B5EF4-FFF2-40B4-BE49-F238E27FC236}">
              <a16:creationId xmlns:a16="http://schemas.microsoft.com/office/drawing/2014/main" id="{00000000-0008-0000-0600-000071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2" name="正方形/長方形 881">
          <a:extLst>
            <a:ext uri="{FF2B5EF4-FFF2-40B4-BE49-F238E27FC236}">
              <a16:creationId xmlns:a16="http://schemas.microsoft.com/office/drawing/2014/main" id="{00000000-0008-0000-0600-000072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5" name="テキスト ボックス 884">
          <a:extLst>
            <a:ext uri="{FF2B5EF4-FFF2-40B4-BE49-F238E27FC236}">
              <a16:creationId xmlns:a16="http://schemas.microsoft.com/office/drawing/2014/main" id="{00000000-0008-0000-0600-000075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6" name="直線コネクタ 885">
          <a:extLst>
            <a:ext uri="{FF2B5EF4-FFF2-40B4-BE49-F238E27FC236}">
              <a16:creationId xmlns:a16="http://schemas.microsoft.com/office/drawing/2014/main" id="{00000000-0008-0000-0600-000076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7" name="直線コネクタ 886">
          <a:extLst>
            <a:ext uri="{FF2B5EF4-FFF2-40B4-BE49-F238E27FC236}">
              <a16:creationId xmlns:a16="http://schemas.microsoft.com/office/drawing/2014/main" id="{00000000-0008-0000-0600-000077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8" name="テキスト ボックス 887">
          <a:extLst>
            <a:ext uri="{FF2B5EF4-FFF2-40B4-BE49-F238E27FC236}">
              <a16:creationId xmlns:a16="http://schemas.microsoft.com/office/drawing/2014/main" id="{00000000-0008-0000-0600-000078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9" name="直線コネクタ 888">
          <a:extLst>
            <a:ext uri="{FF2B5EF4-FFF2-40B4-BE49-F238E27FC236}">
              <a16:creationId xmlns:a16="http://schemas.microsoft.com/office/drawing/2014/main" id="{00000000-0008-0000-0600-000079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0" name="テキスト ボックス 889">
          <a:extLst>
            <a:ext uri="{FF2B5EF4-FFF2-40B4-BE49-F238E27FC236}">
              <a16:creationId xmlns:a16="http://schemas.microsoft.com/office/drawing/2014/main" id="{00000000-0008-0000-0600-00007A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1" name="前年度繰上充用金グラフ枠">
          <a:extLst>
            <a:ext uri="{FF2B5EF4-FFF2-40B4-BE49-F238E27FC236}">
              <a16:creationId xmlns:a16="http://schemas.microsoft.com/office/drawing/2014/main" id="{00000000-0008-0000-0600-00007B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3" name="前年度繰上充用金最小値テキスト">
          <a:extLst>
            <a:ext uri="{FF2B5EF4-FFF2-40B4-BE49-F238E27FC236}">
              <a16:creationId xmlns:a16="http://schemas.microsoft.com/office/drawing/2014/main" id="{00000000-0008-0000-0600-00007D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5" name="前年度繰上充用金最大値テキスト">
          <a:extLst>
            <a:ext uri="{FF2B5EF4-FFF2-40B4-BE49-F238E27FC236}">
              <a16:creationId xmlns:a16="http://schemas.microsoft.com/office/drawing/2014/main" id="{00000000-0008-0000-0600-00007F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8" name="前年度繰上充用金平均値テキスト">
          <a:extLst>
            <a:ext uri="{FF2B5EF4-FFF2-40B4-BE49-F238E27FC236}">
              <a16:creationId xmlns:a16="http://schemas.microsoft.com/office/drawing/2014/main" id="{00000000-0008-0000-0600-000082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9" name="フローチャート: 判断 898">
          <a:extLst>
            <a:ext uri="{FF2B5EF4-FFF2-40B4-BE49-F238E27FC236}">
              <a16:creationId xmlns:a16="http://schemas.microsoft.com/office/drawing/2014/main" id="{00000000-0008-0000-0600-000083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1" name="フローチャート: 判断 900">
          <a:extLst>
            <a:ext uri="{FF2B5EF4-FFF2-40B4-BE49-F238E27FC236}">
              <a16:creationId xmlns:a16="http://schemas.microsoft.com/office/drawing/2014/main" id="{00000000-0008-0000-0600-000085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2" name="テキスト ボックス 901">
          <a:extLst>
            <a:ext uri="{FF2B5EF4-FFF2-40B4-BE49-F238E27FC236}">
              <a16:creationId xmlns:a16="http://schemas.microsoft.com/office/drawing/2014/main" id="{00000000-0008-0000-0600-000086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4" name="フローチャート: 判断 903">
          <a:extLst>
            <a:ext uri="{FF2B5EF4-FFF2-40B4-BE49-F238E27FC236}">
              <a16:creationId xmlns:a16="http://schemas.microsoft.com/office/drawing/2014/main" id="{00000000-0008-0000-0600-000088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5" name="テキスト ボックス 904">
          <a:extLst>
            <a:ext uri="{FF2B5EF4-FFF2-40B4-BE49-F238E27FC236}">
              <a16:creationId xmlns:a16="http://schemas.microsoft.com/office/drawing/2014/main" id="{00000000-0008-0000-0600-000089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7" name="フローチャート: 判断 906">
          <a:extLst>
            <a:ext uri="{FF2B5EF4-FFF2-40B4-BE49-F238E27FC236}">
              <a16:creationId xmlns:a16="http://schemas.microsoft.com/office/drawing/2014/main" id="{00000000-0008-0000-0600-00008B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9" name="フローチャート: 判断 908">
          <a:extLst>
            <a:ext uri="{FF2B5EF4-FFF2-40B4-BE49-F238E27FC236}">
              <a16:creationId xmlns:a16="http://schemas.microsoft.com/office/drawing/2014/main" id="{00000000-0008-0000-0600-00008D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6" name="楕円 915">
          <a:extLst>
            <a:ext uri="{FF2B5EF4-FFF2-40B4-BE49-F238E27FC236}">
              <a16:creationId xmlns:a16="http://schemas.microsoft.com/office/drawing/2014/main" id="{00000000-0008-0000-0600-000094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7" name="前年度繰上充用金該当値テキスト">
          <a:extLst>
            <a:ext uri="{FF2B5EF4-FFF2-40B4-BE49-F238E27FC236}">
              <a16:creationId xmlns:a16="http://schemas.microsoft.com/office/drawing/2014/main" id="{00000000-0008-0000-0600-000095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8" name="楕円 917">
          <a:extLst>
            <a:ext uri="{FF2B5EF4-FFF2-40B4-BE49-F238E27FC236}">
              <a16:creationId xmlns:a16="http://schemas.microsoft.com/office/drawing/2014/main" id="{00000000-0008-0000-0600-000096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0" name="楕円 919">
          <a:extLst>
            <a:ext uri="{FF2B5EF4-FFF2-40B4-BE49-F238E27FC236}">
              <a16:creationId xmlns:a16="http://schemas.microsoft.com/office/drawing/2014/main" id="{00000000-0008-0000-0600-000098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2" name="楕円 921">
          <a:extLst>
            <a:ext uri="{FF2B5EF4-FFF2-40B4-BE49-F238E27FC236}">
              <a16:creationId xmlns:a16="http://schemas.microsoft.com/office/drawing/2014/main" id="{00000000-0008-0000-0600-00009A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4" name="楕円 923">
          <a:extLst>
            <a:ext uri="{FF2B5EF4-FFF2-40B4-BE49-F238E27FC236}">
              <a16:creationId xmlns:a16="http://schemas.microsoft.com/office/drawing/2014/main" id="{00000000-0008-0000-0600-00009C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6" name="正方形/長方形 925">
          <a:extLst>
            <a:ext uri="{FF2B5EF4-FFF2-40B4-BE49-F238E27FC236}">
              <a16:creationId xmlns:a16="http://schemas.microsoft.com/office/drawing/2014/main" id="{00000000-0008-0000-0600-00009E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7" name="正方形/長方形 926">
          <a:extLst>
            <a:ext uri="{FF2B5EF4-FFF2-40B4-BE49-F238E27FC236}">
              <a16:creationId xmlns:a16="http://schemas.microsoft.com/office/drawing/2014/main" id="{00000000-0008-0000-0600-00009F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人口が昨年度に比べ、</a:t>
          </a:r>
          <a:r>
            <a:rPr kumimoji="1" lang="en-US" altLang="ja-JP" sz="1100">
              <a:solidFill>
                <a:schemeClr val="dk1"/>
              </a:solidFill>
              <a:effectLst/>
              <a:latin typeface="+mn-lt"/>
              <a:ea typeface="+mn-ea"/>
              <a:cs typeface="+mn-cs"/>
            </a:rPr>
            <a:t>8</a:t>
          </a:r>
          <a:r>
            <a:rPr kumimoji="1" lang="ja-JP" altLang="ja-JP" sz="1100">
              <a:solidFill>
                <a:schemeClr val="dk1"/>
              </a:solidFill>
              <a:effectLst/>
              <a:latin typeface="+mn-lt"/>
              <a:ea typeface="+mn-ea"/>
              <a:cs typeface="+mn-cs"/>
            </a:rPr>
            <a:t>人減少（</a:t>
          </a:r>
          <a:r>
            <a:rPr kumimoji="1" lang="en-US" altLang="ja-JP" sz="1100">
              <a:solidFill>
                <a:schemeClr val="dk1"/>
              </a:solidFill>
              <a:effectLst/>
              <a:latin typeface="+mn-lt"/>
              <a:ea typeface="+mn-ea"/>
              <a:cs typeface="+mn-cs"/>
            </a:rPr>
            <a:t>-1.6</a:t>
          </a:r>
          <a:r>
            <a:rPr kumimoji="1" lang="ja-JP" altLang="ja-JP" sz="1100">
              <a:solidFill>
                <a:schemeClr val="dk1"/>
              </a:solidFill>
              <a:effectLst/>
              <a:latin typeface="+mn-lt"/>
              <a:ea typeface="+mn-ea"/>
              <a:cs typeface="+mn-cs"/>
            </a:rPr>
            <a:t>％）している。</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物件費については、第二前川橋</a:t>
          </a:r>
          <a:r>
            <a:rPr kumimoji="1" lang="ja-JP" altLang="en-US" sz="1100">
              <a:solidFill>
                <a:schemeClr val="dk1"/>
              </a:solidFill>
              <a:effectLst/>
              <a:latin typeface="+mn-lt"/>
              <a:ea typeface="+mn-ea"/>
              <a:cs typeface="+mn-cs"/>
            </a:rPr>
            <a:t>補修事業</a:t>
          </a:r>
          <a:r>
            <a:rPr kumimoji="1" lang="ja-JP" altLang="ja-JP" sz="1100">
              <a:solidFill>
                <a:schemeClr val="dk1"/>
              </a:solidFill>
              <a:effectLst/>
              <a:latin typeface="+mn-lt"/>
              <a:ea typeface="+mn-ea"/>
              <a:cs typeface="+mn-cs"/>
            </a:rPr>
            <a:t>に係る</a:t>
          </a:r>
          <a:r>
            <a:rPr kumimoji="1" lang="ja-JP" altLang="en-US" sz="1100">
              <a:solidFill>
                <a:schemeClr val="dk1"/>
              </a:solidFill>
              <a:effectLst/>
              <a:latin typeface="+mn-lt"/>
              <a:ea typeface="+mn-ea"/>
              <a:cs typeface="+mn-cs"/>
            </a:rPr>
            <a:t>調査設計</a:t>
          </a:r>
          <a:r>
            <a:rPr kumimoji="1" lang="ja-JP" altLang="ja-JP" sz="1100">
              <a:solidFill>
                <a:schemeClr val="dk1"/>
              </a:solidFill>
              <a:effectLst/>
              <a:latin typeface="+mn-lt"/>
              <a:ea typeface="+mn-ea"/>
              <a:cs typeface="+mn-cs"/>
            </a:rPr>
            <a:t>及び</a:t>
          </a:r>
          <a:r>
            <a:rPr kumimoji="1" lang="ja-JP" altLang="en-US" sz="1100">
              <a:solidFill>
                <a:schemeClr val="dk1"/>
              </a:solidFill>
              <a:effectLst/>
              <a:latin typeface="+mn-lt"/>
              <a:ea typeface="+mn-ea"/>
              <a:cs typeface="+mn-cs"/>
            </a:rPr>
            <a:t>添架管設計</a:t>
          </a:r>
          <a:r>
            <a:rPr kumimoji="1" lang="ja-JP" altLang="ja-JP" sz="1100">
              <a:solidFill>
                <a:schemeClr val="dk1"/>
              </a:solidFill>
              <a:effectLst/>
              <a:latin typeface="+mn-lt"/>
              <a:ea typeface="+mn-ea"/>
              <a:cs typeface="+mn-cs"/>
            </a:rPr>
            <a:t>などの業務委託に伴い、</a:t>
          </a:r>
          <a:r>
            <a:rPr kumimoji="1" lang="ja-JP" altLang="en-US" sz="1100">
              <a:solidFill>
                <a:schemeClr val="dk1"/>
              </a:solidFill>
              <a:effectLst/>
              <a:latin typeface="+mn-lt"/>
              <a:ea typeface="+mn-ea"/>
              <a:cs typeface="+mn-cs"/>
            </a:rPr>
            <a:t>増加</a:t>
          </a:r>
          <a:r>
            <a:rPr kumimoji="1" lang="ja-JP" altLang="ja-JP" sz="1100">
              <a:solidFill>
                <a:schemeClr val="dk1"/>
              </a:solidFill>
              <a:effectLst/>
              <a:latin typeface="+mn-lt"/>
              <a:ea typeface="+mn-ea"/>
              <a:cs typeface="+mn-cs"/>
            </a:rPr>
            <a:t>に転じた。</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補助費等について</a:t>
          </a:r>
          <a:r>
            <a:rPr kumimoji="1" lang="ja-JP" altLang="en-US" sz="1100">
              <a:solidFill>
                <a:schemeClr val="dk1"/>
              </a:solidFill>
              <a:effectLst/>
              <a:latin typeface="+mn-lt"/>
              <a:ea typeface="+mn-ea"/>
              <a:cs typeface="+mn-cs"/>
            </a:rPr>
            <a:t>も</a:t>
          </a:r>
          <a:r>
            <a:rPr kumimoji="1" lang="ja-JP" altLang="ja-JP" sz="1100">
              <a:solidFill>
                <a:schemeClr val="dk1"/>
              </a:solidFill>
              <a:effectLst/>
              <a:latin typeface="+mn-lt"/>
              <a:ea typeface="+mn-ea"/>
              <a:cs typeface="+mn-cs"/>
            </a:rPr>
            <a:t>、消防出張所・分遣所庁舎整備事業等の実施による一部事務組合負担金の増額に伴い、増加</a:t>
          </a:r>
          <a:r>
            <a:rPr kumimoji="1" lang="ja-JP" altLang="en-US" sz="1100">
              <a:solidFill>
                <a:schemeClr val="dk1"/>
              </a:solidFill>
              <a:effectLst/>
              <a:latin typeface="+mn-lt"/>
              <a:ea typeface="+mn-ea"/>
              <a:cs typeface="+mn-cs"/>
            </a:rPr>
            <a:t>している</a:t>
          </a:r>
          <a:r>
            <a:rPr kumimoji="1" lang="ja-JP" altLang="ja-JP" sz="1100">
              <a:solidFill>
                <a:schemeClr val="dk1"/>
              </a:solidFill>
              <a:effectLst/>
              <a:latin typeface="+mn-lt"/>
              <a:ea typeface="+mn-ea"/>
              <a:cs typeface="+mn-cs"/>
            </a:rPr>
            <a:t>。</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普通建設事業費</a:t>
          </a:r>
          <a:r>
            <a:rPr kumimoji="1" lang="ja-JP" altLang="en-US" sz="1100">
              <a:solidFill>
                <a:schemeClr val="dk1"/>
              </a:solidFill>
              <a:effectLst/>
              <a:latin typeface="+mn-lt"/>
              <a:ea typeface="+mn-ea"/>
              <a:cs typeface="+mn-cs"/>
            </a:rPr>
            <a:t>については</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除雪機械整備事業等の実施により新規整備分は増加に転じたが、</a:t>
          </a:r>
          <a:r>
            <a:rPr kumimoji="1" lang="en-US" altLang="ja-JP" sz="1100">
              <a:solidFill>
                <a:schemeClr val="dk1"/>
              </a:solidFill>
              <a:effectLst/>
              <a:latin typeface="+mn-lt"/>
              <a:ea typeface="+mn-ea"/>
              <a:cs typeface="+mn-cs"/>
            </a:rPr>
            <a:t>R5</a:t>
          </a:r>
          <a:r>
            <a:rPr kumimoji="1" lang="ja-JP" altLang="en-US" sz="1100">
              <a:solidFill>
                <a:schemeClr val="dk1"/>
              </a:solidFill>
              <a:effectLst/>
              <a:latin typeface="+mn-lt"/>
              <a:ea typeface="+mn-ea"/>
              <a:cs typeface="+mn-cs"/>
            </a:rPr>
            <a:t>年度実施の</a:t>
          </a:r>
          <a:r>
            <a:rPr lang="ja-JP" altLang="ja-JP" sz="1100" b="0" i="0" baseline="0">
              <a:solidFill>
                <a:schemeClr val="dk1"/>
              </a:solidFill>
              <a:effectLst/>
              <a:latin typeface="+mn-lt"/>
              <a:ea typeface="+mn-ea"/>
              <a:cs typeface="+mn-cs"/>
            </a:rPr>
            <a:t>交流・産業活性化施設整備事業</a:t>
          </a:r>
          <a:r>
            <a:rPr kumimoji="1" lang="ja-JP" altLang="ja-JP" sz="1100">
              <a:solidFill>
                <a:schemeClr val="dk1"/>
              </a:solidFill>
              <a:effectLst/>
              <a:latin typeface="+mn-lt"/>
              <a:ea typeface="+mn-ea"/>
              <a:cs typeface="+mn-cs"/>
            </a:rPr>
            <a:t>等</a:t>
          </a:r>
          <a:r>
            <a:rPr kumimoji="1" lang="ja-JP" altLang="en-US" sz="1100">
              <a:solidFill>
                <a:schemeClr val="dk1"/>
              </a:solidFill>
              <a:effectLst/>
              <a:latin typeface="+mn-lt"/>
              <a:ea typeface="+mn-ea"/>
              <a:cs typeface="+mn-cs"/>
            </a:rPr>
            <a:t>の完了</a:t>
          </a:r>
          <a:r>
            <a:rPr kumimoji="1" lang="ja-JP" altLang="ja-JP" sz="1100">
              <a:solidFill>
                <a:schemeClr val="dk1"/>
              </a:solidFill>
              <a:effectLst/>
              <a:latin typeface="+mn-lt"/>
              <a:ea typeface="+mn-ea"/>
              <a:cs typeface="+mn-cs"/>
            </a:rPr>
            <a:t>に伴い、</a:t>
          </a:r>
          <a:r>
            <a:rPr kumimoji="1" lang="ja-JP" altLang="en-US" sz="1100">
              <a:solidFill>
                <a:schemeClr val="dk1"/>
              </a:solidFill>
              <a:effectLst/>
              <a:latin typeface="+mn-lt"/>
              <a:ea typeface="+mn-ea"/>
              <a:cs typeface="+mn-cs"/>
            </a:rPr>
            <a:t>更新整備分は減少</a:t>
          </a:r>
          <a:r>
            <a:rPr kumimoji="1" lang="ja-JP" altLang="ja-JP" sz="1100">
              <a:solidFill>
                <a:schemeClr val="dk1"/>
              </a:solidFill>
              <a:effectLst/>
              <a:latin typeface="+mn-lt"/>
              <a:ea typeface="+mn-ea"/>
              <a:cs typeface="+mn-cs"/>
            </a:rPr>
            <a:t>に転じた。今後も事業費の平準化に努め、抑制を図る。</a:t>
          </a:r>
          <a:endParaRPr lang="ja-JP" altLang="ja-JP" sz="1400">
            <a:effectLst/>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福島県檜枝岐村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484
482
390.46
2,298,254
2,215,564
79,590
1,177,452
2,712,524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139700</xdr:rowOff>
    </xdr:from>
    <xdr:to>
      <xdr:col>28</xdr:col>
      <xdr:colOff>114300</xdr:colOff>
      <xdr:row>39</xdr:row>
      <xdr:rowOff>139700</xdr:rowOff>
    </xdr:to>
    <xdr:cxnSp macro="">
      <xdr:nvCxnSpPr>
        <xdr:cNvPr id="42" name="直線コネクタ 41">
          <a:extLst>
            <a:ext uri="{FF2B5EF4-FFF2-40B4-BE49-F238E27FC236}">
              <a16:creationId xmlns:a16="http://schemas.microsoft.com/office/drawing/2014/main" id="{00000000-0008-0000-0700-00002A000000}"/>
            </a:ext>
          </a:extLst>
        </xdr:cNvPr>
        <xdr:cNvCxnSpPr/>
      </xdr:nvCxnSpPr>
      <xdr:spPr>
        <a:xfrm>
          <a:off x="762000" y="6826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38</xdr:row>
      <xdr:rowOff>168927</xdr:rowOff>
    </xdr:from>
    <xdr:ext cx="248786" cy="259045"/>
    <xdr:sp macro="" textlink="">
      <xdr:nvSpPr>
        <xdr:cNvPr id="43" name="テキスト ボックス 42">
          <a:extLst>
            <a:ext uri="{FF2B5EF4-FFF2-40B4-BE49-F238E27FC236}">
              <a16:creationId xmlns:a16="http://schemas.microsoft.com/office/drawing/2014/main" id="{00000000-0008-0000-0700-00002B000000}"/>
            </a:ext>
          </a:extLst>
        </xdr:cNvPr>
        <xdr:cNvSpPr txBox="1"/>
      </xdr:nvSpPr>
      <xdr:spPr>
        <a:xfrm>
          <a:off x="513214" y="66840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25400</xdr:rowOff>
    </xdr:from>
    <xdr:to>
      <xdr:col>28</xdr:col>
      <xdr:colOff>114300</xdr:colOff>
      <xdr:row>38</xdr:row>
      <xdr:rowOff>25400</xdr:rowOff>
    </xdr:to>
    <xdr:cxnSp macro="">
      <xdr:nvCxnSpPr>
        <xdr:cNvPr id="44" name="直線コネクタ 43">
          <a:extLst>
            <a:ext uri="{FF2B5EF4-FFF2-40B4-BE49-F238E27FC236}">
              <a16:creationId xmlns:a16="http://schemas.microsoft.com/office/drawing/2014/main" id="{00000000-0008-0000-0700-00002C000000}"/>
            </a:ext>
          </a:extLst>
        </xdr:cNvPr>
        <xdr:cNvCxnSpPr/>
      </xdr:nvCxnSpPr>
      <xdr:spPr>
        <a:xfrm>
          <a:off x="762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37</xdr:row>
      <xdr:rowOff>54627</xdr:rowOff>
    </xdr:from>
    <xdr:ext cx="531299" cy="259045"/>
    <xdr:sp macro="" textlink="">
      <xdr:nvSpPr>
        <xdr:cNvPr id="45" name="テキスト ボックス 44">
          <a:extLst>
            <a:ext uri="{FF2B5EF4-FFF2-40B4-BE49-F238E27FC236}">
              <a16:creationId xmlns:a16="http://schemas.microsoft.com/office/drawing/2014/main" id="{00000000-0008-0000-0700-00002D000000}"/>
            </a:ext>
          </a:extLst>
        </xdr:cNvPr>
        <xdr:cNvSpPr txBox="1"/>
      </xdr:nvSpPr>
      <xdr:spPr>
        <a:xfrm>
          <a:off x="230701" y="6398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82550</xdr:rowOff>
    </xdr:from>
    <xdr:to>
      <xdr:col>28</xdr:col>
      <xdr:colOff>114300</xdr:colOff>
      <xdr:row>36</xdr:row>
      <xdr:rowOff>82550</xdr:rowOff>
    </xdr:to>
    <xdr:cxnSp macro="">
      <xdr:nvCxnSpPr>
        <xdr:cNvPr id="46" name="直線コネクタ 45">
          <a:extLst>
            <a:ext uri="{FF2B5EF4-FFF2-40B4-BE49-F238E27FC236}">
              <a16:creationId xmlns:a16="http://schemas.microsoft.com/office/drawing/2014/main" id="{00000000-0008-0000-0700-00002E000000}"/>
            </a:ext>
          </a:extLst>
        </xdr:cNvPr>
        <xdr:cNvCxnSpPr/>
      </xdr:nvCxnSpPr>
      <xdr:spPr>
        <a:xfrm>
          <a:off x="762000" y="6254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35</xdr:row>
      <xdr:rowOff>111777</xdr:rowOff>
    </xdr:from>
    <xdr:ext cx="531299" cy="259045"/>
    <xdr:sp macro="" textlink="">
      <xdr:nvSpPr>
        <xdr:cNvPr id="47" name="テキスト ボックス 46">
          <a:extLst>
            <a:ext uri="{FF2B5EF4-FFF2-40B4-BE49-F238E27FC236}">
              <a16:creationId xmlns:a16="http://schemas.microsoft.com/office/drawing/2014/main" id="{00000000-0008-0000-0700-00002F000000}"/>
            </a:ext>
          </a:extLst>
        </xdr:cNvPr>
        <xdr:cNvSpPr txBox="1"/>
      </xdr:nvSpPr>
      <xdr:spPr>
        <a:xfrm>
          <a:off x="230701" y="6112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8" name="直線コネクタ 47">
          <a:extLst>
            <a:ext uri="{FF2B5EF4-FFF2-40B4-BE49-F238E27FC236}">
              <a16:creationId xmlns:a16="http://schemas.microsoft.com/office/drawing/2014/main" id="{00000000-0008-0000-0700-000030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9" name="テキスト ボックス 48">
          <a:extLst>
            <a:ext uri="{FF2B5EF4-FFF2-40B4-BE49-F238E27FC236}">
              <a16:creationId xmlns:a16="http://schemas.microsoft.com/office/drawing/2014/main" id="{00000000-0008-0000-0700-000031000000}"/>
            </a:ext>
          </a:extLst>
        </xdr:cNvPr>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25400</xdr:rowOff>
    </xdr:from>
    <xdr:to>
      <xdr:col>28</xdr:col>
      <xdr:colOff>114300</xdr:colOff>
      <xdr:row>33</xdr:row>
      <xdr:rowOff>25400</xdr:rowOff>
    </xdr:to>
    <xdr:cxnSp macro="">
      <xdr:nvCxnSpPr>
        <xdr:cNvPr id="50" name="直線コネクタ 49">
          <a:extLst>
            <a:ext uri="{FF2B5EF4-FFF2-40B4-BE49-F238E27FC236}">
              <a16:creationId xmlns:a16="http://schemas.microsoft.com/office/drawing/2014/main" id="{00000000-0008-0000-0700-000032000000}"/>
            </a:ext>
          </a:extLst>
        </xdr:cNvPr>
        <xdr:cNvCxnSpPr/>
      </xdr:nvCxnSpPr>
      <xdr:spPr>
        <a:xfrm>
          <a:off x="762000" y="5683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32</xdr:row>
      <xdr:rowOff>54627</xdr:rowOff>
    </xdr:from>
    <xdr:ext cx="531299" cy="259045"/>
    <xdr:sp macro="" textlink="">
      <xdr:nvSpPr>
        <xdr:cNvPr id="51" name="テキスト ボックス 50">
          <a:extLst>
            <a:ext uri="{FF2B5EF4-FFF2-40B4-BE49-F238E27FC236}">
              <a16:creationId xmlns:a16="http://schemas.microsoft.com/office/drawing/2014/main" id="{00000000-0008-0000-0700-000033000000}"/>
            </a:ext>
          </a:extLst>
        </xdr:cNvPr>
        <xdr:cNvSpPr txBox="1"/>
      </xdr:nvSpPr>
      <xdr:spPr>
        <a:xfrm>
          <a:off x="230701" y="5541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82550</xdr:rowOff>
    </xdr:from>
    <xdr:to>
      <xdr:col>28</xdr:col>
      <xdr:colOff>114300</xdr:colOff>
      <xdr:row>31</xdr:row>
      <xdr:rowOff>82550</xdr:rowOff>
    </xdr:to>
    <xdr:cxnSp macro="">
      <xdr:nvCxnSpPr>
        <xdr:cNvPr id="52" name="直線コネクタ 51">
          <a:extLst>
            <a:ext uri="{FF2B5EF4-FFF2-40B4-BE49-F238E27FC236}">
              <a16:creationId xmlns:a16="http://schemas.microsoft.com/office/drawing/2014/main" id="{00000000-0008-0000-0700-000034000000}"/>
            </a:ext>
          </a:extLst>
        </xdr:cNvPr>
        <xdr:cNvCxnSpPr/>
      </xdr:nvCxnSpPr>
      <xdr:spPr>
        <a:xfrm>
          <a:off x="762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30</xdr:row>
      <xdr:rowOff>111777</xdr:rowOff>
    </xdr:from>
    <xdr:ext cx="595419" cy="259045"/>
    <xdr:sp macro="" textlink="">
      <xdr:nvSpPr>
        <xdr:cNvPr id="53" name="テキスト ボックス 52">
          <a:extLst>
            <a:ext uri="{FF2B5EF4-FFF2-40B4-BE49-F238E27FC236}">
              <a16:creationId xmlns:a16="http://schemas.microsoft.com/office/drawing/2014/main" id="{00000000-0008-0000-0700-000035000000}"/>
            </a:ext>
          </a:extLst>
        </xdr:cNvPr>
        <xdr:cNvSpPr txBox="1"/>
      </xdr:nvSpPr>
      <xdr:spPr>
        <a:xfrm>
          <a:off x="166581" y="5255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29</xdr:row>
      <xdr:rowOff>139700</xdr:rowOff>
    </xdr:from>
    <xdr:to>
      <xdr:col>28</xdr:col>
      <xdr:colOff>114300</xdr:colOff>
      <xdr:row>29</xdr:row>
      <xdr:rowOff>139700</xdr:rowOff>
    </xdr:to>
    <xdr:cxnSp macro="">
      <xdr:nvCxnSpPr>
        <xdr:cNvPr id="54" name="直線コネクタ 53">
          <a:extLst>
            <a:ext uri="{FF2B5EF4-FFF2-40B4-BE49-F238E27FC236}">
              <a16:creationId xmlns:a16="http://schemas.microsoft.com/office/drawing/2014/main" id="{00000000-0008-0000-0700-000036000000}"/>
            </a:ext>
          </a:extLst>
        </xdr:cNvPr>
        <xdr:cNvCxnSpPr/>
      </xdr:nvCxnSpPr>
      <xdr:spPr>
        <a:xfrm>
          <a:off x="762000" y="5111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28</xdr:row>
      <xdr:rowOff>168927</xdr:rowOff>
    </xdr:from>
    <xdr:ext cx="595419" cy="259045"/>
    <xdr:sp macro="" textlink="">
      <xdr:nvSpPr>
        <xdr:cNvPr id="55" name="テキスト ボックス 54">
          <a:extLst>
            <a:ext uri="{FF2B5EF4-FFF2-40B4-BE49-F238E27FC236}">
              <a16:creationId xmlns:a16="http://schemas.microsoft.com/office/drawing/2014/main" id="{00000000-0008-0000-0700-000037000000}"/>
            </a:ext>
          </a:extLst>
        </xdr:cNvPr>
        <xdr:cNvSpPr txBox="1"/>
      </xdr:nvSpPr>
      <xdr:spPr>
        <a:xfrm>
          <a:off x="166581" y="4969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7" name="テキスト ボックス 56">
          <a:extLst>
            <a:ext uri="{FF2B5EF4-FFF2-40B4-BE49-F238E27FC236}">
              <a16:creationId xmlns:a16="http://schemas.microsoft.com/office/drawing/2014/main" id="{00000000-0008-0000-0700-000039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8" name="議会費グラフ枠">
          <a:extLst>
            <a:ext uri="{FF2B5EF4-FFF2-40B4-BE49-F238E27FC236}">
              <a16:creationId xmlns:a16="http://schemas.microsoft.com/office/drawing/2014/main" id="{00000000-0008-0000-0700-00003A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143772</xdr:rowOff>
    </xdr:from>
    <xdr:to>
      <xdr:col>24</xdr:col>
      <xdr:colOff>62865</xdr:colOff>
      <xdr:row>39</xdr:row>
      <xdr:rowOff>5941</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flipV="1">
          <a:off x="4633595" y="5287272"/>
          <a:ext cx="1270" cy="14052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9768</xdr:rowOff>
    </xdr:from>
    <xdr:ext cx="469744" cy="259045"/>
    <xdr:sp macro="" textlink="">
      <xdr:nvSpPr>
        <xdr:cNvPr id="60" name="議会費最小値テキスト">
          <a:extLst>
            <a:ext uri="{FF2B5EF4-FFF2-40B4-BE49-F238E27FC236}">
              <a16:creationId xmlns:a16="http://schemas.microsoft.com/office/drawing/2014/main" id="{00000000-0008-0000-0700-00003C000000}"/>
            </a:ext>
          </a:extLst>
        </xdr:cNvPr>
        <xdr:cNvSpPr txBox="1"/>
      </xdr:nvSpPr>
      <xdr:spPr>
        <a:xfrm>
          <a:off x="4686300" y="66963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5941</xdr:rowOff>
    </xdr:from>
    <xdr:to>
      <xdr:col>24</xdr:col>
      <xdr:colOff>152400</xdr:colOff>
      <xdr:row>39</xdr:row>
      <xdr:rowOff>5941</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a:off x="4546600" y="66924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90449</xdr:rowOff>
    </xdr:from>
    <xdr:ext cx="599010" cy="259045"/>
    <xdr:sp macro="" textlink="">
      <xdr:nvSpPr>
        <xdr:cNvPr id="62" name="議会費最大値テキスト">
          <a:extLst>
            <a:ext uri="{FF2B5EF4-FFF2-40B4-BE49-F238E27FC236}">
              <a16:creationId xmlns:a16="http://schemas.microsoft.com/office/drawing/2014/main" id="{00000000-0008-0000-0700-00003E000000}"/>
            </a:ext>
          </a:extLst>
        </xdr:cNvPr>
        <xdr:cNvSpPr txBox="1"/>
      </xdr:nvSpPr>
      <xdr:spPr>
        <a:xfrm>
          <a:off x="4686300" y="50624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107,715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143772</xdr:rowOff>
    </xdr:from>
    <xdr:to>
      <xdr:col>24</xdr:col>
      <xdr:colOff>152400</xdr:colOff>
      <xdr:row>30</xdr:row>
      <xdr:rowOff>143772</xdr:rowOff>
    </xdr:to>
    <xdr:cxnSp macro="">
      <xdr:nvCxnSpPr>
        <xdr:cNvPr id="63" name="直線コネクタ 62">
          <a:extLst>
            <a:ext uri="{FF2B5EF4-FFF2-40B4-BE49-F238E27FC236}">
              <a16:creationId xmlns:a16="http://schemas.microsoft.com/office/drawing/2014/main" id="{00000000-0008-0000-0700-00003F000000}"/>
            </a:ext>
          </a:extLst>
        </xdr:cNvPr>
        <xdr:cNvCxnSpPr/>
      </xdr:nvCxnSpPr>
      <xdr:spPr>
        <a:xfrm>
          <a:off x="4546600" y="52872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33</xdr:row>
      <xdr:rowOff>82993</xdr:rowOff>
    </xdr:from>
    <xdr:to>
      <xdr:col>24</xdr:col>
      <xdr:colOff>63500</xdr:colOff>
      <xdr:row>33</xdr:row>
      <xdr:rowOff>144386</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3797300" y="5740843"/>
          <a:ext cx="838200" cy="613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101631</xdr:rowOff>
    </xdr:from>
    <xdr:ext cx="534377" cy="259045"/>
    <xdr:sp macro="" textlink="">
      <xdr:nvSpPr>
        <xdr:cNvPr id="65" name="議会費平均値テキスト">
          <a:extLst>
            <a:ext uri="{FF2B5EF4-FFF2-40B4-BE49-F238E27FC236}">
              <a16:creationId xmlns:a16="http://schemas.microsoft.com/office/drawing/2014/main" id="{00000000-0008-0000-0700-000041000000}"/>
            </a:ext>
          </a:extLst>
        </xdr:cNvPr>
        <xdr:cNvSpPr txBox="1"/>
      </xdr:nvSpPr>
      <xdr:spPr>
        <a:xfrm>
          <a:off x="4686300" y="64452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123204</xdr:rowOff>
    </xdr:from>
    <xdr:to>
      <xdr:col>24</xdr:col>
      <xdr:colOff>114300</xdr:colOff>
      <xdr:row>38</xdr:row>
      <xdr:rowOff>53354</xdr:rowOff>
    </xdr:to>
    <xdr:sp macro="" textlink="">
      <xdr:nvSpPr>
        <xdr:cNvPr id="66" name="フローチャート: 判断 65">
          <a:extLst>
            <a:ext uri="{FF2B5EF4-FFF2-40B4-BE49-F238E27FC236}">
              <a16:creationId xmlns:a16="http://schemas.microsoft.com/office/drawing/2014/main" id="{00000000-0008-0000-0700-000042000000}"/>
            </a:ext>
          </a:extLst>
        </xdr:cNvPr>
        <xdr:cNvSpPr/>
      </xdr:nvSpPr>
      <xdr:spPr>
        <a:xfrm>
          <a:off x="4584700" y="6466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33</xdr:row>
      <xdr:rowOff>144386</xdr:rowOff>
    </xdr:from>
    <xdr:to>
      <xdr:col>19</xdr:col>
      <xdr:colOff>177800</xdr:colOff>
      <xdr:row>34</xdr:row>
      <xdr:rowOff>23843</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908300" y="5802236"/>
          <a:ext cx="889000" cy="509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37</xdr:row>
      <xdr:rowOff>119190</xdr:rowOff>
    </xdr:from>
    <xdr:to>
      <xdr:col>20</xdr:col>
      <xdr:colOff>38100</xdr:colOff>
      <xdr:row>38</xdr:row>
      <xdr:rowOff>49340</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3746500" y="6462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38</xdr:row>
      <xdr:rowOff>40467</xdr:rowOff>
    </xdr:from>
    <xdr:ext cx="534377"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3530111" y="65555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34</xdr:row>
      <xdr:rowOff>23843</xdr:rowOff>
    </xdr:from>
    <xdr:to>
      <xdr:col>15</xdr:col>
      <xdr:colOff>50800</xdr:colOff>
      <xdr:row>34</xdr:row>
      <xdr:rowOff>52175</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flipV="1">
          <a:off x="2019300" y="5853143"/>
          <a:ext cx="889000" cy="283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135820</xdr:rowOff>
    </xdr:from>
    <xdr:to>
      <xdr:col>15</xdr:col>
      <xdr:colOff>101600</xdr:colOff>
      <xdr:row>38</xdr:row>
      <xdr:rowOff>65970</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2857500" y="6479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38</xdr:row>
      <xdr:rowOff>57097</xdr:rowOff>
    </xdr:from>
    <xdr:ext cx="534377"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2641111" y="65721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34</xdr:row>
      <xdr:rowOff>44588</xdr:rowOff>
    </xdr:from>
    <xdr:to>
      <xdr:col>10</xdr:col>
      <xdr:colOff>114300</xdr:colOff>
      <xdr:row>34</xdr:row>
      <xdr:rowOff>52175</xdr:rowOff>
    </xdr:to>
    <xdr:cxnSp macro="">
      <xdr:nvCxnSpPr>
        <xdr:cNvPr id="73" name="直線コネクタ 72">
          <a:extLst>
            <a:ext uri="{FF2B5EF4-FFF2-40B4-BE49-F238E27FC236}">
              <a16:creationId xmlns:a16="http://schemas.microsoft.com/office/drawing/2014/main" id="{00000000-0008-0000-0700-000049000000}"/>
            </a:ext>
          </a:extLst>
        </xdr:cNvPr>
        <xdr:cNvCxnSpPr/>
      </xdr:nvCxnSpPr>
      <xdr:spPr>
        <a:xfrm>
          <a:off x="1130300" y="5873888"/>
          <a:ext cx="889000" cy="75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157380</xdr:rowOff>
    </xdr:from>
    <xdr:to>
      <xdr:col>10</xdr:col>
      <xdr:colOff>165100</xdr:colOff>
      <xdr:row>38</xdr:row>
      <xdr:rowOff>87530</xdr:rowOff>
    </xdr:to>
    <xdr:sp macro="" textlink="">
      <xdr:nvSpPr>
        <xdr:cNvPr id="74" name="フローチャート: 判断 73">
          <a:extLst>
            <a:ext uri="{FF2B5EF4-FFF2-40B4-BE49-F238E27FC236}">
              <a16:creationId xmlns:a16="http://schemas.microsoft.com/office/drawing/2014/main" id="{00000000-0008-0000-0700-00004A000000}"/>
            </a:ext>
          </a:extLst>
        </xdr:cNvPr>
        <xdr:cNvSpPr/>
      </xdr:nvSpPr>
      <xdr:spPr>
        <a:xfrm>
          <a:off x="1968500" y="6501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38</xdr:row>
      <xdr:rowOff>78657</xdr:rowOff>
    </xdr:from>
    <xdr:ext cx="534377"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1752111" y="65937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157109</xdr:rowOff>
    </xdr:from>
    <xdr:to>
      <xdr:col>6</xdr:col>
      <xdr:colOff>38100</xdr:colOff>
      <xdr:row>38</xdr:row>
      <xdr:rowOff>87258</xdr:rowOff>
    </xdr:to>
    <xdr:sp macro="" textlink="">
      <xdr:nvSpPr>
        <xdr:cNvPr id="76" name="フローチャート: 判断 75">
          <a:extLst>
            <a:ext uri="{FF2B5EF4-FFF2-40B4-BE49-F238E27FC236}">
              <a16:creationId xmlns:a16="http://schemas.microsoft.com/office/drawing/2014/main" id="{00000000-0008-0000-0700-00004C000000}"/>
            </a:ext>
          </a:extLst>
        </xdr:cNvPr>
        <xdr:cNvSpPr/>
      </xdr:nvSpPr>
      <xdr:spPr>
        <a:xfrm>
          <a:off x="1079500" y="650075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38</xdr:row>
      <xdr:rowOff>78385</xdr:rowOff>
    </xdr:from>
    <xdr:ext cx="534377"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863111" y="65934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700-000050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2" name="テキスト ボックス 81">
          <a:extLst>
            <a:ext uri="{FF2B5EF4-FFF2-40B4-BE49-F238E27FC236}">
              <a16:creationId xmlns:a16="http://schemas.microsoft.com/office/drawing/2014/main" id="{00000000-0008-0000-0700-000052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32193</xdr:rowOff>
    </xdr:from>
    <xdr:to>
      <xdr:col>24</xdr:col>
      <xdr:colOff>114300</xdr:colOff>
      <xdr:row>33</xdr:row>
      <xdr:rowOff>133793</xdr:rowOff>
    </xdr:to>
    <xdr:sp macro="" textlink="">
      <xdr:nvSpPr>
        <xdr:cNvPr id="83" name="楕円 82">
          <a:extLst>
            <a:ext uri="{FF2B5EF4-FFF2-40B4-BE49-F238E27FC236}">
              <a16:creationId xmlns:a16="http://schemas.microsoft.com/office/drawing/2014/main" id="{00000000-0008-0000-0700-000053000000}"/>
            </a:ext>
          </a:extLst>
        </xdr:cNvPr>
        <xdr:cNvSpPr/>
      </xdr:nvSpPr>
      <xdr:spPr>
        <a:xfrm>
          <a:off x="4584700" y="5690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32</xdr:row>
      <xdr:rowOff>55070</xdr:rowOff>
    </xdr:from>
    <xdr:ext cx="534377" cy="259045"/>
    <xdr:sp macro="" textlink="">
      <xdr:nvSpPr>
        <xdr:cNvPr id="84" name="議会費該当値テキスト">
          <a:extLst>
            <a:ext uri="{FF2B5EF4-FFF2-40B4-BE49-F238E27FC236}">
              <a16:creationId xmlns:a16="http://schemas.microsoft.com/office/drawing/2014/main" id="{00000000-0008-0000-0700-000054000000}"/>
            </a:ext>
          </a:extLst>
        </xdr:cNvPr>
        <xdr:cNvSpPr txBox="1"/>
      </xdr:nvSpPr>
      <xdr:spPr>
        <a:xfrm>
          <a:off x="4686300" y="55414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33</xdr:row>
      <xdr:rowOff>93586</xdr:rowOff>
    </xdr:from>
    <xdr:to>
      <xdr:col>20</xdr:col>
      <xdr:colOff>38100</xdr:colOff>
      <xdr:row>34</xdr:row>
      <xdr:rowOff>23736</xdr:rowOff>
    </xdr:to>
    <xdr:sp macro="" textlink="">
      <xdr:nvSpPr>
        <xdr:cNvPr id="85" name="楕円 84">
          <a:extLst>
            <a:ext uri="{FF2B5EF4-FFF2-40B4-BE49-F238E27FC236}">
              <a16:creationId xmlns:a16="http://schemas.microsoft.com/office/drawing/2014/main" id="{00000000-0008-0000-0700-000055000000}"/>
            </a:ext>
          </a:extLst>
        </xdr:cNvPr>
        <xdr:cNvSpPr/>
      </xdr:nvSpPr>
      <xdr:spPr>
        <a:xfrm>
          <a:off x="3746500" y="5751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32</xdr:row>
      <xdr:rowOff>40263</xdr:rowOff>
    </xdr:from>
    <xdr:ext cx="534377" cy="259045"/>
    <xdr:sp macro="" textlink="">
      <xdr:nvSpPr>
        <xdr:cNvPr id="86" name="テキスト ボックス 85">
          <a:extLst>
            <a:ext uri="{FF2B5EF4-FFF2-40B4-BE49-F238E27FC236}">
              <a16:creationId xmlns:a16="http://schemas.microsoft.com/office/drawing/2014/main" id="{00000000-0008-0000-0700-000056000000}"/>
            </a:ext>
          </a:extLst>
        </xdr:cNvPr>
        <xdr:cNvSpPr txBox="1"/>
      </xdr:nvSpPr>
      <xdr:spPr>
        <a:xfrm>
          <a:off x="3530111" y="55266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33</xdr:row>
      <xdr:rowOff>144493</xdr:rowOff>
    </xdr:from>
    <xdr:to>
      <xdr:col>15</xdr:col>
      <xdr:colOff>101600</xdr:colOff>
      <xdr:row>34</xdr:row>
      <xdr:rowOff>74643</xdr:rowOff>
    </xdr:to>
    <xdr:sp macro="" textlink="">
      <xdr:nvSpPr>
        <xdr:cNvPr id="87" name="楕円 86">
          <a:extLst>
            <a:ext uri="{FF2B5EF4-FFF2-40B4-BE49-F238E27FC236}">
              <a16:creationId xmlns:a16="http://schemas.microsoft.com/office/drawing/2014/main" id="{00000000-0008-0000-0700-000057000000}"/>
            </a:ext>
          </a:extLst>
        </xdr:cNvPr>
        <xdr:cNvSpPr/>
      </xdr:nvSpPr>
      <xdr:spPr>
        <a:xfrm>
          <a:off x="2857500" y="5802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32</xdr:row>
      <xdr:rowOff>91170</xdr:rowOff>
    </xdr:from>
    <xdr:ext cx="534377" cy="259045"/>
    <xdr:sp macro="" textlink="">
      <xdr:nvSpPr>
        <xdr:cNvPr id="88" name="テキスト ボックス 87">
          <a:extLst>
            <a:ext uri="{FF2B5EF4-FFF2-40B4-BE49-F238E27FC236}">
              <a16:creationId xmlns:a16="http://schemas.microsoft.com/office/drawing/2014/main" id="{00000000-0008-0000-0700-000058000000}"/>
            </a:ext>
          </a:extLst>
        </xdr:cNvPr>
        <xdr:cNvSpPr txBox="1"/>
      </xdr:nvSpPr>
      <xdr:spPr>
        <a:xfrm>
          <a:off x="2641111" y="55775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34</xdr:row>
      <xdr:rowOff>1375</xdr:rowOff>
    </xdr:from>
    <xdr:to>
      <xdr:col>10</xdr:col>
      <xdr:colOff>165100</xdr:colOff>
      <xdr:row>34</xdr:row>
      <xdr:rowOff>102975</xdr:rowOff>
    </xdr:to>
    <xdr:sp macro="" textlink="">
      <xdr:nvSpPr>
        <xdr:cNvPr id="89" name="楕円 88">
          <a:extLst>
            <a:ext uri="{FF2B5EF4-FFF2-40B4-BE49-F238E27FC236}">
              <a16:creationId xmlns:a16="http://schemas.microsoft.com/office/drawing/2014/main" id="{00000000-0008-0000-0700-000059000000}"/>
            </a:ext>
          </a:extLst>
        </xdr:cNvPr>
        <xdr:cNvSpPr/>
      </xdr:nvSpPr>
      <xdr:spPr>
        <a:xfrm>
          <a:off x="1968500" y="5830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32</xdr:row>
      <xdr:rowOff>119502</xdr:rowOff>
    </xdr:from>
    <xdr:ext cx="534377" cy="259045"/>
    <xdr:sp macro="" textlink="">
      <xdr:nvSpPr>
        <xdr:cNvPr id="90" name="テキスト ボックス 89">
          <a:extLst>
            <a:ext uri="{FF2B5EF4-FFF2-40B4-BE49-F238E27FC236}">
              <a16:creationId xmlns:a16="http://schemas.microsoft.com/office/drawing/2014/main" id="{00000000-0008-0000-0700-00005A000000}"/>
            </a:ext>
          </a:extLst>
        </xdr:cNvPr>
        <xdr:cNvSpPr txBox="1"/>
      </xdr:nvSpPr>
      <xdr:spPr>
        <a:xfrm>
          <a:off x="1752111" y="56059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33</xdr:row>
      <xdr:rowOff>165238</xdr:rowOff>
    </xdr:from>
    <xdr:to>
      <xdr:col>6</xdr:col>
      <xdr:colOff>38100</xdr:colOff>
      <xdr:row>34</xdr:row>
      <xdr:rowOff>95388</xdr:rowOff>
    </xdr:to>
    <xdr:sp macro="" textlink="">
      <xdr:nvSpPr>
        <xdr:cNvPr id="91" name="楕円 90">
          <a:extLst>
            <a:ext uri="{FF2B5EF4-FFF2-40B4-BE49-F238E27FC236}">
              <a16:creationId xmlns:a16="http://schemas.microsoft.com/office/drawing/2014/main" id="{00000000-0008-0000-0700-00005B000000}"/>
            </a:ext>
          </a:extLst>
        </xdr:cNvPr>
        <xdr:cNvSpPr/>
      </xdr:nvSpPr>
      <xdr:spPr>
        <a:xfrm>
          <a:off x="1079500" y="5823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32</xdr:row>
      <xdr:rowOff>111915</xdr:rowOff>
    </xdr:from>
    <xdr:ext cx="534377" cy="259045"/>
    <xdr:sp macro="" textlink="">
      <xdr:nvSpPr>
        <xdr:cNvPr id="92" name="テキスト ボックス 91">
          <a:extLst>
            <a:ext uri="{FF2B5EF4-FFF2-40B4-BE49-F238E27FC236}">
              <a16:creationId xmlns:a16="http://schemas.microsoft.com/office/drawing/2014/main" id="{00000000-0008-0000-0700-00005C000000}"/>
            </a:ext>
          </a:extLst>
        </xdr:cNvPr>
        <xdr:cNvSpPr txBox="1"/>
      </xdr:nvSpPr>
      <xdr:spPr>
        <a:xfrm>
          <a:off x="863111" y="5598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8" name="正方形/長方形 97">
          <a:extLst>
            <a:ext uri="{FF2B5EF4-FFF2-40B4-BE49-F238E27FC236}">
              <a16:creationId xmlns:a16="http://schemas.microsoft.com/office/drawing/2014/main" id="{00000000-0008-0000-0700-000062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9" name="正方形/長方形 98">
          <a:extLst>
            <a:ext uri="{FF2B5EF4-FFF2-40B4-BE49-F238E27FC236}">
              <a16:creationId xmlns:a16="http://schemas.microsoft.com/office/drawing/2014/main" id="{00000000-0008-0000-0700-000063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100" name="正方形/長方形 99">
          <a:extLst>
            <a:ext uri="{FF2B5EF4-FFF2-40B4-BE49-F238E27FC236}">
              <a16:creationId xmlns:a16="http://schemas.microsoft.com/office/drawing/2014/main" id="{00000000-0008-0000-0700-000064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3" name="直線コネクタ 102">
          <a:extLst>
            <a:ext uri="{FF2B5EF4-FFF2-40B4-BE49-F238E27FC236}">
              <a16:creationId xmlns:a16="http://schemas.microsoft.com/office/drawing/2014/main" id="{00000000-0008-0000-0700-000067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4" name="テキスト ボックス 103">
          <a:extLst>
            <a:ext uri="{FF2B5EF4-FFF2-40B4-BE49-F238E27FC236}">
              <a16:creationId xmlns:a16="http://schemas.microsoft.com/office/drawing/2014/main" id="{00000000-0008-0000-0700-000068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5" name="直線コネクタ 104">
          <a:extLst>
            <a:ext uri="{FF2B5EF4-FFF2-40B4-BE49-F238E27FC236}">
              <a16:creationId xmlns:a16="http://schemas.microsoft.com/office/drawing/2014/main" id="{00000000-0008-0000-0700-000069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6" name="テキスト ボックス 105">
          <a:extLst>
            <a:ext uri="{FF2B5EF4-FFF2-40B4-BE49-F238E27FC236}">
              <a16:creationId xmlns:a16="http://schemas.microsoft.com/office/drawing/2014/main" id="{00000000-0008-0000-0700-00006A000000}"/>
            </a:ext>
          </a:extLst>
        </xdr:cNvPr>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7" name="直線コネクタ 106">
          <a:extLst>
            <a:ext uri="{FF2B5EF4-FFF2-40B4-BE49-F238E27FC236}">
              <a16:creationId xmlns:a16="http://schemas.microsoft.com/office/drawing/2014/main" id="{00000000-0008-0000-0700-00006B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8" name="テキスト ボックス 107">
          <a:extLst>
            <a:ext uri="{FF2B5EF4-FFF2-40B4-BE49-F238E27FC236}">
              <a16:creationId xmlns:a16="http://schemas.microsoft.com/office/drawing/2014/main" id="{00000000-0008-0000-0700-00006C000000}"/>
            </a:ext>
          </a:extLst>
        </xdr:cNvPr>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9" name="直線コネクタ 108">
          <a:extLst>
            <a:ext uri="{FF2B5EF4-FFF2-40B4-BE49-F238E27FC236}">
              <a16:creationId xmlns:a16="http://schemas.microsoft.com/office/drawing/2014/main" id="{00000000-0008-0000-0700-00006D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10" name="テキスト ボックス 109">
          <a:extLst>
            <a:ext uri="{FF2B5EF4-FFF2-40B4-BE49-F238E27FC236}">
              <a16:creationId xmlns:a16="http://schemas.microsoft.com/office/drawing/2014/main" id="{00000000-0008-0000-0700-00006E000000}"/>
            </a:ext>
          </a:extLst>
        </xdr:cNvPr>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2" name="テキスト ボックス 111">
          <a:extLst>
            <a:ext uri="{FF2B5EF4-FFF2-40B4-BE49-F238E27FC236}">
              <a16:creationId xmlns:a16="http://schemas.microsoft.com/office/drawing/2014/main" id="{00000000-0008-0000-0700-000070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総務費グラフ枠">
          <a:extLst>
            <a:ext uri="{FF2B5EF4-FFF2-40B4-BE49-F238E27FC236}">
              <a16:creationId xmlns:a16="http://schemas.microsoft.com/office/drawing/2014/main" id="{00000000-0008-0000-07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84979</xdr:rowOff>
    </xdr:from>
    <xdr:to>
      <xdr:col>24</xdr:col>
      <xdr:colOff>62865</xdr:colOff>
      <xdr:row>58</xdr:row>
      <xdr:rowOff>78024</xdr:rowOff>
    </xdr:to>
    <xdr:cxnSp macro="">
      <xdr:nvCxnSpPr>
        <xdr:cNvPr id="114" name="直線コネクタ 113">
          <a:extLst>
            <a:ext uri="{FF2B5EF4-FFF2-40B4-BE49-F238E27FC236}">
              <a16:creationId xmlns:a16="http://schemas.microsoft.com/office/drawing/2014/main" id="{00000000-0008-0000-0700-000072000000}"/>
            </a:ext>
          </a:extLst>
        </xdr:cNvPr>
        <xdr:cNvCxnSpPr/>
      </xdr:nvCxnSpPr>
      <xdr:spPr>
        <a:xfrm flipV="1">
          <a:off x="4633595" y="8657479"/>
          <a:ext cx="1270" cy="13646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81851</xdr:rowOff>
    </xdr:from>
    <xdr:ext cx="599010" cy="259045"/>
    <xdr:sp macro="" textlink="">
      <xdr:nvSpPr>
        <xdr:cNvPr id="115" name="総務費最小値テキスト">
          <a:extLst>
            <a:ext uri="{FF2B5EF4-FFF2-40B4-BE49-F238E27FC236}">
              <a16:creationId xmlns:a16="http://schemas.microsoft.com/office/drawing/2014/main" id="{00000000-0008-0000-0700-000073000000}"/>
            </a:ext>
          </a:extLst>
        </xdr:cNvPr>
        <xdr:cNvSpPr txBox="1"/>
      </xdr:nvSpPr>
      <xdr:spPr>
        <a:xfrm>
          <a:off x="4686300" y="100259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134,900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78024</xdr:rowOff>
    </xdr:from>
    <xdr:to>
      <xdr:col>24</xdr:col>
      <xdr:colOff>152400</xdr:colOff>
      <xdr:row>58</xdr:row>
      <xdr:rowOff>78024</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a:off x="4546600" y="100221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31656</xdr:rowOff>
    </xdr:from>
    <xdr:ext cx="690189" cy="259045"/>
    <xdr:sp macro="" textlink="">
      <xdr:nvSpPr>
        <xdr:cNvPr id="117" name="総務費最大値テキスト">
          <a:extLst>
            <a:ext uri="{FF2B5EF4-FFF2-40B4-BE49-F238E27FC236}">
              <a16:creationId xmlns:a16="http://schemas.microsoft.com/office/drawing/2014/main" id="{00000000-0008-0000-0700-000075000000}"/>
            </a:ext>
          </a:extLst>
        </xdr:cNvPr>
        <xdr:cNvSpPr txBox="1"/>
      </xdr:nvSpPr>
      <xdr:spPr>
        <a:xfrm>
          <a:off x="4686300" y="843270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3,119,687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84979</xdr:rowOff>
    </xdr:from>
    <xdr:to>
      <xdr:col>24</xdr:col>
      <xdr:colOff>152400</xdr:colOff>
      <xdr:row>50</xdr:row>
      <xdr:rowOff>84979</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4546600" y="86574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55</xdr:row>
      <xdr:rowOff>146841</xdr:rowOff>
    </xdr:from>
    <xdr:to>
      <xdr:col>24</xdr:col>
      <xdr:colOff>63500</xdr:colOff>
      <xdr:row>56</xdr:row>
      <xdr:rowOff>47547</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a:off x="3797300" y="9576591"/>
          <a:ext cx="838200" cy="721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26637</xdr:rowOff>
    </xdr:from>
    <xdr:ext cx="599010" cy="259045"/>
    <xdr:sp macro="" textlink="">
      <xdr:nvSpPr>
        <xdr:cNvPr id="120" name="総務費平均値テキスト">
          <a:extLst>
            <a:ext uri="{FF2B5EF4-FFF2-40B4-BE49-F238E27FC236}">
              <a16:creationId xmlns:a16="http://schemas.microsoft.com/office/drawing/2014/main" id="{00000000-0008-0000-0700-000078000000}"/>
            </a:ext>
          </a:extLst>
        </xdr:cNvPr>
        <xdr:cNvSpPr txBox="1"/>
      </xdr:nvSpPr>
      <xdr:spPr>
        <a:xfrm>
          <a:off x="4686300" y="979928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463,997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48210</xdr:rowOff>
    </xdr:from>
    <xdr:to>
      <xdr:col>24</xdr:col>
      <xdr:colOff>114300</xdr:colOff>
      <xdr:row>57</xdr:row>
      <xdr:rowOff>149810</xdr:rowOff>
    </xdr:to>
    <xdr:sp macro="" textlink="">
      <xdr:nvSpPr>
        <xdr:cNvPr id="121" name="フローチャート: 判断 120">
          <a:extLst>
            <a:ext uri="{FF2B5EF4-FFF2-40B4-BE49-F238E27FC236}">
              <a16:creationId xmlns:a16="http://schemas.microsoft.com/office/drawing/2014/main" id="{00000000-0008-0000-0700-000079000000}"/>
            </a:ext>
          </a:extLst>
        </xdr:cNvPr>
        <xdr:cNvSpPr/>
      </xdr:nvSpPr>
      <xdr:spPr>
        <a:xfrm>
          <a:off x="4584700" y="9820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55</xdr:row>
      <xdr:rowOff>146841</xdr:rowOff>
    </xdr:from>
    <xdr:to>
      <xdr:col>19</xdr:col>
      <xdr:colOff>177800</xdr:colOff>
      <xdr:row>56</xdr:row>
      <xdr:rowOff>34852</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flipV="1">
          <a:off x="2908300" y="9576591"/>
          <a:ext cx="889000" cy="594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60866</xdr:rowOff>
    </xdr:from>
    <xdr:to>
      <xdr:col>20</xdr:col>
      <xdr:colOff>38100</xdr:colOff>
      <xdr:row>57</xdr:row>
      <xdr:rowOff>162466</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3746500" y="9833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153593</xdr:rowOff>
    </xdr:from>
    <xdr:ext cx="599010"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3497795" y="99262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436,317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34852</xdr:rowOff>
    </xdr:from>
    <xdr:to>
      <xdr:col>15</xdr:col>
      <xdr:colOff>50800</xdr:colOff>
      <xdr:row>56</xdr:row>
      <xdr:rowOff>54457</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flipV="1">
          <a:off x="2019300" y="9636052"/>
          <a:ext cx="889000" cy="196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50027</xdr:rowOff>
    </xdr:from>
    <xdr:to>
      <xdr:col>15</xdr:col>
      <xdr:colOff>101600</xdr:colOff>
      <xdr:row>57</xdr:row>
      <xdr:rowOff>151627</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2857500" y="9822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142754</xdr:rowOff>
    </xdr:from>
    <xdr:ext cx="599010"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2608795" y="99154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460,023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52</xdr:row>
      <xdr:rowOff>165384</xdr:rowOff>
    </xdr:from>
    <xdr:to>
      <xdr:col>10</xdr:col>
      <xdr:colOff>114300</xdr:colOff>
      <xdr:row>56</xdr:row>
      <xdr:rowOff>54457</xdr:rowOff>
    </xdr:to>
    <xdr:cxnSp macro="">
      <xdr:nvCxnSpPr>
        <xdr:cNvPr id="128" name="直線コネクタ 127">
          <a:extLst>
            <a:ext uri="{FF2B5EF4-FFF2-40B4-BE49-F238E27FC236}">
              <a16:creationId xmlns:a16="http://schemas.microsoft.com/office/drawing/2014/main" id="{00000000-0008-0000-0700-000080000000}"/>
            </a:ext>
          </a:extLst>
        </xdr:cNvPr>
        <xdr:cNvCxnSpPr/>
      </xdr:nvCxnSpPr>
      <xdr:spPr>
        <a:xfrm>
          <a:off x="1130300" y="9080784"/>
          <a:ext cx="889000" cy="5748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17507</xdr:rowOff>
    </xdr:from>
    <xdr:to>
      <xdr:col>10</xdr:col>
      <xdr:colOff>165100</xdr:colOff>
      <xdr:row>57</xdr:row>
      <xdr:rowOff>119107</xdr:rowOff>
    </xdr:to>
    <xdr:sp macro="" textlink="">
      <xdr:nvSpPr>
        <xdr:cNvPr id="129" name="フローチャート: 判断 128">
          <a:extLst>
            <a:ext uri="{FF2B5EF4-FFF2-40B4-BE49-F238E27FC236}">
              <a16:creationId xmlns:a16="http://schemas.microsoft.com/office/drawing/2014/main" id="{00000000-0008-0000-0700-000081000000}"/>
            </a:ext>
          </a:extLst>
        </xdr:cNvPr>
        <xdr:cNvSpPr/>
      </xdr:nvSpPr>
      <xdr:spPr>
        <a:xfrm>
          <a:off x="1968500" y="9790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57</xdr:row>
      <xdr:rowOff>110234</xdr:rowOff>
    </xdr:from>
    <xdr:ext cx="59901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1719795" y="98828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49406</xdr:rowOff>
    </xdr:from>
    <xdr:to>
      <xdr:col>6</xdr:col>
      <xdr:colOff>38100</xdr:colOff>
      <xdr:row>57</xdr:row>
      <xdr:rowOff>151006</xdr:rowOff>
    </xdr:to>
    <xdr:sp macro="" textlink="">
      <xdr:nvSpPr>
        <xdr:cNvPr id="131" name="フローチャート: 判断 130">
          <a:extLst>
            <a:ext uri="{FF2B5EF4-FFF2-40B4-BE49-F238E27FC236}">
              <a16:creationId xmlns:a16="http://schemas.microsoft.com/office/drawing/2014/main" id="{00000000-0008-0000-0700-000083000000}"/>
            </a:ext>
          </a:extLst>
        </xdr:cNvPr>
        <xdr:cNvSpPr/>
      </xdr:nvSpPr>
      <xdr:spPr>
        <a:xfrm>
          <a:off x="1079500" y="9822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142133</xdr:rowOff>
    </xdr:from>
    <xdr:ext cx="59901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830795" y="99147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461,383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168197</xdr:rowOff>
    </xdr:from>
    <xdr:to>
      <xdr:col>24</xdr:col>
      <xdr:colOff>114300</xdr:colOff>
      <xdr:row>56</xdr:row>
      <xdr:rowOff>98347</xdr:rowOff>
    </xdr:to>
    <xdr:sp macro="" textlink="">
      <xdr:nvSpPr>
        <xdr:cNvPr id="138" name="楕円 137">
          <a:extLst>
            <a:ext uri="{FF2B5EF4-FFF2-40B4-BE49-F238E27FC236}">
              <a16:creationId xmlns:a16="http://schemas.microsoft.com/office/drawing/2014/main" id="{00000000-0008-0000-0700-00008A000000}"/>
            </a:ext>
          </a:extLst>
        </xdr:cNvPr>
        <xdr:cNvSpPr/>
      </xdr:nvSpPr>
      <xdr:spPr>
        <a:xfrm>
          <a:off x="4584700" y="95979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19624</xdr:rowOff>
    </xdr:from>
    <xdr:ext cx="599010" cy="259045"/>
    <xdr:sp macro="" textlink="">
      <xdr:nvSpPr>
        <xdr:cNvPr id="139" name="総務費該当値テキスト">
          <a:extLst>
            <a:ext uri="{FF2B5EF4-FFF2-40B4-BE49-F238E27FC236}">
              <a16:creationId xmlns:a16="http://schemas.microsoft.com/office/drawing/2014/main" id="{00000000-0008-0000-0700-00008B000000}"/>
            </a:ext>
          </a:extLst>
        </xdr:cNvPr>
        <xdr:cNvSpPr txBox="1"/>
      </xdr:nvSpPr>
      <xdr:spPr>
        <a:xfrm>
          <a:off x="4686300" y="94493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951,560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55</xdr:row>
      <xdr:rowOff>96041</xdr:rowOff>
    </xdr:from>
    <xdr:to>
      <xdr:col>20</xdr:col>
      <xdr:colOff>38100</xdr:colOff>
      <xdr:row>56</xdr:row>
      <xdr:rowOff>26191</xdr:rowOff>
    </xdr:to>
    <xdr:sp macro="" textlink="">
      <xdr:nvSpPr>
        <xdr:cNvPr id="140" name="楕円 139">
          <a:extLst>
            <a:ext uri="{FF2B5EF4-FFF2-40B4-BE49-F238E27FC236}">
              <a16:creationId xmlns:a16="http://schemas.microsoft.com/office/drawing/2014/main" id="{00000000-0008-0000-0700-00008C000000}"/>
            </a:ext>
          </a:extLst>
        </xdr:cNvPr>
        <xdr:cNvSpPr/>
      </xdr:nvSpPr>
      <xdr:spPr>
        <a:xfrm>
          <a:off x="3746500" y="95257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23205</xdr:colOff>
      <xdr:row>54</xdr:row>
      <xdr:rowOff>42718</xdr:rowOff>
    </xdr:from>
    <xdr:ext cx="690189" cy="259045"/>
    <xdr:sp macro="" textlink="">
      <xdr:nvSpPr>
        <xdr:cNvPr id="141" name="テキスト ボックス 140">
          <a:extLst>
            <a:ext uri="{FF2B5EF4-FFF2-40B4-BE49-F238E27FC236}">
              <a16:creationId xmlns:a16="http://schemas.microsoft.com/office/drawing/2014/main" id="{00000000-0008-0000-0700-00008D000000}"/>
            </a:ext>
          </a:extLst>
        </xdr:cNvPr>
        <xdr:cNvSpPr txBox="1"/>
      </xdr:nvSpPr>
      <xdr:spPr>
        <a:xfrm>
          <a:off x="3452205" y="930101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1,109,380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55</xdr:row>
      <xdr:rowOff>155502</xdr:rowOff>
    </xdr:from>
    <xdr:to>
      <xdr:col>15</xdr:col>
      <xdr:colOff>101600</xdr:colOff>
      <xdr:row>56</xdr:row>
      <xdr:rowOff>85652</xdr:rowOff>
    </xdr:to>
    <xdr:sp macro="" textlink="">
      <xdr:nvSpPr>
        <xdr:cNvPr id="142" name="楕円 141">
          <a:extLst>
            <a:ext uri="{FF2B5EF4-FFF2-40B4-BE49-F238E27FC236}">
              <a16:creationId xmlns:a16="http://schemas.microsoft.com/office/drawing/2014/main" id="{00000000-0008-0000-0700-00008E000000}"/>
            </a:ext>
          </a:extLst>
        </xdr:cNvPr>
        <xdr:cNvSpPr/>
      </xdr:nvSpPr>
      <xdr:spPr>
        <a:xfrm>
          <a:off x="2857500" y="9585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54</xdr:row>
      <xdr:rowOff>102179</xdr:rowOff>
    </xdr:from>
    <xdr:ext cx="599010" cy="259045"/>
    <xdr:sp macro="" textlink="">
      <xdr:nvSpPr>
        <xdr:cNvPr id="143" name="テキスト ボックス 142">
          <a:extLst>
            <a:ext uri="{FF2B5EF4-FFF2-40B4-BE49-F238E27FC236}">
              <a16:creationId xmlns:a16="http://schemas.microsoft.com/office/drawing/2014/main" id="{00000000-0008-0000-0700-00008F000000}"/>
            </a:ext>
          </a:extLst>
        </xdr:cNvPr>
        <xdr:cNvSpPr txBox="1"/>
      </xdr:nvSpPr>
      <xdr:spPr>
        <a:xfrm>
          <a:off x="2608795" y="93604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979,326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3657</xdr:rowOff>
    </xdr:from>
    <xdr:to>
      <xdr:col>10</xdr:col>
      <xdr:colOff>165100</xdr:colOff>
      <xdr:row>56</xdr:row>
      <xdr:rowOff>105257</xdr:rowOff>
    </xdr:to>
    <xdr:sp macro="" textlink="">
      <xdr:nvSpPr>
        <xdr:cNvPr id="144" name="楕円 143">
          <a:extLst>
            <a:ext uri="{FF2B5EF4-FFF2-40B4-BE49-F238E27FC236}">
              <a16:creationId xmlns:a16="http://schemas.microsoft.com/office/drawing/2014/main" id="{00000000-0008-0000-0700-000090000000}"/>
            </a:ext>
          </a:extLst>
        </xdr:cNvPr>
        <xdr:cNvSpPr/>
      </xdr:nvSpPr>
      <xdr:spPr>
        <a:xfrm>
          <a:off x="1968500" y="9604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54</xdr:row>
      <xdr:rowOff>121784</xdr:rowOff>
    </xdr:from>
    <xdr:ext cx="599010" cy="259045"/>
    <xdr:sp macro="" textlink="">
      <xdr:nvSpPr>
        <xdr:cNvPr id="145" name="テキスト ボックス 144">
          <a:extLst>
            <a:ext uri="{FF2B5EF4-FFF2-40B4-BE49-F238E27FC236}">
              <a16:creationId xmlns:a16="http://schemas.microsoft.com/office/drawing/2014/main" id="{00000000-0008-0000-0700-000091000000}"/>
            </a:ext>
          </a:extLst>
        </xdr:cNvPr>
        <xdr:cNvSpPr txBox="1"/>
      </xdr:nvSpPr>
      <xdr:spPr>
        <a:xfrm>
          <a:off x="1719795" y="93800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936,445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52</xdr:row>
      <xdr:rowOff>114584</xdr:rowOff>
    </xdr:from>
    <xdr:to>
      <xdr:col>6</xdr:col>
      <xdr:colOff>38100</xdr:colOff>
      <xdr:row>53</xdr:row>
      <xdr:rowOff>44734</xdr:rowOff>
    </xdr:to>
    <xdr:sp macro="" textlink="">
      <xdr:nvSpPr>
        <xdr:cNvPr id="146" name="楕円 145">
          <a:extLst>
            <a:ext uri="{FF2B5EF4-FFF2-40B4-BE49-F238E27FC236}">
              <a16:creationId xmlns:a16="http://schemas.microsoft.com/office/drawing/2014/main" id="{00000000-0008-0000-0700-000092000000}"/>
            </a:ext>
          </a:extLst>
        </xdr:cNvPr>
        <xdr:cNvSpPr/>
      </xdr:nvSpPr>
      <xdr:spPr>
        <a:xfrm>
          <a:off x="1079500" y="9029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23205</xdr:colOff>
      <xdr:row>51</xdr:row>
      <xdr:rowOff>61261</xdr:rowOff>
    </xdr:from>
    <xdr:ext cx="690189" cy="259045"/>
    <xdr:sp macro="" textlink="">
      <xdr:nvSpPr>
        <xdr:cNvPr id="147" name="テキスト ボックス 146">
          <a:extLst>
            <a:ext uri="{FF2B5EF4-FFF2-40B4-BE49-F238E27FC236}">
              <a16:creationId xmlns:a16="http://schemas.microsoft.com/office/drawing/2014/main" id="{00000000-0008-0000-0700-000093000000}"/>
            </a:ext>
          </a:extLst>
        </xdr:cNvPr>
        <xdr:cNvSpPr txBox="1"/>
      </xdr:nvSpPr>
      <xdr:spPr>
        <a:xfrm>
          <a:off x="785205" y="880521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2,193,824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188,074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7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7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8" name="テキスト ボックス 157">
          <a:extLst>
            <a:ext uri="{FF2B5EF4-FFF2-40B4-BE49-F238E27FC236}">
              <a16:creationId xmlns:a16="http://schemas.microsoft.com/office/drawing/2014/main" id="{00000000-0008-0000-0700-00009E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139700</xdr:rowOff>
    </xdr:from>
    <xdr:to>
      <xdr:col>28</xdr:col>
      <xdr:colOff>114300</xdr:colOff>
      <xdr:row>78</xdr:row>
      <xdr:rowOff>139700</xdr:rowOff>
    </xdr:to>
    <xdr:cxnSp macro="">
      <xdr:nvCxnSpPr>
        <xdr:cNvPr id="159" name="直線コネクタ 158">
          <a:extLst>
            <a:ext uri="{FF2B5EF4-FFF2-40B4-BE49-F238E27FC236}">
              <a16:creationId xmlns:a16="http://schemas.microsoft.com/office/drawing/2014/main" id="{00000000-0008-0000-0700-00009F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168927</xdr:rowOff>
    </xdr:from>
    <xdr:ext cx="595419" cy="259045"/>
    <xdr:sp macro="" textlink="">
      <xdr:nvSpPr>
        <xdr:cNvPr id="160" name="テキスト ボックス 159">
          <a:extLst>
            <a:ext uri="{FF2B5EF4-FFF2-40B4-BE49-F238E27FC236}">
              <a16:creationId xmlns:a16="http://schemas.microsoft.com/office/drawing/2014/main" id="{00000000-0008-0000-0700-0000A0000000}"/>
            </a:ext>
          </a:extLst>
        </xdr:cNvPr>
        <xdr:cNvSpPr txBox="1"/>
      </xdr:nvSpPr>
      <xdr:spPr>
        <a:xfrm>
          <a:off x="166581" y="13370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1" name="直線コネクタ 160">
          <a:extLst>
            <a:ext uri="{FF2B5EF4-FFF2-40B4-BE49-F238E27FC236}">
              <a16:creationId xmlns:a16="http://schemas.microsoft.com/office/drawing/2014/main" id="{00000000-0008-0000-0700-0000A1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62" name="テキスト ボックス 161">
          <a:extLst>
            <a:ext uri="{FF2B5EF4-FFF2-40B4-BE49-F238E27FC236}">
              <a16:creationId xmlns:a16="http://schemas.microsoft.com/office/drawing/2014/main" id="{00000000-0008-0000-0700-0000A2000000}"/>
            </a:ext>
          </a:extLst>
        </xdr:cNvPr>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3" name="直線コネクタ 162">
          <a:extLst>
            <a:ext uri="{FF2B5EF4-FFF2-40B4-BE49-F238E27FC236}">
              <a16:creationId xmlns:a16="http://schemas.microsoft.com/office/drawing/2014/main" id="{00000000-0008-0000-0700-0000A3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4" name="テキスト ボックス 163">
          <a:extLst>
            <a:ext uri="{FF2B5EF4-FFF2-40B4-BE49-F238E27FC236}">
              <a16:creationId xmlns:a16="http://schemas.microsoft.com/office/drawing/2014/main" id="{00000000-0008-0000-0700-0000A4000000}"/>
            </a:ext>
          </a:extLst>
        </xdr:cNvPr>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6" name="テキスト ボックス 165">
          <a:extLst>
            <a:ext uri="{FF2B5EF4-FFF2-40B4-BE49-F238E27FC236}">
              <a16:creationId xmlns:a16="http://schemas.microsoft.com/office/drawing/2014/main" id="{00000000-0008-0000-0700-0000A6000000}"/>
            </a:ext>
          </a:extLst>
        </xdr:cNvPr>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67</xdr:row>
      <xdr:rowOff>54627</xdr:rowOff>
    </xdr:from>
    <xdr:ext cx="685572" cy="259045"/>
    <xdr:sp macro="" textlink="">
      <xdr:nvSpPr>
        <xdr:cNvPr id="168" name="テキスト ボックス 167">
          <a:extLst>
            <a:ext uri="{FF2B5EF4-FFF2-40B4-BE49-F238E27FC236}">
              <a16:creationId xmlns:a16="http://schemas.microsoft.com/office/drawing/2014/main" id="{00000000-0008-0000-0700-0000A8000000}"/>
            </a:ext>
          </a:extLst>
        </xdr:cNvPr>
        <xdr:cNvSpPr txBox="1"/>
      </xdr:nvSpPr>
      <xdr:spPr>
        <a:xfrm>
          <a:off x="76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民生費グラフ枠">
          <a:extLst>
            <a:ext uri="{FF2B5EF4-FFF2-40B4-BE49-F238E27FC236}">
              <a16:creationId xmlns:a16="http://schemas.microsoft.com/office/drawing/2014/main" id="{00000000-0008-0000-0700-0000A9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100456</xdr:rowOff>
    </xdr:from>
    <xdr:to>
      <xdr:col>24</xdr:col>
      <xdr:colOff>62865</xdr:colOff>
      <xdr:row>79</xdr:row>
      <xdr:rowOff>38519</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flipV="1">
          <a:off x="4633595" y="12101956"/>
          <a:ext cx="1270" cy="14811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42346</xdr:rowOff>
    </xdr:from>
    <xdr:ext cx="599010" cy="259045"/>
    <xdr:sp macro="" textlink="">
      <xdr:nvSpPr>
        <xdr:cNvPr id="171" name="民生費最小値テキスト">
          <a:extLst>
            <a:ext uri="{FF2B5EF4-FFF2-40B4-BE49-F238E27FC236}">
              <a16:creationId xmlns:a16="http://schemas.microsoft.com/office/drawing/2014/main" id="{00000000-0008-0000-0700-0000AB000000}"/>
            </a:ext>
          </a:extLst>
        </xdr:cNvPr>
        <xdr:cNvSpPr txBox="1"/>
      </xdr:nvSpPr>
      <xdr:spPr>
        <a:xfrm>
          <a:off x="4686300" y="135868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169,261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38519</xdr:rowOff>
    </xdr:from>
    <xdr:to>
      <xdr:col>24</xdr:col>
      <xdr:colOff>152400</xdr:colOff>
      <xdr:row>79</xdr:row>
      <xdr:rowOff>38519</xdr:rowOff>
    </xdr:to>
    <xdr:cxnSp macro="">
      <xdr:nvCxnSpPr>
        <xdr:cNvPr id="172" name="直線コネクタ 171">
          <a:extLst>
            <a:ext uri="{FF2B5EF4-FFF2-40B4-BE49-F238E27FC236}">
              <a16:creationId xmlns:a16="http://schemas.microsoft.com/office/drawing/2014/main" id="{00000000-0008-0000-0700-0000AC000000}"/>
            </a:ext>
          </a:extLst>
        </xdr:cNvPr>
        <xdr:cNvCxnSpPr/>
      </xdr:nvCxnSpPr>
      <xdr:spPr>
        <a:xfrm>
          <a:off x="4546600" y="135830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47133</xdr:rowOff>
    </xdr:from>
    <xdr:ext cx="599010" cy="259045"/>
    <xdr:sp macro="" textlink="">
      <xdr:nvSpPr>
        <xdr:cNvPr id="173" name="民生費最大値テキスト">
          <a:extLst>
            <a:ext uri="{FF2B5EF4-FFF2-40B4-BE49-F238E27FC236}">
              <a16:creationId xmlns:a16="http://schemas.microsoft.com/office/drawing/2014/main" id="{00000000-0008-0000-0700-0000AD000000}"/>
            </a:ext>
          </a:extLst>
        </xdr:cNvPr>
        <xdr:cNvSpPr txBox="1"/>
      </xdr:nvSpPr>
      <xdr:spPr>
        <a:xfrm>
          <a:off x="4686300" y="118771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817,167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100456</xdr:rowOff>
    </xdr:from>
    <xdr:to>
      <xdr:col>24</xdr:col>
      <xdr:colOff>152400</xdr:colOff>
      <xdr:row>70</xdr:row>
      <xdr:rowOff>100456</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a:off x="4546600" y="121019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154412</xdr:rowOff>
    </xdr:from>
    <xdr:to>
      <xdr:col>24</xdr:col>
      <xdr:colOff>63500</xdr:colOff>
      <xdr:row>77</xdr:row>
      <xdr:rowOff>68475</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flipV="1">
          <a:off x="3797300" y="13184612"/>
          <a:ext cx="838200" cy="855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57587</xdr:rowOff>
    </xdr:from>
    <xdr:ext cx="599010" cy="259045"/>
    <xdr:sp macro="" textlink="">
      <xdr:nvSpPr>
        <xdr:cNvPr id="176" name="民生費平均値テキスト">
          <a:extLst>
            <a:ext uri="{FF2B5EF4-FFF2-40B4-BE49-F238E27FC236}">
              <a16:creationId xmlns:a16="http://schemas.microsoft.com/office/drawing/2014/main" id="{00000000-0008-0000-0700-0000B0000000}"/>
            </a:ext>
          </a:extLst>
        </xdr:cNvPr>
        <xdr:cNvSpPr txBox="1"/>
      </xdr:nvSpPr>
      <xdr:spPr>
        <a:xfrm>
          <a:off x="4686300" y="1325923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279,261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79160</xdr:rowOff>
    </xdr:from>
    <xdr:to>
      <xdr:col>24</xdr:col>
      <xdr:colOff>114300</xdr:colOff>
      <xdr:row>78</xdr:row>
      <xdr:rowOff>9310</xdr:rowOff>
    </xdr:to>
    <xdr:sp macro="" textlink="">
      <xdr:nvSpPr>
        <xdr:cNvPr id="177" name="フローチャート: 判断 176">
          <a:extLst>
            <a:ext uri="{FF2B5EF4-FFF2-40B4-BE49-F238E27FC236}">
              <a16:creationId xmlns:a16="http://schemas.microsoft.com/office/drawing/2014/main" id="{00000000-0008-0000-0700-0000B1000000}"/>
            </a:ext>
          </a:extLst>
        </xdr:cNvPr>
        <xdr:cNvSpPr/>
      </xdr:nvSpPr>
      <xdr:spPr>
        <a:xfrm>
          <a:off x="4584700" y="13280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68475</xdr:rowOff>
    </xdr:from>
    <xdr:to>
      <xdr:col>19</xdr:col>
      <xdr:colOff>177800</xdr:colOff>
      <xdr:row>77</xdr:row>
      <xdr:rowOff>98814</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flipV="1">
          <a:off x="2908300" y="13270125"/>
          <a:ext cx="889000" cy="30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76853</xdr:rowOff>
    </xdr:from>
    <xdr:to>
      <xdr:col>20</xdr:col>
      <xdr:colOff>38100</xdr:colOff>
      <xdr:row>78</xdr:row>
      <xdr:rowOff>7003</xdr:rowOff>
    </xdr:to>
    <xdr:sp macro="" textlink="">
      <xdr:nvSpPr>
        <xdr:cNvPr id="179" name="フローチャート: 判断 178">
          <a:extLst>
            <a:ext uri="{FF2B5EF4-FFF2-40B4-BE49-F238E27FC236}">
              <a16:creationId xmlns:a16="http://schemas.microsoft.com/office/drawing/2014/main" id="{00000000-0008-0000-0700-0000B3000000}"/>
            </a:ext>
          </a:extLst>
        </xdr:cNvPr>
        <xdr:cNvSpPr/>
      </xdr:nvSpPr>
      <xdr:spPr>
        <a:xfrm>
          <a:off x="3746500" y="132785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169580</xdr:rowOff>
    </xdr:from>
    <xdr:ext cx="599010" cy="259045"/>
    <xdr:sp macro="" textlink="">
      <xdr:nvSpPr>
        <xdr:cNvPr id="180" name="テキスト ボックス 179">
          <a:extLst>
            <a:ext uri="{FF2B5EF4-FFF2-40B4-BE49-F238E27FC236}">
              <a16:creationId xmlns:a16="http://schemas.microsoft.com/office/drawing/2014/main" id="{00000000-0008-0000-0700-0000B4000000}"/>
            </a:ext>
          </a:extLst>
        </xdr:cNvPr>
        <xdr:cNvSpPr txBox="1"/>
      </xdr:nvSpPr>
      <xdr:spPr>
        <a:xfrm>
          <a:off x="3497795" y="133712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280,270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77073</xdr:rowOff>
    </xdr:from>
    <xdr:to>
      <xdr:col>15</xdr:col>
      <xdr:colOff>50800</xdr:colOff>
      <xdr:row>77</xdr:row>
      <xdr:rowOff>98814</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a:off x="2019300" y="13278723"/>
          <a:ext cx="889000" cy="217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127383</xdr:rowOff>
    </xdr:from>
    <xdr:to>
      <xdr:col>15</xdr:col>
      <xdr:colOff>101600</xdr:colOff>
      <xdr:row>78</xdr:row>
      <xdr:rowOff>57533</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2857500" y="133290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48660</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2608795" y="134217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77073</xdr:rowOff>
    </xdr:from>
    <xdr:to>
      <xdr:col>10</xdr:col>
      <xdr:colOff>114300</xdr:colOff>
      <xdr:row>77</xdr:row>
      <xdr:rowOff>103684</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flipV="1">
          <a:off x="1130300" y="13278723"/>
          <a:ext cx="889000" cy="266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129282</xdr:rowOff>
    </xdr:from>
    <xdr:to>
      <xdr:col>10</xdr:col>
      <xdr:colOff>165100</xdr:colOff>
      <xdr:row>78</xdr:row>
      <xdr:rowOff>59432</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1968500" y="13330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78</xdr:row>
      <xdr:rowOff>50559</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1719795" y="134236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151957</xdr:rowOff>
    </xdr:from>
    <xdr:to>
      <xdr:col>6</xdr:col>
      <xdr:colOff>38100</xdr:colOff>
      <xdr:row>78</xdr:row>
      <xdr:rowOff>82107</xdr:rowOff>
    </xdr:to>
    <xdr:sp macro="" textlink="">
      <xdr:nvSpPr>
        <xdr:cNvPr id="187" name="フローチャート: 判断 186">
          <a:extLst>
            <a:ext uri="{FF2B5EF4-FFF2-40B4-BE49-F238E27FC236}">
              <a16:creationId xmlns:a16="http://schemas.microsoft.com/office/drawing/2014/main" id="{00000000-0008-0000-0700-0000BB000000}"/>
            </a:ext>
          </a:extLst>
        </xdr:cNvPr>
        <xdr:cNvSpPr/>
      </xdr:nvSpPr>
      <xdr:spPr>
        <a:xfrm>
          <a:off x="1079500" y="133536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73234</xdr:rowOff>
    </xdr:from>
    <xdr:ext cx="59901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830795" y="134463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103612</xdr:rowOff>
    </xdr:from>
    <xdr:to>
      <xdr:col>24</xdr:col>
      <xdr:colOff>114300</xdr:colOff>
      <xdr:row>77</xdr:row>
      <xdr:rowOff>33762</xdr:rowOff>
    </xdr:to>
    <xdr:sp macro="" textlink="">
      <xdr:nvSpPr>
        <xdr:cNvPr id="194" name="楕円 193">
          <a:extLst>
            <a:ext uri="{FF2B5EF4-FFF2-40B4-BE49-F238E27FC236}">
              <a16:creationId xmlns:a16="http://schemas.microsoft.com/office/drawing/2014/main" id="{00000000-0008-0000-0700-0000C2000000}"/>
            </a:ext>
          </a:extLst>
        </xdr:cNvPr>
        <xdr:cNvSpPr/>
      </xdr:nvSpPr>
      <xdr:spPr>
        <a:xfrm>
          <a:off x="4584700" y="13133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126489</xdr:rowOff>
    </xdr:from>
    <xdr:ext cx="599010" cy="259045"/>
    <xdr:sp macro="" textlink="">
      <xdr:nvSpPr>
        <xdr:cNvPr id="195" name="民生費該当値テキスト">
          <a:extLst>
            <a:ext uri="{FF2B5EF4-FFF2-40B4-BE49-F238E27FC236}">
              <a16:creationId xmlns:a16="http://schemas.microsoft.com/office/drawing/2014/main" id="{00000000-0008-0000-0700-0000C3000000}"/>
            </a:ext>
          </a:extLst>
        </xdr:cNvPr>
        <xdr:cNvSpPr txBox="1"/>
      </xdr:nvSpPr>
      <xdr:spPr>
        <a:xfrm>
          <a:off x="4686300" y="129852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343,564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17675</xdr:rowOff>
    </xdr:from>
    <xdr:to>
      <xdr:col>20</xdr:col>
      <xdr:colOff>38100</xdr:colOff>
      <xdr:row>77</xdr:row>
      <xdr:rowOff>119275</xdr:rowOff>
    </xdr:to>
    <xdr:sp macro="" textlink="">
      <xdr:nvSpPr>
        <xdr:cNvPr id="196" name="楕円 195">
          <a:extLst>
            <a:ext uri="{FF2B5EF4-FFF2-40B4-BE49-F238E27FC236}">
              <a16:creationId xmlns:a16="http://schemas.microsoft.com/office/drawing/2014/main" id="{00000000-0008-0000-0700-0000C4000000}"/>
            </a:ext>
          </a:extLst>
        </xdr:cNvPr>
        <xdr:cNvSpPr/>
      </xdr:nvSpPr>
      <xdr:spPr>
        <a:xfrm>
          <a:off x="3746500" y="13219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135802</xdr:rowOff>
    </xdr:from>
    <xdr:ext cx="599010" cy="259045"/>
    <xdr:sp macro="" textlink="">
      <xdr:nvSpPr>
        <xdr:cNvPr id="197" name="テキスト ボックス 196">
          <a:extLst>
            <a:ext uri="{FF2B5EF4-FFF2-40B4-BE49-F238E27FC236}">
              <a16:creationId xmlns:a16="http://schemas.microsoft.com/office/drawing/2014/main" id="{00000000-0008-0000-0700-0000C5000000}"/>
            </a:ext>
          </a:extLst>
        </xdr:cNvPr>
        <xdr:cNvSpPr txBox="1"/>
      </xdr:nvSpPr>
      <xdr:spPr>
        <a:xfrm>
          <a:off x="3497795" y="129945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306,157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48014</xdr:rowOff>
    </xdr:from>
    <xdr:to>
      <xdr:col>15</xdr:col>
      <xdr:colOff>101600</xdr:colOff>
      <xdr:row>77</xdr:row>
      <xdr:rowOff>149614</xdr:rowOff>
    </xdr:to>
    <xdr:sp macro="" textlink="">
      <xdr:nvSpPr>
        <xdr:cNvPr id="198" name="楕円 197">
          <a:extLst>
            <a:ext uri="{FF2B5EF4-FFF2-40B4-BE49-F238E27FC236}">
              <a16:creationId xmlns:a16="http://schemas.microsoft.com/office/drawing/2014/main" id="{00000000-0008-0000-0700-0000C6000000}"/>
            </a:ext>
          </a:extLst>
        </xdr:cNvPr>
        <xdr:cNvSpPr/>
      </xdr:nvSpPr>
      <xdr:spPr>
        <a:xfrm>
          <a:off x="2857500" y="13249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166141</xdr:rowOff>
    </xdr:from>
    <xdr:ext cx="599010" cy="259045"/>
    <xdr:sp macro="" textlink="">
      <xdr:nvSpPr>
        <xdr:cNvPr id="199" name="テキスト ボックス 198">
          <a:extLst>
            <a:ext uri="{FF2B5EF4-FFF2-40B4-BE49-F238E27FC236}">
              <a16:creationId xmlns:a16="http://schemas.microsoft.com/office/drawing/2014/main" id="{00000000-0008-0000-0700-0000C7000000}"/>
            </a:ext>
          </a:extLst>
        </xdr:cNvPr>
        <xdr:cNvSpPr txBox="1"/>
      </xdr:nvSpPr>
      <xdr:spPr>
        <a:xfrm>
          <a:off x="2608795" y="130248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292,885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26273</xdr:rowOff>
    </xdr:from>
    <xdr:to>
      <xdr:col>10</xdr:col>
      <xdr:colOff>165100</xdr:colOff>
      <xdr:row>77</xdr:row>
      <xdr:rowOff>127873</xdr:rowOff>
    </xdr:to>
    <xdr:sp macro="" textlink="">
      <xdr:nvSpPr>
        <xdr:cNvPr id="200" name="楕円 199">
          <a:extLst>
            <a:ext uri="{FF2B5EF4-FFF2-40B4-BE49-F238E27FC236}">
              <a16:creationId xmlns:a16="http://schemas.microsoft.com/office/drawing/2014/main" id="{00000000-0008-0000-0700-0000C8000000}"/>
            </a:ext>
          </a:extLst>
        </xdr:cNvPr>
        <xdr:cNvSpPr/>
      </xdr:nvSpPr>
      <xdr:spPr>
        <a:xfrm>
          <a:off x="1968500" y="132279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144400</xdr:rowOff>
    </xdr:from>
    <xdr:ext cx="599010" cy="259045"/>
    <xdr:sp macro="" textlink="">
      <xdr:nvSpPr>
        <xdr:cNvPr id="201" name="テキスト ボックス 200">
          <a:extLst>
            <a:ext uri="{FF2B5EF4-FFF2-40B4-BE49-F238E27FC236}">
              <a16:creationId xmlns:a16="http://schemas.microsoft.com/office/drawing/2014/main" id="{00000000-0008-0000-0700-0000C9000000}"/>
            </a:ext>
          </a:extLst>
        </xdr:cNvPr>
        <xdr:cNvSpPr txBox="1"/>
      </xdr:nvSpPr>
      <xdr:spPr>
        <a:xfrm>
          <a:off x="1719795" y="130031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302,396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52884</xdr:rowOff>
    </xdr:from>
    <xdr:to>
      <xdr:col>6</xdr:col>
      <xdr:colOff>38100</xdr:colOff>
      <xdr:row>77</xdr:row>
      <xdr:rowOff>154484</xdr:rowOff>
    </xdr:to>
    <xdr:sp macro="" textlink="">
      <xdr:nvSpPr>
        <xdr:cNvPr id="202" name="楕円 201">
          <a:extLst>
            <a:ext uri="{FF2B5EF4-FFF2-40B4-BE49-F238E27FC236}">
              <a16:creationId xmlns:a16="http://schemas.microsoft.com/office/drawing/2014/main" id="{00000000-0008-0000-0700-0000CA000000}"/>
            </a:ext>
          </a:extLst>
        </xdr:cNvPr>
        <xdr:cNvSpPr/>
      </xdr:nvSpPr>
      <xdr:spPr>
        <a:xfrm>
          <a:off x="1079500" y="13254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171011</xdr:rowOff>
    </xdr:from>
    <xdr:ext cx="599010" cy="259045"/>
    <xdr:sp macro="" textlink="">
      <xdr:nvSpPr>
        <xdr:cNvPr id="203" name="テキスト ボックス 202">
          <a:extLst>
            <a:ext uri="{FF2B5EF4-FFF2-40B4-BE49-F238E27FC236}">
              <a16:creationId xmlns:a16="http://schemas.microsoft.com/office/drawing/2014/main" id="{00000000-0008-0000-0700-0000CB000000}"/>
            </a:ext>
          </a:extLst>
        </xdr:cNvPr>
        <xdr:cNvSpPr txBox="1"/>
      </xdr:nvSpPr>
      <xdr:spPr>
        <a:xfrm>
          <a:off x="830795" y="130297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290,755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2" name="テキスト ボックス 211">
          <a:extLst>
            <a:ext uri="{FF2B5EF4-FFF2-40B4-BE49-F238E27FC236}">
              <a16:creationId xmlns:a16="http://schemas.microsoft.com/office/drawing/2014/main" id="{00000000-0008-0000-0700-0000D4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a:extLst>
            <a:ext uri="{FF2B5EF4-FFF2-40B4-BE49-F238E27FC236}">
              <a16:creationId xmlns:a16="http://schemas.microsoft.com/office/drawing/2014/main" id="{00000000-0008-0000-0700-0000D5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87</xdr:row>
      <xdr:rowOff>54627</xdr:rowOff>
    </xdr:from>
    <xdr:ext cx="685572"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76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衛生費グラフ枠">
          <a:extLst>
            <a:ext uri="{FF2B5EF4-FFF2-40B4-BE49-F238E27FC236}">
              <a16:creationId xmlns:a16="http://schemas.microsoft.com/office/drawing/2014/main" id="{00000000-0008-0000-07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69326</xdr:rowOff>
    </xdr:from>
    <xdr:to>
      <xdr:col>24</xdr:col>
      <xdr:colOff>62865</xdr:colOff>
      <xdr:row>98</xdr:row>
      <xdr:rowOff>137420</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flipV="1">
          <a:off x="4633595" y="15671276"/>
          <a:ext cx="1270" cy="12682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141247</xdr:rowOff>
    </xdr:from>
    <xdr:ext cx="534377" cy="259045"/>
    <xdr:sp macro="" textlink="">
      <xdr:nvSpPr>
        <xdr:cNvPr id="228" name="衛生費最小値テキスト">
          <a:extLst>
            <a:ext uri="{FF2B5EF4-FFF2-40B4-BE49-F238E27FC236}">
              <a16:creationId xmlns:a16="http://schemas.microsoft.com/office/drawing/2014/main" id="{00000000-0008-0000-0700-0000E4000000}"/>
            </a:ext>
          </a:extLst>
        </xdr:cNvPr>
        <xdr:cNvSpPr txBox="1"/>
      </xdr:nvSpPr>
      <xdr:spPr>
        <a:xfrm>
          <a:off x="4686300" y="169433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137420</xdr:rowOff>
    </xdr:from>
    <xdr:to>
      <xdr:col>24</xdr:col>
      <xdr:colOff>152400</xdr:colOff>
      <xdr:row>98</xdr:row>
      <xdr:rowOff>137420</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4546600" y="16939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16003</xdr:rowOff>
    </xdr:from>
    <xdr:ext cx="599010" cy="259045"/>
    <xdr:sp macro="" textlink="">
      <xdr:nvSpPr>
        <xdr:cNvPr id="230" name="衛生費最大値テキスト">
          <a:extLst>
            <a:ext uri="{FF2B5EF4-FFF2-40B4-BE49-F238E27FC236}">
              <a16:creationId xmlns:a16="http://schemas.microsoft.com/office/drawing/2014/main" id="{00000000-0008-0000-0700-0000E6000000}"/>
            </a:ext>
          </a:extLst>
        </xdr:cNvPr>
        <xdr:cNvSpPr txBox="1"/>
      </xdr:nvSpPr>
      <xdr:spPr>
        <a:xfrm>
          <a:off x="4686300" y="154465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706,942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69326</xdr:rowOff>
    </xdr:from>
    <xdr:to>
      <xdr:col>24</xdr:col>
      <xdr:colOff>152400</xdr:colOff>
      <xdr:row>91</xdr:row>
      <xdr:rowOff>69326</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4546600" y="156712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44048</xdr:rowOff>
    </xdr:from>
    <xdr:to>
      <xdr:col>24</xdr:col>
      <xdr:colOff>63500</xdr:colOff>
      <xdr:row>96</xdr:row>
      <xdr:rowOff>137522</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flipV="1">
          <a:off x="3797300" y="16503248"/>
          <a:ext cx="838200" cy="934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25264</xdr:rowOff>
    </xdr:from>
    <xdr:ext cx="599010" cy="259045"/>
    <xdr:sp macro="" textlink="">
      <xdr:nvSpPr>
        <xdr:cNvPr id="233" name="衛生費平均値テキスト">
          <a:extLst>
            <a:ext uri="{FF2B5EF4-FFF2-40B4-BE49-F238E27FC236}">
              <a16:creationId xmlns:a16="http://schemas.microsoft.com/office/drawing/2014/main" id="{00000000-0008-0000-0700-0000E9000000}"/>
            </a:ext>
          </a:extLst>
        </xdr:cNvPr>
        <xdr:cNvSpPr txBox="1"/>
      </xdr:nvSpPr>
      <xdr:spPr>
        <a:xfrm>
          <a:off x="4686300" y="1665591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46837</xdr:rowOff>
    </xdr:from>
    <xdr:to>
      <xdr:col>24</xdr:col>
      <xdr:colOff>114300</xdr:colOff>
      <xdr:row>97</xdr:row>
      <xdr:rowOff>148437</xdr:rowOff>
    </xdr:to>
    <xdr:sp macro="" textlink="">
      <xdr:nvSpPr>
        <xdr:cNvPr id="234" name="フローチャート: 判断 233">
          <a:extLst>
            <a:ext uri="{FF2B5EF4-FFF2-40B4-BE49-F238E27FC236}">
              <a16:creationId xmlns:a16="http://schemas.microsoft.com/office/drawing/2014/main" id="{00000000-0008-0000-0700-0000EA000000}"/>
            </a:ext>
          </a:extLst>
        </xdr:cNvPr>
        <xdr:cNvSpPr/>
      </xdr:nvSpPr>
      <xdr:spPr>
        <a:xfrm>
          <a:off x="4584700" y="16677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137522</xdr:rowOff>
    </xdr:from>
    <xdr:to>
      <xdr:col>19</xdr:col>
      <xdr:colOff>177800</xdr:colOff>
      <xdr:row>96</xdr:row>
      <xdr:rowOff>159276</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flipV="1">
          <a:off x="2908300" y="16596722"/>
          <a:ext cx="889000" cy="217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38950</xdr:rowOff>
    </xdr:from>
    <xdr:to>
      <xdr:col>20</xdr:col>
      <xdr:colOff>38100</xdr:colOff>
      <xdr:row>97</xdr:row>
      <xdr:rowOff>140550</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3746500" y="16669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97</xdr:row>
      <xdr:rowOff>131677</xdr:rowOff>
    </xdr:from>
    <xdr:ext cx="599010" cy="259045"/>
    <xdr:sp macro="" textlink="">
      <xdr:nvSpPr>
        <xdr:cNvPr id="237" name="テキスト ボックス 236">
          <a:extLst>
            <a:ext uri="{FF2B5EF4-FFF2-40B4-BE49-F238E27FC236}">
              <a16:creationId xmlns:a16="http://schemas.microsoft.com/office/drawing/2014/main" id="{00000000-0008-0000-0700-0000ED000000}"/>
            </a:ext>
          </a:extLst>
        </xdr:cNvPr>
        <xdr:cNvSpPr txBox="1"/>
      </xdr:nvSpPr>
      <xdr:spPr>
        <a:xfrm>
          <a:off x="3497795" y="167623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99983</xdr:rowOff>
    </xdr:from>
    <xdr:to>
      <xdr:col>15</xdr:col>
      <xdr:colOff>50800</xdr:colOff>
      <xdr:row>96</xdr:row>
      <xdr:rowOff>159276</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a:off x="2019300" y="16559183"/>
          <a:ext cx="889000" cy="592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51152</xdr:rowOff>
    </xdr:from>
    <xdr:to>
      <xdr:col>15</xdr:col>
      <xdr:colOff>101600</xdr:colOff>
      <xdr:row>97</xdr:row>
      <xdr:rowOff>152752</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2857500" y="16681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97</xdr:row>
      <xdr:rowOff>143879</xdr:rowOff>
    </xdr:from>
    <xdr:ext cx="599010"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2608795" y="167745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97603</xdr:rowOff>
    </xdr:from>
    <xdr:to>
      <xdr:col>10</xdr:col>
      <xdr:colOff>114300</xdr:colOff>
      <xdr:row>96</xdr:row>
      <xdr:rowOff>99983</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a:off x="1130300" y="16556803"/>
          <a:ext cx="889000" cy="23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59830</xdr:rowOff>
    </xdr:from>
    <xdr:to>
      <xdr:col>10</xdr:col>
      <xdr:colOff>165100</xdr:colOff>
      <xdr:row>97</xdr:row>
      <xdr:rowOff>161430</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1968500" y="16690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97</xdr:row>
      <xdr:rowOff>152557</xdr:rowOff>
    </xdr:from>
    <xdr:ext cx="599010"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1719795" y="167832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145,260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79149</xdr:rowOff>
    </xdr:from>
    <xdr:to>
      <xdr:col>6</xdr:col>
      <xdr:colOff>38100</xdr:colOff>
      <xdr:row>98</xdr:row>
      <xdr:rowOff>9299</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1079500" y="16709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98</xdr:row>
      <xdr:rowOff>426</xdr:rowOff>
    </xdr:from>
    <xdr:ext cx="59901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830795" y="168025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164698</xdr:rowOff>
    </xdr:from>
    <xdr:to>
      <xdr:col>24</xdr:col>
      <xdr:colOff>114300</xdr:colOff>
      <xdr:row>96</xdr:row>
      <xdr:rowOff>94848</xdr:rowOff>
    </xdr:to>
    <xdr:sp macro="" textlink="">
      <xdr:nvSpPr>
        <xdr:cNvPr id="251" name="楕円 250">
          <a:extLst>
            <a:ext uri="{FF2B5EF4-FFF2-40B4-BE49-F238E27FC236}">
              <a16:creationId xmlns:a16="http://schemas.microsoft.com/office/drawing/2014/main" id="{00000000-0008-0000-0700-0000FB000000}"/>
            </a:ext>
          </a:extLst>
        </xdr:cNvPr>
        <xdr:cNvSpPr/>
      </xdr:nvSpPr>
      <xdr:spPr>
        <a:xfrm>
          <a:off x="4584700" y="164524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16125</xdr:rowOff>
    </xdr:from>
    <xdr:ext cx="599010" cy="259045"/>
    <xdr:sp macro="" textlink="">
      <xdr:nvSpPr>
        <xdr:cNvPr id="252" name="衛生費該当値テキスト">
          <a:extLst>
            <a:ext uri="{FF2B5EF4-FFF2-40B4-BE49-F238E27FC236}">
              <a16:creationId xmlns:a16="http://schemas.microsoft.com/office/drawing/2014/main" id="{00000000-0008-0000-0700-0000FC000000}"/>
            </a:ext>
          </a:extLst>
        </xdr:cNvPr>
        <xdr:cNvSpPr txBox="1"/>
      </xdr:nvSpPr>
      <xdr:spPr>
        <a:xfrm>
          <a:off x="4686300" y="163038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270,211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86722</xdr:rowOff>
    </xdr:from>
    <xdr:to>
      <xdr:col>20</xdr:col>
      <xdr:colOff>38100</xdr:colOff>
      <xdr:row>97</xdr:row>
      <xdr:rowOff>16872</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3746500" y="165459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95</xdr:row>
      <xdr:rowOff>33399</xdr:rowOff>
    </xdr:from>
    <xdr:ext cx="59901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3497795" y="163211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108476</xdr:rowOff>
    </xdr:from>
    <xdr:to>
      <xdr:col>15</xdr:col>
      <xdr:colOff>101600</xdr:colOff>
      <xdr:row>97</xdr:row>
      <xdr:rowOff>38626</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2857500" y="16567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95</xdr:row>
      <xdr:rowOff>55153</xdr:rowOff>
    </xdr:from>
    <xdr:ext cx="599010"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2608795" y="163429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49183</xdr:rowOff>
    </xdr:from>
    <xdr:to>
      <xdr:col>10</xdr:col>
      <xdr:colOff>165100</xdr:colOff>
      <xdr:row>96</xdr:row>
      <xdr:rowOff>150783</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1968500" y="165083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94</xdr:row>
      <xdr:rowOff>167310</xdr:rowOff>
    </xdr:from>
    <xdr:ext cx="599010"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1719795" y="162836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46803</xdr:rowOff>
    </xdr:from>
    <xdr:to>
      <xdr:col>6</xdr:col>
      <xdr:colOff>38100</xdr:colOff>
      <xdr:row>96</xdr:row>
      <xdr:rowOff>148403</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1079500" y="165060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94</xdr:row>
      <xdr:rowOff>164930</xdr:rowOff>
    </xdr:from>
    <xdr:ext cx="599010"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830795" y="162812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7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33</xdr:row>
      <xdr:rowOff>168927</xdr:rowOff>
    </xdr:from>
    <xdr:ext cx="53129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072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31</xdr:row>
      <xdr:rowOff>130827</xdr:rowOff>
    </xdr:from>
    <xdr:ext cx="53129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072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92727</xdr:rowOff>
    </xdr:from>
    <xdr:ext cx="53129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072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労働費グラフ枠">
          <a:extLst>
            <a:ext uri="{FF2B5EF4-FFF2-40B4-BE49-F238E27FC236}">
              <a16:creationId xmlns:a16="http://schemas.microsoft.com/office/drawing/2014/main" id="{00000000-0008-0000-0700-00001B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99314</xdr:rowOff>
    </xdr:from>
    <xdr:to>
      <xdr:col>54</xdr:col>
      <xdr:colOff>189865</xdr:colOff>
      <xdr:row>39</xdr:row>
      <xdr:rowOff>44450</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flipV="1">
          <a:off x="10475595" y="5242814"/>
          <a:ext cx="1270" cy="14881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50633</xdr:rowOff>
    </xdr:from>
    <xdr:ext cx="249299" cy="259045"/>
    <xdr:sp macro="" textlink="">
      <xdr:nvSpPr>
        <xdr:cNvPr id="285" name="労働費最小値テキスト">
          <a:extLst>
            <a:ext uri="{FF2B5EF4-FFF2-40B4-BE49-F238E27FC236}">
              <a16:creationId xmlns:a16="http://schemas.microsoft.com/office/drawing/2014/main" id="{00000000-0008-0000-0700-00001D010000}"/>
            </a:ext>
          </a:extLst>
        </xdr:cNvPr>
        <xdr:cNvSpPr txBox="1"/>
      </xdr:nvSpPr>
      <xdr:spPr>
        <a:xfrm>
          <a:off x="10528300" y="673718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45991</xdr:rowOff>
    </xdr:from>
    <xdr:ext cx="534377" cy="259045"/>
    <xdr:sp macro="" textlink="">
      <xdr:nvSpPr>
        <xdr:cNvPr id="287" name="労働費最大値テキスト">
          <a:extLst>
            <a:ext uri="{FF2B5EF4-FFF2-40B4-BE49-F238E27FC236}">
              <a16:creationId xmlns:a16="http://schemas.microsoft.com/office/drawing/2014/main" id="{00000000-0008-0000-0700-00001F010000}"/>
            </a:ext>
          </a:extLst>
        </xdr:cNvPr>
        <xdr:cNvSpPr txBox="1"/>
      </xdr:nvSpPr>
      <xdr:spPr>
        <a:xfrm>
          <a:off x="10528300" y="50180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78,120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99314</xdr:rowOff>
    </xdr:from>
    <xdr:to>
      <xdr:col>55</xdr:col>
      <xdr:colOff>88900</xdr:colOff>
      <xdr:row>30</xdr:row>
      <xdr:rowOff>99314</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10388600" y="52428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44450</xdr:rowOff>
    </xdr:from>
    <xdr:to>
      <xdr:col>55</xdr:col>
      <xdr:colOff>0</xdr:colOff>
      <xdr:row>39</xdr:row>
      <xdr:rowOff>44450</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9639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139533</xdr:rowOff>
    </xdr:from>
    <xdr:ext cx="469744" cy="259045"/>
    <xdr:sp macro="" textlink="">
      <xdr:nvSpPr>
        <xdr:cNvPr id="290" name="労働費平均値テキスト">
          <a:extLst>
            <a:ext uri="{FF2B5EF4-FFF2-40B4-BE49-F238E27FC236}">
              <a16:creationId xmlns:a16="http://schemas.microsoft.com/office/drawing/2014/main" id="{00000000-0008-0000-0700-000022010000}"/>
            </a:ext>
          </a:extLst>
        </xdr:cNvPr>
        <xdr:cNvSpPr txBox="1"/>
      </xdr:nvSpPr>
      <xdr:spPr>
        <a:xfrm>
          <a:off x="10528300" y="648318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116656</xdr:rowOff>
    </xdr:from>
    <xdr:to>
      <xdr:col>55</xdr:col>
      <xdr:colOff>50800</xdr:colOff>
      <xdr:row>39</xdr:row>
      <xdr:rowOff>46806</xdr:rowOff>
    </xdr:to>
    <xdr:sp macro="" textlink="">
      <xdr:nvSpPr>
        <xdr:cNvPr id="291" name="フローチャート: 判断 290">
          <a:extLst>
            <a:ext uri="{FF2B5EF4-FFF2-40B4-BE49-F238E27FC236}">
              <a16:creationId xmlns:a16="http://schemas.microsoft.com/office/drawing/2014/main" id="{00000000-0008-0000-0700-000023010000}"/>
            </a:ext>
          </a:extLst>
        </xdr:cNvPr>
        <xdr:cNvSpPr/>
      </xdr:nvSpPr>
      <xdr:spPr>
        <a:xfrm>
          <a:off x="10426700" y="6631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44450</xdr:rowOff>
    </xdr:from>
    <xdr:to>
      <xdr:col>50</xdr:col>
      <xdr:colOff>114300</xdr:colOff>
      <xdr:row>39</xdr:row>
      <xdr:rowOff>44450</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8750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118485</xdr:rowOff>
    </xdr:from>
    <xdr:to>
      <xdr:col>50</xdr:col>
      <xdr:colOff>165100</xdr:colOff>
      <xdr:row>39</xdr:row>
      <xdr:rowOff>48635</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9588500" y="6633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37</xdr:row>
      <xdr:rowOff>65162</xdr:rowOff>
    </xdr:from>
    <xdr:ext cx="469744" cy="259045"/>
    <xdr:sp macro="" textlink="">
      <xdr:nvSpPr>
        <xdr:cNvPr id="294" name="テキスト ボックス 293">
          <a:extLst>
            <a:ext uri="{FF2B5EF4-FFF2-40B4-BE49-F238E27FC236}">
              <a16:creationId xmlns:a16="http://schemas.microsoft.com/office/drawing/2014/main" id="{00000000-0008-0000-0700-000026010000}"/>
            </a:ext>
          </a:extLst>
        </xdr:cNvPr>
        <xdr:cNvSpPr txBox="1"/>
      </xdr:nvSpPr>
      <xdr:spPr>
        <a:xfrm>
          <a:off x="9404428" y="64088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44450</xdr:rowOff>
    </xdr:from>
    <xdr:to>
      <xdr:col>45</xdr:col>
      <xdr:colOff>177800</xdr:colOff>
      <xdr:row>39</xdr:row>
      <xdr:rowOff>44450</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7861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119914</xdr:rowOff>
    </xdr:from>
    <xdr:to>
      <xdr:col>46</xdr:col>
      <xdr:colOff>38100</xdr:colOff>
      <xdr:row>39</xdr:row>
      <xdr:rowOff>50064</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8699500" y="6635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37</xdr:row>
      <xdr:rowOff>66590</xdr:rowOff>
    </xdr:from>
    <xdr:ext cx="469744" cy="259045"/>
    <xdr:sp macro="" textlink="">
      <xdr:nvSpPr>
        <xdr:cNvPr id="297" name="テキスト ボックス 296">
          <a:extLst>
            <a:ext uri="{FF2B5EF4-FFF2-40B4-BE49-F238E27FC236}">
              <a16:creationId xmlns:a16="http://schemas.microsoft.com/office/drawing/2014/main" id="{00000000-0008-0000-0700-000029010000}"/>
            </a:ext>
          </a:extLst>
        </xdr:cNvPr>
        <xdr:cNvSpPr txBox="1"/>
      </xdr:nvSpPr>
      <xdr:spPr>
        <a:xfrm>
          <a:off x="8515428" y="64102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44450</xdr:rowOff>
    </xdr:from>
    <xdr:to>
      <xdr:col>41</xdr:col>
      <xdr:colOff>50800</xdr:colOff>
      <xdr:row>39</xdr:row>
      <xdr:rowOff>44450</xdr:rowOff>
    </xdr:to>
    <xdr:cxnSp macro="">
      <xdr:nvCxnSpPr>
        <xdr:cNvPr id="298" name="直線コネクタ 297">
          <a:extLst>
            <a:ext uri="{FF2B5EF4-FFF2-40B4-BE49-F238E27FC236}">
              <a16:creationId xmlns:a16="http://schemas.microsoft.com/office/drawing/2014/main" id="{00000000-0008-0000-0700-00002A010000}"/>
            </a:ext>
          </a:extLst>
        </xdr:cNvPr>
        <xdr:cNvCxnSpPr/>
      </xdr:nvCxnSpPr>
      <xdr:spPr>
        <a:xfrm>
          <a:off x="6972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117228</xdr:rowOff>
    </xdr:from>
    <xdr:to>
      <xdr:col>41</xdr:col>
      <xdr:colOff>101600</xdr:colOff>
      <xdr:row>39</xdr:row>
      <xdr:rowOff>47378</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7810500" y="6632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37</xdr:row>
      <xdr:rowOff>63904</xdr:rowOff>
    </xdr:from>
    <xdr:ext cx="469744"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7626428" y="64075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104425</xdr:rowOff>
    </xdr:from>
    <xdr:to>
      <xdr:col>36</xdr:col>
      <xdr:colOff>165100</xdr:colOff>
      <xdr:row>39</xdr:row>
      <xdr:rowOff>34575</xdr:rowOff>
    </xdr:to>
    <xdr:sp macro="" textlink="">
      <xdr:nvSpPr>
        <xdr:cNvPr id="301" name="フローチャート: 判断 300">
          <a:extLst>
            <a:ext uri="{FF2B5EF4-FFF2-40B4-BE49-F238E27FC236}">
              <a16:creationId xmlns:a16="http://schemas.microsoft.com/office/drawing/2014/main" id="{00000000-0008-0000-0700-00002D010000}"/>
            </a:ext>
          </a:extLst>
        </xdr:cNvPr>
        <xdr:cNvSpPr/>
      </xdr:nvSpPr>
      <xdr:spPr>
        <a:xfrm>
          <a:off x="6921500" y="6619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37</xdr:row>
      <xdr:rowOff>51103</xdr:rowOff>
    </xdr:from>
    <xdr:ext cx="469744"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6737428" y="63947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165100</xdr:rowOff>
    </xdr:from>
    <xdr:to>
      <xdr:col>55</xdr:col>
      <xdr:colOff>50800</xdr:colOff>
      <xdr:row>39</xdr:row>
      <xdr:rowOff>95250</xdr:rowOff>
    </xdr:to>
    <xdr:sp macro="" textlink="">
      <xdr:nvSpPr>
        <xdr:cNvPr id="308" name="楕円 307">
          <a:extLst>
            <a:ext uri="{FF2B5EF4-FFF2-40B4-BE49-F238E27FC236}">
              <a16:creationId xmlns:a16="http://schemas.microsoft.com/office/drawing/2014/main" id="{00000000-0008-0000-0700-000034010000}"/>
            </a:ext>
          </a:extLst>
        </xdr:cNvPr>
        <xdr:cNvSpPr/>
      </xdr:nvSpPr>
      <xdr:spPr>
        <a:xfrm>
          <a:off x="10426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95083</xdr:rowOff>
    </xdr:from>
    <xdr:ext cx="249299" cy="259045"/>
    <xdr:sp macro="" textlink="">
      <xdr:nvSpPr>
        <xdr:cNvPr id="309" name="労働費該当値テキスト">
          <a:extLst>
            <a:ext uri="{FF2B5EF4-FFF2-40B4-BE49-F238E27FC236}">
              <a16:creationId xmlns:a16="http://schemas.microsoft.com/office/drawing/2014/main" id="{00000000-0008-0000-0700-000035010000}"/>
            </a:ext>
          </a:extLst>
        </xdr:cNvPr>
        <xdr:cNvSpPr txBox="1"/>
      </xdr:nvSpPr>
      <xdr:spPr>
        <a:xfrm>
          <a:off x="10528300" y="661018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165100</xdr:rowOff>
    </xdr:from>
    <xdr:to>
      <xdr:col>50</xdr:col>
      <xdr:colOff>165100</xdr:colOff>
      <xdr:row>39</xdr:row>
      <xdr:rowOff>95250</xdr:rowOff>
    </xdr:to>
    <xdr:sp macro="" textlink="">
      <xdr:nvSpPr>
        <xdr:cNvPr id="310" name="楕円 309">
          <a:extLst>
            <a:ext uri="{FF2B5EF4-FFF2-40B4-BE49-F238E27FC236}">
              <a16:creationId xmlns:a16="http://schemas.microsoft.com/office/drawing/2014/main" id="{00000000-0008-0000-0700-000036010000}"/>
            </a:ext>
          </a:extLst>
        </xdr:cNvPr>
        <xdr:cNvSpPr/>
      </xdr:nvSpPr>
      <xdr:spPr>
        <a:xfrm>
          <a:off x="9588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39</xdr:row>
      <xdr:rowOff>86377</xdr:rowOff>
    </xdr:from>
    <xdr:ext cx="249299"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9514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165100</xdr:rowOff>
    </xdr:from>
    <xdr:to>
      <xdr:col>46</xdr:col>
      <xdr:colOff>38100</xdr:colOff>
      <xdr:row>39</xdr:row>
      <xdr:rowOff>95250</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8699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39</xdr:row>
      <xdr:rowOff>86377</xdr:rowOff>
    </xdr:from>
    <xdr:ext cx="249299"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8625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165100</xdr:rowOff>
    </xdr:from>
    <xdr:to>
      <xdr:col>41</xdr:col>
      <xdr:colOff>101600</xdr:colOff>
      <xdr:row>39</xdr:row>
      <xdr:rowOff>95250</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7810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39</xdr:row>
      <xdr:rowOff>86377</xdr:rowOff>
    </xdr:from>
    <xdr:ext cx="249299"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7736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165100</xdr:rowOff>
    </xdr:from>
    <xdr:to>
      <xdr:col>36</xdr:col>
      <xdr:colOff>165100</xdr:colOff>
      <xdr:row>39</xdr:row>
      <xdr:rowOff>95250</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6921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39</xdr:row>
      <xdr:rowOff>86377</xdr:rowOff>
    </xdr:from>
    <xdr:ext cx="249299"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6847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a:extLst>
            <a:ext uri="{FF2B5EF4-FFF2-40B4-BE49-F238E27FC236}">
              <a16:creationId xmlns:a16="http://schemas.microsoft.com/office/drawing/2014/main" id="{00000000-0008-0000-0700-000046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9" name="テキスト ボックス 328">
          <a:extLst>
            <a:ext uri="{FF2B5EF4-FFF2-40B4-BE49-F238E27FC236}">
              <a16:creationId xmlns:a16="http://schemas.microsoft.com/office/drawing/2014/main" id="{00000000-0008-0000-0700-000049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0" name="農林水産業費グラフ枠">
          <a:extLst>
            <a:ext uri="{FF2B5EF4-FFF2-40B4-BE49-F238E27FC236}">
              <a16:creationId xmlns:a16="http://schemas.microsoft.com/office/drawing/2014/main" id="{00000000-0008-0000-0700-000054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3664</xdr:rowOff>
    </xdr:from>
    <xdr:to>
      <xdr:col>54</xdr:col>
      <xdr:colOff>189865</xdr:colOff>
      <xdr:row>59</xdr:row>
      <xdr:rowOff>41947</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flipV="1">
          <a:off x="10475595" y="8576164"/>
          <a:ext cx="1270" cy="15813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45774</xdr:rowOff>
    </xdr:from>
    <xdr:ext cx="469744" cy="259045"/>
    <xdr:sp macro="" textlink="">
      <xdr:nvSpPr>
        <xdr:cNvPr id="342" name="農林水産業費最小値テキスト">
          <a:extLst>
            <a:ext uri="{FF2B5EF4-FFF2-40B4-BE49-F238E27FC236}">
              <a16:creationId xmlns:a16="http://schemas.microsoft.com/office/drawing/2014/main" id="{00000000-0008-0000-0700-000056010000}"/>
            </a:ext>
          </a:extLst>
        </xdr:cNvPr>
        <xdr:cNvSpPr txBox="1"/>
      </xdr:nvSpPr>
      <xdr:spPr>
        <a:xfrm>
          <a:off x="10528300" y="101613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41947</xdr:rowOff>
    </xdr:from>
    <xdr:to>
      <xdr:col>55</xdr:col>
      <xdr:colOff>88900</xdr:colOff>
      <xdr:row>59</xdr:row>
      <xdr:rowOff>41947</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a:off x="10388600" y="101574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121791</xdr:rowOff>
    </xdr:from>
    <xdr:ext cx="599010" cy="259045"/>
    <xdr:sp macro="" textlink="">
      <xdr:nvSpPr>
        <xdr:cNvPr id="344" name="農林水産業費最大値テキスト">
          <a:extLst>
            <a:ext uri="{FF2B5EF4-FFF2-40B4-BE49-F238E27FC236}">
              <a16:creationId xmlns:a16="http://schemas.microsoft.com/office/drawing/2014/main" id="{00000000-0008-0000-0700-000058010000}"/>
            </a:ext>
          </a:extLst>
        </xdr:cNvPr>
        <xdr:cNvSpPr txBox="1"/>
      </xdr:nvSpPr>
      <xdr:spPr>
        <a:xfrm>
          <a:off x="10528300" y="83513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831,410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3664</xdr:rowOff>
    </xdr:from>
    <xdr:to>
      <xdr:col>55</xdr:col>
      <xdr:colOff>88900</xdr:colOff>
      <xdr:row>50</xdr:row>
      <xdr:rowOff>3664</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10388600" y="85761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77410</xdr:rowOff>
    </xdr:from>
    <xdr:to>
      <xdr:col>55</xdr:col>
      <xdr:colOff>0</xdr:colOff>
      <xdr:row>56</xdr:row>
      <xdr:rowOff>161053</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flipV="1">
          <a:off x="9639300" y="9678610"/>
          <a:ext cx="838200" cy="83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89654</xdr:rowOff>
    </xdr:from>
    <xdr:ext cx="599010" cy="259045"/>
    <xdr:sp macro="" textlink="">
      <xdr:nvSpPr>
        <xdr:cNvPr id="347" name="農林水産業費平均値テキスト">
          <a:extLst>
            <a:ext uri="{FF2B5EF4-FFF2-40B4-BE49-F238E27FC236}">
              <a16:creationId xmlns:a16="http://schemas.microsoft.com/office/drawing/2014/main" id="{00000000-0008-0000-0700-00005B010000}"/>
            </a:ext>
          </a:extLst>
        </xdr:cNvPr>
        <xdr:cNvSpPr txBox="1"/>
      </xdr:nvSpPr>
      <xdr:spPr>
        <a:xfrm>
          <a:off x="10528300" y="986230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118,280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111227</xdr:rowOff>
    </xdr:from>
    <xdr:to>
      <xdr:col>55</xdr:col>
      <xdr:colOff>50800</xdr:colOff>
      <xdr:row>58</xdr:row>
      <xdr:rowOff>41377</xdr:rowOff>
    </xdr:to>
    <xdr:sp macro="" textlink="">
      <xdr:nvSpPr>
        <xdr:cNvPr id="348" name="フローチャート: 判断 347">
          <a:extLst>
            <a:ext uri="{FF2B5EF4-FFF2-40B4-BE49-F238E27FC236}">
              <a16:creationId xmlns:a16="http://schemas.microsoft.com/office/drawing/2014/main" id="{00000000-0008-0000-0700-00005C010000}"/>
            </a:ext>
          </a:extLst>
        </xdr:cNvPr>
        <xdr:cNvSpPr/>
      </xdr:nvSpPr>
      <xdr:spPr>
        <a:xfrm>
          <a:off x="10426700" y="9883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161053</xdr:rowOff>
    </xdr:from>
    <xdr:to>
      <xdr:col>50</xdr:col>
      <xdr:colOff>114300</xdr:colOff>
      <xdr:row>57</xdr:row>
      <xdr:rowOff>39438</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flipV="1">
          <a:off x="8750300" y="9762253"/>
          <a:ext cx="889000" cy="498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123451</xdr:rowOff>
    </xdr:from>
    <xdr:to>
      <xdr:col>50</xdr:col>
      <xdr:colOff>165100</xdr:colOff>
      <xdr:row>58</xdr:row>
      <xdr:rowOff>53601</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9588500" y="98961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58</xdr:row>
      <xdr:rowOff>44728</xdr:rowOff>
    </xdr:from>
    <xdr:ext cx="599010" cy="259045"/>
    <xdr:sp macro="" textlink="">
      <xdr:nvSpPr>
        <xdr:cNvPr id="351" name="テキスト ボックス 350">
          <a:extLst>
            <a:ext uri="{FF2B5EF4-FFF2-40B4-BE49-F238E27FC236}">
              <a16:creationId xmlns:a16="http://schemas.microsoft.com/office/drawing/2014/main" id="{00000000-0008-0000-0700-00005F010000}"/>
            </a:ext>
          </a:extLst>
        </xdr:cNvPr>
        <xdr:cNvSpPr txBox="1"/>
      </xdr:nvSpPr>
      <xdr:spPr>
        <a:xfrm>
          <a:off x="9339795" y="99888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17310</xdr:rowOff>
    </xdr:from>
    <xdr:to>
      <xdr:col>45</xdr:col>
      <xdr:colOff>177800</xdr:colOff>
      <xdr:row>57</xdr:row>
      <xdr:rowOff>39438</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a:off x="7861300" y="9789960"/>
          <a:ext cx="889000" cy="221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130642</xdr:rowOff>
    </xdr:from>
    <xdr:to>
      <xdr:col>46</xdr:col>
      <xdr:colOff>38100</xdr:colOff>
      <xdr:row>58</xdr:row>
      <xdr:rowOff>60792</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8699500" y="99032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58</xdr:row>
      <xdr:rowOff>51919</xdr:rowOff>
    </xdr:from>
    <xdr:ext cx="599010"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8450795" y="99960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123679</xdr:rowOff>
    </xdr:from>
    <xdr:to>
      <xdr:col>41</xdr:col>
      <xdr:colOff>50800</xdr:colOff>
      <xdr:row>57</xdr:row>
      <xdr:rowOff>17310</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a:off x="6972300" y="9724879"/>
          <a:ext cx="889000" cy="650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126897</xdr:rowOff>
    </xdr:from>
    <xdr:to>
      <xdr:col>41</xdr:col>
      <xdr:colOff>101600</xdr:colOff>
      <xdr:row>58</xdr:row>
      <xdr:rowOff>57047</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7810500" y="9899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58</xdr:row>
      <xdr:rowOff>48174</xdr:rowOff>
    </xdr:from>
    <xdr:ext cx="599010"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7561795" y="99922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90618</xdr:rowOff>
    </xdr:from>
    <xdr:to>
      <xdr:col>36</xdr:col>
      <xdr:colOff>165100</xdr:colOff>
      <xdr:row>58</xdr:row>
      <xdr:rowOff>20768</xdr:rowOff>
    </xdr:to>
    <xdr:sp macro="" textlink="">
      <xdr:nvSpPr>
        <xdr:cNvPr id="358" name="フローチャート: 判断 357">
          <a:extLst>
            <a:ext uri="{FF2B5EF4-FFF2-40B4-BE49-F238E27FC236}">
              <a16:creationId xmlns:a16="http://schemas.microsoft.com/office/drawing/2014/main" id="{00000000-0008-0000-0700-000066010000}"/>
            </a:ext>
          </a:extLst>
        </xdr:cNvPr>
        <xdr:cNvSpPr/>
      </xdr:nvSpPr>
      <xdr:spPr>
        <a:xfrm>
          <a:off x="6921500" y="9863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58</xdr:row>
      <xdr:rowOff>11895</xdr:rowOff>
    </xdr:from>
    <xdr:ext cx="59901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6672795" y="99559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129,098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26610</xdr:rowOff>
    </xdr:from>
    <xdr:to>
      <xdr:col>55</xdr:col>
      <xdr:colOff>50800</xdr:colOff>
      <xdr:row>56</xdr:row>
      <xdr:rowOff>128210</xdr:rowOff>
    </xdr:to>
    <xdr:sp macro="" textlink="">
      <xdr:nvSpPr>
        <xdr:cNvPr id="365" name="楕円 364">
          <a:extLst>
            <a:ext uri="{FF2B5EF4-FFF2-40B4-BE49-F238E27FC236}">
              <a16:creationId xmlns:a16="http://schemas.microsoft.com/office/drawing/2014/main" id="{00000000-0008-0000-0700-00006D010000}"/>
            </a:ext>
          </a:extLst>
        </xdr:cNvPr>
        <xdr:cNvSpPr/>
      </xdr:nvSpPr>
      <xdr:spPr>
        <a:xfrm>
          <a:off x="10426700" y="9627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55</xdr:row>
      <xdr:rowOff>49487</xdr:rowOff>
    </xdr:from>
    <xdr:ext cx="599010" cy="259045"/>
    <xdr:sp macro="" textlink="">
      <xdr:nvSpPr>
        <xdr:cNvPr id="366" name="農林水産業費該当値テキスト">
          <a:extLst>
            <a:ext uri="{FF2B5EF4-FFF2-40B4-BE49-F238E27FC236}">
              <a16:creationId xmlns:a16="http://schemas.microsoft.com/office/drawing/2014/main" id="{00000000-0008-0000-0700-00006E010000}"/>
            </a:ext>
          </a:extLst>
        </xdr:cNvPr>
        <xdr:cNvSpPr txBox="1"/>
      </xdr:nvSpPr>
      <xdr:spPr>
        <a:xfrm>
          <a:off x="10528300" y="94792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252,698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110253</xdr:rowOff>
    </xdr:from>
    <xdr:to>
      <xdr:col>50</xdr:col>
      <xdr:colOff>165100</xdr:colOff>
      <xdr:row>57</xdr:row>
      <xdr:rowOff>40403</xdr:rowOff>
    </xdr:to>
    <xdr:sp macro="" textlink="">
      <xdr:nvSpPr>
        <xdr:cNvPr id="367" name="楕円 366">
          <a:extLst>
            <a:ext uri="{FF2B5EF4-FFF2-40B4-BE49-F238E27FC236}">
              <a16:creationId xmlns:a16="http://schemas.microsoft.com/office/drawing/2014/main" id="{00000000-0008-0000-0700-00006F010000}"/>
            </a:ext>
          </a:extLst>
        </xdr:cNvPr>
        <xdr:cNvSpPr/>
      </xdr:nvSpPr>
      <xdr:spPr>
        <a:xfrm>
          <a:off x="9588500" y="97114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55</xdr:row>
      <xdr:rowOff>56930</xdr:rowOff>
    </xdr:from>
    <xdr:ext cx="59901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9339795" y="94866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160088</xdr:rowOff>
    </xdr:from>
    <xdr:to>
      <xdr:col>46</xdr:col>
      <xdr:colOff>38100</xdr:colOff>
      <xdr:row>57</xdr:row>
      <xdr:rowOff>90238</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8699500" y="9761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55</xdr:row>
      <xdr:rowOff>106765</xdr:rowOff>
    </xdr:from>
    <xdr:ext cx="599010"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8450795" y="95365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137960</xdr:rowOff>
    </xdr:from>
    <xdr:to>
      <xdr:col>41</xdr:col>
      <xdr:colOff>101600</xdr:colOff>
      <xdr:row>57</xdr:row>
      <xdr:rowOff>68110</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7810500" y="9739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55</xdr:row>
      <xdr:rowOff>84637</xdr:rowOff>
    </xdr:from>
    <xdr:ext cx="599010" cy="259045"/>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7561795" y="95143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72879</xdr:rowOff>
    </xdr:from>
    <xdr:to>
      <xdr:col>36</xdr:col>
      <xdr:colOff>165100</xdr:colOff>
      <xdr:row>57</xdr:row>
      <xdr:rowOff>3029</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6921500" y="96740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55</xdr:row>
      <xdr:rowOff>19556</xdr:rowOff>
    </xdr:from>
    <xdr:ext cx="599010"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6672795" y="94493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28,816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3" name="テキスト ボックス 382">
          <a:extLst>
            <a:ext uri="{FF2B5EF4-FFF2-40B4-BE49-F238E27FC236}">
              <a16:creationId xmlns:a16="http://schemas.microsoft.com/office/drawing/2014/main" id="{00000000-0008-0000-0700-00007F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6" name="テキスト ボックス 385">
          <a:extLst>
            <a:ext uri="{FF2B5EF4-FFF2-40B4-BE49-F238E27FC236}">
              <a16:creationId xmlns:a16="http://schemas.microsoft.com/office/drawing/2014/main" id="{00000000-0008-0000-0700-000082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144434</xdr:rowOff>
    </xdr:from>
    <xdr:ext cx="595419" cy="259045"/>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008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74</xdr:row>
      <xdr:rowOff>160762</xdr:rowOff>
    </xdr:from>
    <xdr:ext cx="595419"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008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5642</xdr:rowOff>
    </xdr:from>
    <xdr:ext cx="595419"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08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71</xdr:row>
      <xdr:rowOff>21970</xdr:rowOff>
    </xdr:from>
    <xdr:ext cx="685572"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5918428" y="12194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69</xdr:row>
      <xdr:rowOff>38299</xdr:rowOff>
    </xdr:from>
    <xdr:ext cx="685572"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5918428" y="11868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67</xdr:row>
      <xdr:rowOff>54627</xdr:rowOff>
    </xdr:from>
    <xdr:ext cx="685572"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9" name="商工費グラフ枠">
          <a:extLst>
            <a:ext uri="{FF2B5EF4-FFF2-40B4-BE49-F238E27FC236}">
              <a16:creationId xmlns:a16="http://schemas.microsoft.com/office/drawing/2014/main" id="{00000000-0008-0000-0700-00008F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109823</xdr:rowOff>
    </xdr:from>
    <xdr:to>
      <xdr:col>54</xdr:col>
      <xdr:colOff>189865</xdr:colOff>
      <xdr:row>79</xdr:row>
      <xdr:rowOff>98064</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flipV="1">
          <a:off x="10475595" y="12111323"/>
          <a:ext cx="1270" cy="15312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101891</xdr:rowOff>
    </xdr:from>
    <xdr:ext cx="378565" cy="259045"/>
    <xdr:sp macro="" textlink="">
      <xdr:nvSpPr>
        <xdr:cNvPr id="401" name="商工費最小値テキスト">
          <a:extLst>
            <a:ext uri="{FF2B5EF4-FFF2-40B4-BE49-F238E27FC236}">
              <a16:creationId xmlns:a16="http://schemas.microsoft.com/office/drawing/2014/main" id="{00000000-0008-0000-0700-000091010000}"/>
            </a:ext>
          </a:extLst>
        </xdr:cNvPr>
        <xdr:cNvSpPr txBox="1"/>
      </xdr:nvSpPr>
      <xdr:spPr>
        <a:xfrm>
          <a:off x="10528300" y="1364644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98064</xdr:rowOff>
    </xdr:from>
    <xdr:to>
      <xdr:col>55</xdr:col>
      <xdr:colOff>88900</xdr:colOff>
      <xdr:row>79</xdr:row>
      <xdr:rowOff>98064</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10388600" y="136426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56500</xdr:rowOff>
    </xdr:from>
    <xdr:ext cx="690189" cy="259045"/>
    <xdr:sp macro="" textlink="">
      <xdr:nvSpPr>
        <xdr:cNvPr id="403" name="商工費最大値テキスト">
          <a:extLst>
            <a:ext uri="{FF2B5EF4-FFF2-40B4-BE49-F238E27FC236}">
              <a16:creationId xmlns:a16="http://schemas.microsoft.com/office/drawing/2014/main" id="{00000000-0008-0000-0700-000093010000}"/>
            </a:ext>
          </a:extLst>
        </xdr:cNvPr>
        <xdr:cNvSpPr txBox="1"/>
      </xdr:nvSpPr>
      <xdr:spPr>
        <a:xfrm>
          <a:off x="10528300" y="1188655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1,407,446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109823</xdr:rowOff>
    </xdr:from>
    <xdr:to>
      <xdr:col>55</xdr:col>
      <xdr:colOff>88900</xdr:colOff>
      <xdr:row>70</xdr:row>
      <xdr:rowOff>109823</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a:off x="10388600" y="121113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73</xdr:row>
      <xdr:rowOff>161651</xdr:rowOff>
    </xdr:from>
    <xdr:to>
      <xdr:col>55</xdr:col>
      <xdr:colOff>0</xdr:colOff>
      <xdr:row>74</xdr:row>
      <xdr:rowOff>115608</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flipV="1">
          <a:off x="9639300" y="12677501"/>
          <a:ext cx="838200" cy="1254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98575</xdr:rowOff>
    </xdr:from>
    <xdr:ext cx="534377" cy="259045"/>
    <xdr:sp macro="" textlink="">
      <xdr:nvSpPr>
        <xdr:cNvPr id="406" name="商工費平均値テキスト">
          <a:extLst>
            <a:ext uri="{FF2B5EF4-FFF2-40B4-BE49-F238E27FC236}">
              <a16:creationId xmlns:a16="http://schemas.microsoft.com/office/drawing/2014/main" id="{00000000-0008-0000-0700-000096010000}"/>
            </a:ext>
          </a:extLst>
        </xdr:cNvPr>
        <xdr:cNvSpPr txBox="1"/>
      </xdr:nvSpPr>
      <xdr:spPr>
        <a:xfrm>
          <a:off x="10528300" y="1347167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91,295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120148</xdr:rowOff>
    </xdr:from>
    <xdr:to>
      <xdr:col>55</xdr:col>
      <xdr:colOff>50800</xdr:colOff>
      <xdr:row>79</xdr:row>
      <xdr:rowOff>50298</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10426700" y="13493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74</xdr:row>
      <xdr:rowOff>115608</xdr:rowOff>
    </xdr:from>
    <xdr:to>
      <xdr:col>50</xdr:col>
      <xdr:colOff>114300</xdr:colOff>
      <xdr:row>75</xdr:row>
      <xdr:rowOff>54377</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flipV="1">
          <a:off x="8750300" y="12802908"/>
          <a:ext cx="889000" cy="1102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122152</xdr:rowOff>
    </xdr:from>
    <xdr:to>
      <xdr:col>50</xdr:col>
      <xdr:colOff>165100</xdr:colOff>
      <xdr:row>79</xdr:row>
      <xdr:rowOff>52302</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9588500" y="13495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79</xdr:row>
      <xdr:rowOff>43429</xdr:rowOff>
    </xdr:from>
    <xdr:ext cx="534377"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9372111" y="135879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73</xdr:row>
      <xdr:rowOff>18748</xdr:rowOff>
    </xdr:from>
    <xdr:to>
      <xdr:col>45</xdr:col>
      <xdr:colOff>177800</xdr:colOff>
      <xdr:row>75</xdr:row>
      <xdr:rowOff>54377</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a:off x="7861300" y="12534598"/>
          <a:ext cx="889000" cy="3785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120814</xdr:rowOff>
    </xdr:from>
    <xdr:to>
      <xdr:col>46</xdr:col>
      <xdr:colOff>38100</xdr:colOff>
      <xdr:row>79</xdr:row>
      <xdr:rowOff>50964</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8699500" y="13493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79</xdr:row>
      <xdr:rowOff>42091</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8483111" y="135866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73</xdr:row>
      <xdr:rowOff>18748</xdr:rowOff>
    </xdr:from>
    <xdr:to>
      <xdr:col>41</xdr:col>
      <xdr:colOff>50800</xdr:colOff>
      <xdr:row>74</xdr:row>
      <xdr:rowOff>139794</xdr:rowOff>
    </xdr:to>
    <xdr:cxnSp macro="">
      <xdr:nvCxnSpPr>
        <xdr:cNvPr id="414" name="直線コネクタ 413">
          <a:extLst>
            <a:ext uri="{FF2B5EF4-FFF2-40B4-BE49-F238E27FC236}">
              <a16:creationId xmlns:a16="http://schemas.microsoft.com/office/drawing/2014/main" id="{00000000-0008-0000-0700-00009E010000}"/>
            </a:ext>
          </a:extLst>
        </xdr:cNvPr>
        <xdr:cNvCxnSpPr/>
      </xdr:nvCxnSpPr>
      <xdr:spPr>
        <a:xfrm flipV="1">
          <a:off x="6972300" y="12534598"/>
          <a:ext cx="889000" cy="2924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121617</xdr:rowOff>
    </xdr:from>
    <xdr:to>
      <xdr:col>41</xdr:col>
      <xdr:colOff>101600</xdr:colOff>
      <xdr:row>79</xdr:row>
      <xdr:rowOff>51767</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7810500" y="13494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79</xdr:row>
      <xdr:rowOff>42894</xdr:rowOff>
    </xdr:from>
    <xdr:ext cx="534377"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7594111" y="135874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106184</xdr:rowOff>
    </xdr:from>
    <xdr:to>
      <xdr:col>36</xdr:col>
      <xdr:colOff>165100</xdr:colOff>
      <xdr:row>79</xdr:row>
      <xdr:rowOff>36334</xdr:rowOff>
    </xdr:to>
    <xdr:sp macro="" textlink="">
      <xdr:nvSpPr>
        <xdr:cNvPr id="417" name="フローチャート: 判断 416">
          <a:extLst>
            <a:ext uri="{FF2B5EF4-FFF2-40B4-BE49-F238E27FC236}">
              <a16:creationId xmlns:a16="http://schemas.microsoft.com/office/drawing/2014/main" id="{00000000-0008-0000-0700-0000A1010000}"/>
            </a:ext>
          </a:extLst>
        </xdr:cNvPr>
        <xdr:cNvSpPr/>
      </xdr:nvSpPr>
      <xdr:spPr>
        <a:xfrm>
          <a:off x="6921500" y="13479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79</xdr:row>
      <xdr:rowOff>27461</xdr:rowOff>
    </xdr:from>
    <xdr:ext cx="59901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6672795" y="135720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73</xdr:row>
      <xdr:rowOff>110851</xdr:rowOff>
    </xdr:from>
    <xdr:to>
      <xdr:col>55</xdr:col>
      <xdr:colOff>50800</xdr:colOff>
      <xdr:row>74</xdr:row>
      <xdr:rowOff>41001</xdr:rowOff>
    </xdr:to>
    <xdr:sp macro="" textlink="">
      <xdr:nvSpPr>
        <xdr:cNvPr id="424" name="楕円 423">
          <a:extLst>
            <a:ext uri="{FF2B5EF4-FFF2-40B4-BE49-F238E27FC236}">
              <a16:creationId xmlns:a16="http://schemas.microsoft.com/office/drawing/2014/main" id="{00000000-0008-0000-0700-0000A8010000}"/>
            </a:ext>
          </a:extLst>
        </xdr:cNvPr>
        <xdr:cNvSpPr/>
      </xdr:nvSpPr>
      <xdr:spPr>
        <a:xfrm>
          <a:off x="10426700" y="126267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72</xdr:row>
      <xdr:rowOff>133728</xdr:rowOff>
    </xdr:from>
    <xdr:ext cx="599010" cy="259045"/>
    <xdr:sp macro="" textlink="">
      <xdr:nvSpPr>
        <xdr:cNvPr id="425" name="商工費該当値テキスト">
          <a:extLst>
            <a:ext uri="{FF2B5EF4-FFF2-40B4-BE49-F238E27FC236}">
              <a16:creationId xmlns:a16="http://schemas.microsoft.com/office/drawing/2014/main" id="{00000000-0008-0000-0700-0000A9010000}"/>
            </a:ext>
          </a:extLst>
        </xdr:cNvPr>
        <xdr:cNvSpPr txBox="1"/>
      </xdr:nvSpPr>
      <xdr:spPr>
        <a:xfrm>
          <a:off x="10528300" y="124781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887,335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74</xdr:row>
      <xdr:rowOff>64808</xdr:rowOff>
    </xdr:from>
    <xdr:to>
      <xdr:col>50</xdr:col>
      <xdr:colOff>165100</xdr:colOff>
      <xdr:row>74</xdr:row>
      <xdr:rowOff>166408</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9588500" y="12752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73</xdr:row>
      <xdr:rowOff>11485</xdr:rowOff>
    </xdr:from>
    <xdr:ext cx="599010"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9339795" y="125273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772,131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75</xdr:row>
      <xdr:rowOff>3577</xdr:rowOff>
    </xdr:from>
    <xdr:to>
      <xdr:col>46</xdr:col>
      <xdr:colOff>38100</xdr:colOff>
      <xdr:row>75</xdr:row>
      <xdr:rowOff>105177</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8699500" y="128623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73</xdr:row>
      <xdr:rowOff>121704</xdr:rowOff>
    </xdr:from>
    <xdr:ext cx="599010"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8450795" y="126375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670,881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72</xdr:row>
      <xdr:rowOff>139398</xdr:rowOff>
    </xdr:from>
    <xdr:to>
      <xdr:col>41</xdr:col>
      <xdr:colOff>101600</xdr:colOff>
      <xdr:row>73</xdr:row>
      <xdr:rowOff>69548</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7810500" y="124837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86705</xdr:colOff>
      <xdr:row>71</xdr:row>
      <xdr:rowOff>86075</xdr:rowOff>
    </xdr:from>
    <xdr:ext cx="690189"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7516205" y="1225902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1,018,611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74</xdr:row>
      <xdr:rowOff>88994</xdr:rowOff>
    </xdr:from>
    <xdr:to>
      <xdr:col>36</xdr:col>
      <xdr:colOff>165100</xdr:colOff>
      <xdr:row>75</xdr:row>
      <xdr:rowOff>19144</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6921500" y="12776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73</xdr:row>
      <xdr:rowOff>35671</xdr:rowOff>
    </xdr:from>
    <xdr:ext cx="599010"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6672795" y="125515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95</xdr:row>
      <xdr:rowOff>54627</xdr:rowOff>
    </xdr:from>
    <xdr:ext cx="685572"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5918428" y="16342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92</xdr:row>
      <xdr:rowOff>111777</xdr:rowOff>
    </xdr:from>
    <xdr:ext cx="685572"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5918428" y="15885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89</xdr:row>
      <xdr:rowOff>168927</xdr:rowOff>
    </xdr:from>
    <xdr:ext cx="685572"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5918428" y="15427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土木費グラフ枠">
          <a:extLst>
            <a:ext uri="{FF2B5EF4-FFF2-40B4-BE49-F238E27FC236}">
              <a16:creationId xmlns:a16="http://schemas.microsoft.com/office/drawing/2014/main" id="{00000000-0008-0000-0700-0000C6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52250</xdr:rowOff>
    </xdr:from>
    <xdr:to>
      <xdr:col>54</xdr:col>
      <xdr:colOff>189865</xdr:colOff>
      <xdr:row>98</xdr:row>
      <xdr:rowOff>123037</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flipV="1">
          <a:off x="10475595" y="15654200"/>
          <a:ext cx="1270" cy="12709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126864</xdr:rowOff>
    </xdr:from>
    <xdr:ext cx="534377" cy="259045"/>
    <xdr:sp macro="" textlink="">
      <xdr:nvSpPr>
        <xdr:cNvPr id="456" name="土木費最小値テキスト">
          <a:extLst>
            <a:ext uri="{FF2B5EF4-FFF2-40B4-BE49-F238E27FC236}">
              <a16:creationId xmlns:a16="http://schemas.microsoft.com/office/drawing/2014/main" id="{00000000-0008-0000-0700-0000C8010000}"/>
            </a:ext>
          </a:extLst>
        </xdr:cNvPr>
        <xdr:cNvSpPr txBox="1"/>
      </xdr:nvSpPr>
      <xdr:spPr>
        <a:xfrm>
          <a:off x="10528300" y="169289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36,445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123037</xdr:rowOff>
    </xdr:from>
    <xdr:to>
      <xdr:col>55</xdr:col>
      <xdr:colOff>88900</xdr:colOff>
      <xdr:row>98</xdr:row>
      <xdr:rowOff>123037</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10388600" y="169251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170377</xdr:rowOff>
    </xdr:from>
    <xdr:ext cx="690189" cy="259045"/>
    <xdr:sp macro="" textlink="">
      <xdr:nvSpPr>
        <xdr:cNvPr id="458" name="土木費最大値テキスト">
          <a:extLst>
            <a:ext uri="{FF2B5EF4-FFF2-40B4-BE49-F238E27FC236}">
              <a16:creationId xmlns:a16="http://schemas.microsoft.com/office/drawing/2014/main" id="{00000000-0008-0000-0700-0000CA010000}"/>
            </a:ext>
          </a:extLst>
        </xdr:cNvPr>
        <xdr:cNvSpPr txBox="1"/>
      </xdr:nvSpPr>
      <xdr:spPr>
        <a:xfrm>
          <a:off x="10528300" y="1542942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2,816,275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52250</xdr:rowOff>
    </xdr:from>
    <xdr:to>
      <xdr:col>55</xdr:col>
      <xdr:colOff>88900</xdr:colOff>
      <xdr:row>91</xdr:row>
      <xdr:rowOff>52250</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5654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61824</xdr:rowOff>
    </xdr:from>
    <xdr:to>
      <xdr:col>55</xdr:col>
      <xdr:colOff>0</xdr:colOff>
      <xdr:row>98</xdr:row>
      <xdr:rowOff>19262</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flipV="1">
          <a:off x="9639300" y="16692474"/>
          <a:ext cx="838200" cy="1288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147795</xdr:rowOff>
    </xdr:from>
    <xdr:ext cx="599010" cy="259045"/>
    <xdr:sp macro="" textlink="">
      <xdr:nvSpPr>
        <xdr:cNvPr id="461" name="土木費平均値テキスト">
          <a:extLst>
            <a:ext uri="{FF2B5EF4-FFF2-40B4-BE49-F238E27FC236}">
              <a16:creationId xmlns:a16="http://schemas.microsoft.com/office/drawing/2014/main" id="{00000000-0008-0000-0700-0000CD010000}"/>
            </a:ext>
          </a:extLst>
        </xdr:cNvPr>
        <xdr:cNvSpPr txBox="1"/>
      </xdr:nvSpPr>
      <xdr:spPr>
        <a:xfrm>
          <a:off x="10528300" y="1677844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198,997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169368</xdr:rowOff>
    </xdr:from>
    <xdr:to>
      <xdr:col>55</xdr:col>
      <xdr:colOff>50800</xdr:colOff>
      <xdr:row>98</xdr:row>
      <xdr:rowOff>99518</xdr:rowOff>
    </xdr:to>
    <xdr:sp macro="" textlink="">
      <xdr:nvSpPr>
        <xdr:cNvPr id="462" name="フローチャート: 判断 461">
          <a:extLst>
            <a:ext uri="{FF2B5EF4-FFF2-40B4-BE49-F238E27FC236}">
              <a16:creationId xmlns:a16="http://schemas.microsoft.com/office/drawing/2014/main" id="{00000000-0008-0000-0700-0000CE010000}"/>
            </a:ext>
          </a:extLst>
        </xdr:cNvPr>
        <xdr:cNvSpPr/>
      </xdr:nvSpPr>
      <xdr:spPr>
        <a:xfrm>
          <a:off x="10426700" y="168000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19262</xdr:rowOff>
    </xdr:from>
    <xdr:to>
      <xdr:col>50</xdr:col>
      <xdr:colOff>114300</xdr:colOff>
      <xdr:row>98</xdr:row>
      <xdr:rowOff>22879</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flipV="1">
          <a:off x="8750300" y="16821362"/>
          <a:ext cx="889000" cy="36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98</xdr:row>
      <xdr:rowOff>13488</xdr:rowOff>
    </xdr:from>
    <xdr:to>
      <xdr:col>50</xdr:col>
      <xdr:colOff>165100</xdr:colOff>
      <xdr:row>98</xdr:row>
      <xdr:rowOff>115088</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9588500" y="16815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98</xdr:row>
      <xdr:rowOff>106215</xdr:rowOff>
    </xdr:from>
    <xdr:ext cx="599010" cy="259045"/>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9339795" y="169083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22879</xdr:rowOff>
    </xdr:from>
    <xdr:to>
      <xdr:col>45</xdr:col>
      <xdr:colOff>177800</xdr:colOff>
      <xdr:row>98</xdr:row>
      <xdr:rowOff>58621</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flipV="1">
          <a:off x="7861300" y="16824979"/>
          <a:ext cx="889000" cy="357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98</xdr:row>
      <xdr:rowOff>10883</xdr:rowOff>
    </xdr:from>
    <xdr:to>
      <xdr:col>46</xdr:col>
      <xdr:colOff>38100</xdr:colOff>
      <xdr:row>98</xdr:row>
      <xdr:rowOff>112483</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8699500" y="16812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98</xdr:row>
      <xdr:rowOff>103610</xdr:rowOff>
    </xdr:from>
    <xdr:ext cx="599010"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8450795" y="169057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34088</xdr:rowOff>
    </xdr:from>
    <xdr:to>
      <xdr:col>41</xdr:col>
      <xdr:colOff>50800</xdr:colOff>
      <xdr:row>98</xdr:row>
      <xdr:rowOff>58621</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a:off x="6972300" y="16836188"/>
          <a:ext cx="889000" cy="245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98</xdr:row>
      <xdr:rowOff>2319</xdr:rowOff>
    </xdr:from>
    <xdr:to>
      <xdr:col>41</xdr:col>
      <xdr:colOff>101600</xdr:colOff>
      <xdr:row>98</xdr:row>
      <xdr:rowOff>103919</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7810500" y="168044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96</xdr:row>
      <xdr:rowOff>120446</xdr:rowOff>
    </xdr:from>
    <xdr:ext cx="599010"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7561795" y="165796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189,372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14436</xdr:rowOff>
    </xdr:from>
    <xdr:to>
      <xdr:col>36</xdr:col>
      <xdr:colOff>165100</xdr:colOff>
      <xdr:row>98</xdr:row>
      <xdr:rowOff>116036</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6921500" y="16816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98</xdr:row>
      <xdr:rowOff>107163</xdr:rowOff>
    </xdr:from>
    <xdr:ext cx="59901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6672795" y="169092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11024</xdr:rowOff>
    </xdr:from>
    <xdr:to>
      <xdr:col>55</xdr:col>
      <xdr:colOff>50800</xdr:colOff>
      <xdr:row>97</xdr:row>
      <xdr:rowOff>112624</xdr:rowOff>
    </xdr:to>
    <xdr:sp macro="" textlink="">
      <xdr:nvSpPr>
        <xdr:cNvPr id="479" name="楕円 478">
          <a:extLst>
            <a:ext uri="{FF2B5EF4-FFF2-40B4-BE49-F238E27FC236}">
              <a16:creationId xmlns:a16="http://schemas.microsoft.com/office/drawing/2014/main" id="{00000000-0008-0000-0700-0000DF010000}"/>
            </a:ext>
          </a:extLst>
        </xdr:cNvPr>
        <xdr:cNvSpPr/>
      </xdr:nvSpPr>
      <xdr:spPr>
        <a:xfrm>
          <a:off x="10426700" y="16641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33901</xdr:rowOff>
    </xdr:from>
    <xdr:ext cx="599010" cy="259045"/>
    <xdr:sp macro="" textlink="">
      <xdr:nvSpPr>
        <xdr:cNvPr id="480" name="土木費該当値テキスト">
          <a:extLst>
            <a:ext uri="{FF2B5EF4-FFF2-40B4-BE49-F238E27FC236}">
              <a16:creationId xmlns:a16="http://schemas.microsoft.com/office/drawing/2014/main" id="{00000000-0008-0000-0700-0000E0010000}"/>
            </a:ext>
          </a:extLst>
        </xdr:cNvPr>
        <xdr:cNvSpPr txBox="1"/>
      </xdr:nvSpPr>
      <xdr:spPr>
        <a:xfrm>
          <a:off x="10528300" y="164931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545,331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139912</xdr:rowOff>
    </xdr:from>
    <xdr:to>
      <xdr:col>50</xdr:col>
      <xdr:colOff>165100</xdr:colOff>
      <xdr:row>98</xdr:row>
      <xdr:rowOff>70062</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9588500" y="167705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96</xdr:row>
      <xdr:rowOff>86589</xdr:rowOff>
    </xdr:from>
    <xdr:ext cx="59901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9339795" y="165457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263,423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143529</xdr:rowOff>
    </xdr:from>
    <xdr:to>
      <xdr:col>46</xdr:col>
      <xdr:colOff>38100</xdr:colOff>
      <xdr:row>98</xdr:row>
      <xdr:rowOff>73679</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8699500" y="167741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96</xdr:row>
      <xdr:rowOff>90206</xdr:rowOff>
    </xdr:from>
    <xdr:ext cx="599010"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8450795" y="165494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7821</xdr:rowOff>
    </xdr:from>
    <xdr:to>
      <xdr:col>41</xdr:col>
      <xdr:colOff>101600</xdr:colOff>
      <xdr:row>98</xdr:row>
      <xdr:rowOff>109421</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7810500" y="168099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98</xdr:row>
      <xdr:rowOff>100548</xdr:rowOff>
    </xdr:from>
    <xdr:ext cx="599010"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7561795" y="169026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154738</xdr:rowOff>
    </xdr:from>
    <xdr:to>
      <xdr:col>36</xdr:col>
      <xdr:colOff>165100</xdr:colOff>
      <xdr:row>98</xdr:row>
      <xdr:rowOff>84888</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6921500" y="16785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96</xdr:row>
      <xdr:rowOff>101415</xdr:rowOff>
    </xdr:from>
    <xdr:ext cx="599010"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6672795" y="165606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9" name="直線コネクタ 498">
          <a:extLst>
            <a:ext uri="{FF2B5EF4-FFF2-40B4-BE49-F238E27FC236}">
              <a16:creationId xmlns:a16="http://schemas.microsoft.com/office/drawing/2014/main" id="{00000000-0008-0000-0700-0000F3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0" name="テキスト ボックス 499">
          <a:extLst>
            <a:ext uri="{FF2B5EF4-FFF2-40B4-BE49-F238E27FC236}">
              <a16:creationId xmlns:a16="http://schemas.microsoft.com/office/drawing/2014/main" id="{00000000-0008-0000-0700-0000F4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35577</xdr:rowOff>
    </xdr:from>
    <xdr:ext cx="595419" cy="25904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1850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1" name="消防費グラフ枠">
          <a:extLst>
            <a:ext uri="{FF2B5EF4-FFF2-40B4-BE49-F238E27FC236}">
              <a16:creationId xmlns:a16="http://schemas.microsoft.com/office/drawing/2014/main" id="{00000000-0008-0000-0700-0000FF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158087</xdr:rowOff>
    </xdr:from>
    <xdr:to>
      <xdr:col>85</xdr:col>
      <xdr:colOff>126364</xdr:colOff>
      <xdr:row>39</xdr:row>
      <xdr:rowOff>3283</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flipV="1">
          <a:off x="16317595" y="5473037"/>
          <a:ext cx="1269" cy="12167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7110</xdr:rowOff>
    </xdr:from>
    <xdr:ext cx="534377" cy="259045"/>
    <xdr:sp macro="" textlink="">
      <xdr:nvSpPr>
        <xdr:cNvPr id="513" name="消防費最小値テキスト">
          <a:extLst>
            <a:ext uri="{FF2B5EF4-FFF2-40B4-BE49-F238E27FC236}">
              <a16:creationId xmlns:a16="http://schemas.microsoft.com/office/drawing/2014/main" id="{00000000-0008-0000-0700-000001020000}"/>
            </a:ext>
          </a:extLst>
        </xdr:cNvPr>
        <xdr:cNvSpPr txBox="1"/>
      </xdr:nvSpPr>
      <xdr:spPr>
        <a:xfrm>
          <a:off x="16370300" y="66936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3283</xdr:rowOff>
    </xdr:from>
    <xdr:to>
      <xdr:col>86</xdr:col>
      <xdr:colOff>25400</xdr:colOff>
      <xdr:row>39</xdr:row>
      <xdr:rowOff>3283</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6230600" y="6689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104764</xdr:rowOff>
    </xdr:from>
    <xdr:ext cx="599010" cy="259045"/>
    <xdr:sp macro="" textlink="">
      <xdr:nvSpPr>
        <xdr:cNvPr id="515" name="消防費最大値テキスト">
          <a:extLst>
            <a:ext uri="{FF2B5EF4-FFF2-40B4-BE49-F238E27FC236}">
              <a16:creationId xmlns:a16="http://schemas.microsoft.com/office/drawing/2014/main" id="{00000000-0008-0000-0700-000003020000}"/>
            </a:ext>
          </a:extLst>
        </xdr:cNvPr>
        <xdr:cNvSpPr txBox="1"/>
      </xdr:nvSpPr>
      <xdr:spPr>
        <a:xfrm>
          <a:off x="16370300" y="52482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330,174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158087</xdr:rowOff>
    </xdr:from>
    <xdr:to>
      <xdr:col>86</xdr:col>
      <xdr:colOff>25400</xdr:colOff>
      <xdr:row>31</xdr:row>
      <xdr:rowOff>158087</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6230600" y="54730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33</xdr:row>
      <xdr:rowOff>2296</xdr:rowOff>
    </xdr:from>
    <xdr:to>
      <xdr:col>85</xdr:col>
      <xdr:colOff>127000</xdr:colOff>
      <xdr:row>33</xdr:row>
      <xdr:rowOff>48790</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5481300" y="5660146"/>
          <a:ext cx="838200" cy="464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27783</xdr:rowOff>
    </xdr:from>
    <xdr:ext cx="534377" cy="259045"/>
    <xdr:sp macro="" textlink="">
      <xdr:nvSpPr>
        <xdr:cNvPr id="518" name="消防費平均値テキスト">
          <a:extLst>
            <a:ext uri="{FF2B5EF4-FFF2-40B4-BE49-F238E27FC236}">
              <a16:creationId xmlns:a16="http://schemas.microsoft.com/office/drawing/2014/main" id="{00000000-0008-0000-0700-000006020000}"/>
            </a:ext>
          </a:extLst>
        </xdr:cNvPr>
        <xdr:cNvSpPr txBox="1"/>
      </xdr:nvSpPr>
      <xdr:spPr>
        <a:xfrm>
          <a:off x="16370300" y="637143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75,379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49356</xdr:rowOff>
    </xdr:from>
    <xdr:to>
      <xdr:col>85</xdr:col>
      <xdr:colOff>177800</xdr:colOff>
      <xdr:row>37</xdr:row>
      <xdr:rowOff>150956</xdr:rowOff>
    </xdr:to>
    <xdr:sp macro="" textlink="">
      <xdr:nvSpPr>
        <xdr:cNvPr id="519" name="フローチャート: 判断 518">
          <a:extLst>
            <a:ext uri="{FF2B5EF4-FFF2-40B4-BE49-F238E27FC236}">
              <a16:creationId xmlns:a16="http://schemas.microsoft.com/office/drawing/2014/main" id="{00000000-0008-0000-0700-000007020000}"/>
            </a:ext>
          </a:extLst>
        </xdr:cNvPr>
        <xdr:cNvSpPr/>
      </xdr:nvSpPr>
      <xdr:spPr>
        <a:xfrm>
          <a:off x="16268700" y="63930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33</xdr:row>
      <xdr:rowOff>48790</xdr:rowOff>
    </xdr:from>
    <xdr:to>
      <xdr:col>81</xdr:col>
      <xdr:colOff>50800</xdr:colOff>
      <xdr:row>35</xdr:row>
      <xdr:rowOff>14408</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flipV="1">
          <a:off x="14592300" y="5706640"/>
          <a:ext cx="889000" cy="3085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85162</xdr:rowOff>
    </xdr:from>
    <xdr:to>
      <xdr:col>81</xdr:col>
      <xdr:colOff>101600</xdr:colOff>
      <xdr:row>38</xdr:row>
      <xdr:rowOff>15312</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5430500" y="6428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6439</xdr:rowOff>
    </xdr:from>
    <xdr:ext cx="534377" cy="259045"/>
    <xdr:sp macro="" textlink="">
      <xdr:nvSpPr>
        <xdr:cNvPr id="522" name="テキスト ボックス 521">
          <a:extLst>
            <a:ext uri="{FF2B5EF4-FFF2-40B4-BE49-F238E27FC236}">
              <a16:creationId xmlns:a16="http://schemas.microsoft.com/office/drawing/2014/main" id="{00000000-0008-0000-0700-00000A020000}"/>
            </a:ext>
          </a:extLst>
        </xdr:cNvPr>
        <xdr:cNvSpPr txBox="1"/>
      </xdr:nvSpPr>
      <xdr:spPr>
        <a:xfrm>
          <a:off x="15214111" y="65215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35</xdr:row>
      <xdr:rowOff>14408</xdr:rowOff>
    </xdr:from>
    <xdr:to>
      <xdr:col>76</xdr:col>
      <xdr:colOff>114300</xdr:colOff>
      <xdr:row>35</xdr:row>
      <xdr:rowOff>157291</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flipV="1">
          <a:off x="13703300" y="6015158"/>
          <a:ext cx="889000" cy="1428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105188</xdr:rowOff>
    </xdr:from>
    <xdr:to>
      <xdr:col>76</xdr:col>
      <xdr:colOff>165100</xdr:colOff>
      <xdr:row>38</xdr:row>
      <xdr:rowOff>35337</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4541500" y="6448838"/>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26464</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4325111" y="65415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35</xdr:row>
      <xdr:rowOff>88273</xdr:rowOff>
    </xdr:from>
    <xdr:to>
      <xdr:col>71</xdr:col>
      <xdr:colOff>177800</xdr:colOff>
      <xdr:row>35</xdr:row>
      <xdr:rowOff>157291</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a:off x="12814300" y="6089023"/>
          <a:ext cx="889000" cy="690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87936</xdr:rowOff>
    </xdr:from>
    <xdr:to>
      <xdr:col>72</xdr:col>
      <xdr:colOff>38100</xdr:colOff>
      <xdr:row>38</xdr:row>
      <xdr:rowOff>18086</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3652500" y="6431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9213</xdr:rowOff>
    </xdr:from>
    <xdr:ext cx="534377"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3436111" y="65243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48655</xdr:rowOff>
    </xdr:from>
    <xdr:to>
      <xdr:col>67</xdr:col>
      <xdr:colOff>101600</xdr:colOff>
      <xdr:row>37</xdr:row>
      <xdr:rowOff>150255</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2763500" y="6392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141382</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2547111" y="64850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32</xdr:row>
      <xdr:rowOff>122946</xdr:rowOff>
    </xdr:from>
    <xdr:to>
      <xdr:col>85</xdr:col>
      <xdr:colOff>177800</xdr:colOff>
      <xdr:row>33</xdr:row>
      <xdr:rowOff>53096</xdr:rowOff>
    </xdr:to>
    <xdr:sp macro="" textlink="">
      <xdr:nvSpPr>
        <xdr:cNvPr id="536" name="楕円 535">
          <a:extLst>
            <a:ext uri="{FF2B5EF4-FFF2-40B4-BE49-F238E27FC236}">
              <a16:creationId xmlns:a16="http://schemas.microsoft.com/office/drawing/2014/main" id="{00000000-0008-0000-0700-000018020000}"/>
            </a:ext>
          </a:extLst>
        </xdr:cNvPr>
        <xdr:cNvSpPr/>
      </xdr:nvSpPr>
      <xdr:spPr>
        <a:xfrm>
          <a:off x="16268700" y="56093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31</xdr:row>
      <xdr:rowOff>145823</xdr:rowOff>
    </xdr:from>
    <xdr:ext cx="599010" cy="259045"/>
    <xdr:sp macro="" textlink="">
      <xdr:nvSpPr>
        <xdr:cNvPr id="537" name="消防費該当値テキスト">
          <a:extLst>
            <a:ext uri="{FF2B5EF4-FFF2-40B4-BE49-F238E27FC236}">
              <a16:creationId xmlns:a16="http://schemas.microsoft.com/office/drawing/2014/main" id="{00000000-0008-0000-0700-000019020000}"/>
            </a:ext>
          </a:extLst>
        </xdr:cNvPr>
        <xdr:cNvSpPr txBox="1"/>
      </xdr:nvSpPr>
      <xdr:spPr>
        <a:xfrm>
          <a:off x="16370300" y="54607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281,064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32</xdr:row>
      <xdr:rowOff>169440</xdr:rowOff>
    </xdr:from>
    <xdr:to>
      <xdr:col>81</xdr:col>
      <xdr:colOff>101600</xdr:colOff>
      <xdr:row>33</xdr:row>
      <xdr:rowOff>99590</xdr:rowOff>
    </xdr:to>
    <xdr:sp macro="" textlink="">
      <xdr:nvSpPr>
        <xdr:cNvPr id="538" name="楕円 537">
          <a:extLst>
            <a:ext uri="{FF2B5EF4-FFF2-40B4-BE49-F238E27FC236}">
              <a16:creationId xmlns:a16="http://schemas.microsoft.com/office/drawing/2014/main" id="{00000000-0008-0000-0700-00001A020000}"/>
            </a:ext>
          </a:extLst>
        </xdr:cNvPr>
        <xdr:cNvSpPr/>
      </xdr:nvSpPr>
      <xdr:spPr>
        <a:xfrm>
          <a:off x="15430500" y="5655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31</xdr:row>
      <xdr:rowOff>116117</xdr:rowOff>
    </xdr:from>
    <xdr:ext cx="599010"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5181795" y="54310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268,861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34</xdr:row>
      <xdr:rowOff>135058</xdr:rowOff>
    </xdr:from>
    <xdr:to>
      <xdr:col>76</xdr:col>
      <xdr:colOff>165100</xdr:colOff>
      <xdr:row>35</xdr:row>
      <xdr:rowOff>65208</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4541500" y="59643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33</xdr:row>
      <xdr:rowOff>81735</xdr:rowOff>
    </xdr:from>
    <xdr:ext cx="599010"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4292795" y="57395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35</xdr:row>
      <xdr:rowOff>106491</xdr:rowOff>
    </xdr:from>
    <xdr:to>
      <xdr:col>72</xdr:col>
      <xdr:colOff>38100</xdr:colOff>
      <xdr:row>36</xdr:row>
      <xdr:rowOff>36641</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3652500" y="61072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34</xdr:row>
      <xdr:rowOff>53168</xdr:rowOff>
    </xdr:from>
    <xdr:ext cx="599010"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3403795" y="58824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150,383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35</xdr:row>
      <xdr:rowOff>37473</xdr:rowOff>
    </xdr:from>
    <xdr:to>
      <xdr:col>67</xdr:col>
      <xdr:colOff>101600</xdr:colOff>
      <xdr:row>35</xdr:row>
      <xdr:rowOff>139073</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2763500" y="60382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33</xdr:row>
      <xdr:rowOff>155600</xdr:rowOff>
    </xdr:from>
    <xdr:ext cx="599010"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2514795" y="58134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44450</xdr:rowOff>
    </xdr:from>
    <xdr:to>
      <xdr:col>89</xdr:col>
      <xdr:colOff>177800</xdr:colOff>
      <xdr:row>59</xdr:row>
      <xdr:rowOff>44450</xdr:rowOff>
    </xdr:to>
    <xdr:cxnSp macro="">
      <xdr:nvCxnSpPr>
        <xdr:cNvPr id="556" name="直線コネクタ 555">
          <a:extLst>
            <a:ext uri="{FF2B5EF4-FFF2-40B4-BE49-F238E27FC236}">
              <a16:creationId xmlns:a16="http://schemas.microsoft.com/office/drawing/2014/main" id="{00000000-0008-0000-0700-00002C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73677</xdr:rowOff>
    </xdr:from>
    <xdr:ext cx="248786" cy="259045"/>
    <xdr:sp macro="" textlink="">
      <xdr:nvSpPr>
        <xdr:cNvPr id="557" name="テキスト ボックス 556">
          <a:extLst>
            <a:ext uri="{FF2B5EF4-FFF2-40B4-BE49-F238E27FC236}">
              <a16:creationId xmlns:a16="http://schemas.microsoft.com/office/drawing/2014/main" id="{00000000-0008-0000-0700-00002D020000}"/>
            </a:ext>
          </a:extLst>
        </xdr:cNvPr>
        <xdr:cNvSpPr txBox="1"/>
      </xdr:nvSpPr>
      <xdr:spPr>
        <a:xfrm>
          <a:off x="12197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58" name="直線コネクタ 557">
          <a:extLst>
            <a:ext uri="{FF2B5EF4-FFF2-40B4-BE49-F238E27FC236}">
              <a16:creationId xmlns:a16="http://schemas.microsoft.com/office/drawing/2014/main" id="{00000000-0008-0000-0700-00002E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35577</xdr:rowOff>
    </xdr:from>
    <xdr:ext cx="595419" cy="259045"/>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1850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168927</xdr:rowOff>
    </xdr:from>
    <xdr:ext cx="595419" cy="25904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1850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47</xdr:row>
      <xdr:rowOff>54627</xdr:rowOff>
    </xdr:from>
    <xdr:ext cx="685572"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760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8" name="教育費グラフ枠">
          <a:extLst>
            <a:ext uri="{FF2B5EF4-FFF2-40B4-BE49-F238E27FC236}">
              <a16:creationId xmlns:a16="http://schemas.microsoft.com/office/drawing/2014/main" id="{00000000-0008-0000-0700-000038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49</xdr:row>
      <xdr:rowOff>129190</xdr:rowOff>
    </xdr:from>
    <xdr:to>
      <xdr:col>85</xdr:col>
      <xdr:colOff>126364</xdr:colOff>
      <xdr:row>58</xdr:row>
      <xdr:rowOff>93394</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flipV="1">
          <a:off x="16317595" y="8530240"/>
          <a:ext cx="1269" cy="15072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97221</xdr:rowOff>
    </xdr:from>
    <xdr:ext cx="534377" cy="259045"/>
    <xdr:sp macro="" textlink="">
      <xdr:nvSpPr>
        <xdr:cNvPr id="570" name="教育費最小値テキスト">
          <a:extLst>
            <a:ext uri="{FF2B5EF4-FFF2-40B4-BE49-F238E27FC236}">
              <a16:creationId xmlns:a16="http://schemas.microsoft.com/office/drawing/2014/main" id="{00000000-0008-0000-0700-00003A020000}"/>
            </a:ext>
          </a:extLst>
        </xdr:cNvPr>
        <xdr:cNvSpPr txBox="1"/>
      </xdr:nvSpPr>
      <xdr:spPr>
        <a:xfrm>
          <a:off x="16370300" y="10041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64,308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93394</xdr:rowOff>
    </xdr:from>
    <xdr:to>
      <xdr:col>86</xdr:col>
      <xdr:colOff>25400</xdr:colOff>
      <xdr:row>58</xdr:row>
      <xdr:rowOff>93394</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6230600" y="10037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75867</xdr:rowOff>
    </xdr:from>
    <xdr:ext cx="599010" cy="259045"/>
    <xdr:sp macro="" textlink="">
      <xdr:nvSpPr>
        <xdr:cNvPr id="572" name="教育費最大値テキスト">
          <a:extLst>
            <a:ext uri="{FF2B5EF4-FFF2-40B4-BE49-F238E27FC236}">
              <a16:creationId xmlns:a16="http://schemas.microsoft.com/office/drawing/2014/main" id="{00000000-0008-0000-0700-00003C020000}"/>
            </a:ext>
          </a:extLst>
        </xdr:cNvPr>
        <xdr:cNvSpPr txBox="1"/>
      </xdr:nvSpPr>
      <xdr:spPr>
        <a:xfrm>
          <a:off x="16370300" y="83054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855,517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49</xdr:row>
      <xdr:rowOff>129190</xdr:rowOff>
    </xdr:from>
    <xdr:to>
      <xdr:col>86</xdr:col>
      <xdr:colOff>25400</xdr:colOff>
      <xdr:row>49</xdr:row>
      <xdr:rowOff>129190</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6230600" y="85302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18220</xdr:rowOff>
    </xdr:from>
    <xdr:to>
      <xdr:col>85</xdr:col>
      <xdr:colOff>127000</xdr:colOff>
      <xdr:row>56</xdr:row>
      <xdr:rowOff>53763</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flipV="1">
          <a:off x="15481300" y="9619420"/>
          <a:ext cx="838200" cy="35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154788</xdr:rowOff>
    </xdr:from>
    <xdr:ext cx="599010" cy="259045"/>
    <xdr:sp macro="" textlink="">
      <xdr:nvSpPr>
        <xdr:cNvPr id="575" name="教育費平均値テキスト">
          <a:extLst>
            <a:ext uri="{FF2B5EF4-FFF2-40B4-BE49-F238E27FC236}">
              <a16:creationId xmlns:a16="http://schemas.microsoft.com/office/drawing/2014/main" id="{00000000-0008-0000-0700-00003F020000}"/>
            </a:ext>
          </a:extLst>
        </xdr:cNvPr>
        <xdr:cNvSpPr txBox="1"/>
      </xdr:nvSpPr>
      <xdr:spPr>
        <a:xfrm>
          <a:off x="16370300" y="975598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174,089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4911</xdr:rowOff>
    </xdr:from>
    <xdr:to>
      <xdr:col>85</xdr:col>
      <xdr:colOff>177800</xdr:colOff>
      <xdr:row>57</xdr:row>
      <xdr:rowOff>106511</xdr:rowOff>
    </xdr:to>
    <xdr:sp macro="" textlink="">
      <xdr:nvSpPr>
        <xdr:cNvPr id="576" name="フローチャート: 判断 575">
          <a:extLst>
            <a:ext uri="{FF2B5EF4-FFF2-40B4-BE49-F238E27FC236}">
              <a16:creationId xmlns:a16="http://schemas.microsoft.com/office/drawing/2014/main" id="{00000000-0008-0000-0700-000040020000}"/>
            </a:ext>
          </a:extLst>
        </xdr:cNvPr>
        <xdr:cNvSpPr/>
      </xdr:nvSpPr>
      <xdr:spPr>
        <a:xfrm>
          <a:off x="16268700" y="9777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53763</xdr:rowOff>
    </xdr:from>
    <xdr:to>
      <xdr:col>81</xdr:col>
      <xdr:colOff>50800</xdr:colOff>
      <xdr:row>56</xdr:row>
      <xdr:rowOff>74063</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flipV="1">
          <a:off x="14592300" y="9654963"/>
          <a:ext cx="889000" cy="20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23711</xdr:rowOff>
    </xdr:from>
    <xdr:to>
      <xdr:col>81</xdr:col>
      <xdr:colOff>101600</xdr:colOff>
      <xdr:row>57</xdr:row>
      <xdr:rowOff>125311</xdr:rowOff>
    </xdr:to>
    <xdr:sp macro="" textlink="">
      <xdr:nvSpPr>
        <xdr:cNvPr id="578" name="フローチャート: 判断 577">
          <a:extLst>
            <a:ext uri="{FF2B5EF4-FFF2-40B4-BE49-F238E27FC236}">
              <a16:creationId xmlns:a16="http://schemas.microsoft.com/office/drawing/2014/main" id="{00000000-0008-0000-0700-000042020000}"/>
            </a:ext>
          </a:extLst>
        </xdr:cNvPr>
        <xdr:cNvSpPr/>
      </xdr:nvSpPr>
      <xdr:spPr>
        <a:xfrm>
          <a:off x="15430500" y="9796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57</xdr:row>
      <xdr:rowOff>116438</xdr:rowOff>
    </xdr:from>
    <xdr:ext cx="599010" cy="259045"/>
    <xdr:sp macro="" textlink="">
      <xdr:nvSpPr>
        <xdr:cNvPr id="579" name="テキスト ボックス 578">
          <a:extLst>
            <a:ext uri="{FF2B5EF4-FFF2-40B4-BE49-F238E27FC236}">
              <a16:creationId xmlns:a16="http://schemas.microsoft.com/office/drawing/2014/main" id="{00000000-0008-0000-0700-000043020000}"/>
            </a:ext>
          </a:extLst>
        </xdr:cNvPr>
        <xdr:cNvSpPr txBox="1"/>
      </xdr:nvSpPr>
      <xdr:spPr>
        <a:xfrm>
          <a:off x="15181795" y="98890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164,220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55</xdr:row>
      <xdr:rowOff>160411</xdr:rowOff>
    </xdr:from>
    <xdr:to>
      <xdr:col>76</xdr:col>
      <xdr:colOff>114300</xdr:colOff>
      <xdr:row>56</xdr:row>
      <xdr:rowOff>74063</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a:off x="13703300" y="9590161"/>
          <a:ext cx="889000" cy="851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35531</xdr:rowOff>
    </xdr:from>
    <xdr:to>
      <xdr:col>76</xdr:col>
      <xdr:colOff>165100</xdr:colOff>
      <xdr:row>57</xdr:row>
      <xdr:rowOff>137131</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4541500" y="9808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57</xdr:row>
      <xdr:rowOff>128258</xdr:rowOff>
    </xdr:from>
    <xdr:ext cx="599010"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4292795" y="99009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55</xdr:row>
      <xdr:rowOff>160411</xdr:rowOff>
    </xdr:from>
    <xdr:to>
      <xdr:col>71</xdr:col>
      <xdr:colOff>177800</xdr:colOff>
      <xdr:row>56</xdr:row>
      <xdr:rowOff>147348</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flipV="1">
          <a:off x="12814300" y="9590161"/>
          <a:ext cx="889000" cy="1583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68697</xdr:rowOff>
    </xdr:from>
    <xdr:to>
      <xdr:col>72</xdr:col>
      <xdr:colOff>38100</xdr:colOff>
      <xdr:row>57</xdr:row>
      <xdr:rowOff>170297</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3652500" y="98413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57</xdr:row>
      <xdr:rowOff>161424</xdr:rowOff>
    </xdr:from>
    <xdr:ext cx="599010"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3403795" y="99340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85899</xdr:rowOff>
    </xdr:from>
    <xdr:to>
      <xdr:col>67</xdr:col>
      <xdr:colOff>101600</xdr:colOff>
      <xdr:row>58</xdr:row>
      <xdr:rowOff>16049</xdr:rowOff>
    </xdr:to>
    <xdr:sp macro="" textlink="">
      <xdr:nvSpPr>
        <xdr:cNvPr id="586" name="フローチャート: 判断 585">
          <a:extLst>
            <a:ext uri="{FF2B5EF4-FFF2-40B4-BE49-F238E27FC236}">
              <a16:creationId xmlns:a16="http://schemas.microsoft.com/office/drawing/2014/main" id="{00000000-0008-0000-0700-00004A020000}"/>
            </a:ext>
          </a:extLst>
        </xdr:cNvPr>
        <xdr:cNvSpPr/>
      </xdr:nvSpPr>
      <xdr:spPr>
        <a:xfrm>
          <a:off x="12763500" y="9858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58</xdr:row>
      <xdr:rowOff>7176</xdr:rowOff>
    </xdr:from>
    <xdr:ext cx="599010"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2514795" y="99512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138870</xdr:rowOff>
    </xdr:from>
    <xdr:to>
      <xdr:col>85</xdr:col>
      <xdr:colOff>177800</xdr:colOff>
      <xdr:row>56</xdr:row>
      <xdr:rowOff>69020</xdr:rowOff>
    </xdr:to>
    <xdr:sp macro="" textlink="">
      <xdr:nvSpPr>
        <xdr:cNvPr id="593" name="楕円 592">
          <a:extLst>
            <a:ext uri="{FF2B5EF4-FFF2-40B4-BE49-F238E27FC236}">
              <a16:creationId xmlns:a16="http://schemas.microsoft.com/office/drawing/2014/main" id="{00000000-0008-0000-0700-000051020000}"/>
            </a:ext>
          </a:extLst>
        </xdr:cNvPr>
        <xdr:cNvSpPr/>
      </xdr:nvSpPr>
      <xdr:spPr>
        <a:xfrm>
          <a:off x="16268700" y="9568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54</xdr:row>
      <xdr:rowOff>161747</xdr:rowOff>
    </xdr:from>
    <xdr:ext cx="599010" cy="259045"/>
    <xdr:sp macro="" textlink="">
      <xdr:nvSpPr>
        <xdr:cNvPr id="594" name="教育費該当値テキスト">
          <a:extLst>
            <a:ext uri="{FF2B5EF4-FFF2-40B4-BE49-F238E27FC236}">
              <a16:creationId xmlns:a16="http://schemas.microsoft.com/office/drawing/2014/main" id="{00000000-0008-0000-0700-000052020000}"/>
            </a:ext>
          </a:extLst>
        </xdr:cNvPr>
        <xdr:cNvSpPr txBox="1"/>
      </xdr:nvSpPr>
      <xdr:spPr>
        <a:xfrm>
          <a:off x="16370300" y="94200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283,769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2963</xdr:rowOff>
    </xdr:from>
    <xdr:to>
      <xdr:col>81</xdr:col>
      <xdr:colOff>101600</xdr:colOff>
      <xdr:row>56</xdr:row>
      <xdr:rowOff>104563</xdr:rowOff>
    </xdr:to>
    <xdr:sp macro="" textlink="">
      <xdr:nvSpPr>
        <xdr:cNvPr id="595" name="楕円 594">
          <a:extLst>
            <a:ext uri="{FF2B5EF4-FFF2-40B4-BE49-F238E27FC236}">
              <a16:creationId xmlns:a16="http://schemas.microsoft.com/office/drawing/2014/main" id="{00000000-0008-0000-0700-000053020000}"/>
            </a:ext>
          </a:extLst>
        </xdr:cNvPr>
        <xdr:cNvSpPr/>
      </xdr:nvSpPr>
      <xdr:spPr>
        <a:xfrm>
          <a:off x="15430500" y="9604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54</xdr:row>
      <xdr:rowOff>121090</xdr:rowOff>
    </xdr:from>
    <xdr:ext cx="599010"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5181795" y="93793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23263</xdr:rowOff>
    </xdr:from>
    <xdr:to>
      <xdr:col>76</xdr:col>
      <xdr:colOff>165100</xdr:colOff>
      <xdr:row>56</xdr:row>
      <xdr:rowOff>124863</xdr:rowOff>
    </xdr:to>
    <xdr:sp macro="" textlink="">
      <xdr:nvSpPr>
        <xdr:cNvPr id="597" name="楕円 596">
          <a:extLst>
            <a:ext uri="{FF2B5EF4-FFF2-40B4-BE49-F238E27FC236}">
              <a16:creationId xmlns:a16="http://schemas.microsoft.com/office/drawing/2014/main" id="{00000000-0008-0000-0700-000055020000}"/>
            </a:ext>
          </a:extLst>
        </xdr:cNvPr>
        <xdr:cNvSpPr/>
      </xdr:nvSpPr>
      <xdr:spPr>
        <a:xfrm>
          <a:off x="14541500" y="9624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54</xdr:row>
      <xdr:rowOff>141390</xdr:rowOff>
    </xdr:from>
    <xdr:ext cx="599010"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4292795" y="93996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55</xdr:row>
      <xdr:rowOff>109611</xdr:rowOff>
    </xdr:from>
    <xdr:to>
      <xdr:col>72</xdr:col>
      <xdr:colOff>38100</xdr:colOff>
      <xdr:row>56</xdr:row>
      <xdr:rowOff>39761</xdr:rowOff>
    </xdr:to>
    <xdr:sp macro="" textlink="">
      <xdr:nvSpPr>
        <xdr:cNvPr id="599" name="楕円 598">
          <a:extLst>
            <a:ext uri="{FF2B5EF4-FFF2-40B4-BE49-F238E27FC236}">
              <a16:creationId xmlns:a16="http://schemas.microsoft.com/office/drawing/2014/main" id="{00000000-0008-0000-0700-000057020000}"/>
            </a:ext>
          </a:extLst>
        </xdr:cNvPr>
        <xdr:cNvSpPr/>
      </xdr:nvSpPr>
      <xdr:spPr>
        <a:xfrm>
          <a:off x="13652500" y="9539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54</xdr:row>
      <xdr:rowOff>56288</xdr:rowOff>
    </xdr:from>
    <xdr:ext cx="59901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3403795" y="93145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299,128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96548</xdr:rowOff>
    </xdr:from>
    <xdr:to>
      <xdr:col>67</xdr:col>
      <xdr:colOff>101600</xdr:colOff>
      <xdr:row>57</xdr:row>
      <xdr:rowOff>26698</xdr:rowOff>
    </xdr:to>
    <xdr:sp macro="" textlink="">
      <xdr:nvSpPr>
        <xdr:cNvPr id="601" name="楕円 600">
          <a:extLst>
            <a:ext uri="{FF2B5EF4-FFF2-40B4-BE49-F238E27FC236}">
              <a16:creationId xmlns:a16="http://schemas.microsoft.com/office/drawing/2014/main" id="{00000000-0008-0000-0700-000059020000}"/>
            </a:ext>
          </a:extLst>
        </xdr:cNvPr>
        <xdr:cNvSpPr/>
      </xdr:nvSpPr>
      <xdr:spPr>
        <a:xfrm>
          <a:off x="12763500" y="96977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55</xdr:row>
      <xdr:rowOff>43225</xdr:rowOff>
    </xdr:from>
    <xdr:ext cx="599010"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2514795" y="94729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3" name="正方形/長方形 602">
          <a:extLst>
            <a:ext uri="{FF2B5EF4-FFF2-40B4-BE49-F238E27FC236}">
              <a16:creationId xmlns:a16="http://schemas.microsoft.com/office/drawing/2014/main" id="{00000000-0008-0000-0700-00005B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2" name="直線コネクタ 611">
          <a:extLst>
            <a:ext uri="{FF2B5EF4-FFF2-40B4-BE49-F238E27FC236}">
              <a16:creationId xmlns:a16="http://schemas.microsoft.com/office/drawing/2014/main" id="{00000000-0008-0000-0700-000064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3" name="直線コネクタ 612">
          <a:extLst>
            <a:ext uri="{FF2B5EF4-FFF2-40B4-BE49-F238E27FC236}">
              <a16:creationId xmlns:a16="http://schemas.microsoft.com/office/drawing/2014/main" id="{00000000-0008-0000-0700-000065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5" name="直線コネクタ 614">
          <a:extLst>
            <a:ext uri="{FF2B5EF4-FFF2-40B4-BE49-F238E27FC236}">
              <a16:creationId xmlns:a16="http://schemas.microsoft.com/office/drawing/2014/main" id="{00000000-0008-0000-0700-000067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16" name="テキスト ボックス 615">
          <a:extLst>
            <a:ext uri="{FF2B5EF4-FFF2-40B4-BE49-F238E27FC236}">
              <a16:creationId xmlns:a16="http://schemas.microsoft.com/office/drawing/2014/main" id="{00000000-0008-0000-0700-000068020000}"/>
            </a:ext>
          </a:extLst>
        </xdr:cNvPr>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7" name="直線コネクタ 616">
          <a:extLst>
            <a:ext uri="{FF2B5EF4-FFF2-40B4-BE49-F238E27FC236}">
              <a16:creationId xmlns:a16="http://schemas.microsoft.com/office/drawing/2014/main" id="{00000000-0008-0000-0700-000069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18" name="テキスト ボックス 617">
          <a:extLst>
            <a:ext uri="{FF2B5EF4-FFF2-40B4-BE49-F238E27FC236}">
              <a16:creationId xmlns:a16="http://schemas.microsoft.com/office/drawing/2014/main" id="{00000000-0008-0000-0700-00006A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5" name="災害復旧費グラフ枠">
          <a:extLst>
            <a:ext uri="{FF2B5EF4-FFF2-40B4-BE49-F238E27FC236}">
              <a16:creationId xmlns:a16="http://schemas.microsoft.com/office/drawing/2014/main" id="{00000000-0008-0000-0700-000071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151115</xdr:rowOff>
    </xdr:from>
    <xdr:to>
      <xdr:col>85</xdr:col>
      <xdr:colOff>126364</xdr:colOff>
      <xdr:row>79</xdr:row>
      <xdr:rowOff>44450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flipV="1">
          <a:off x="16317595" y="12152615"/>
          <a:ext cx="1269" cy="14363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48277</xdr:rowOff>
    </xdr:from>
    <xdr:ext cx="249299" cy="259045"/>
    <xdr:sp macro="" textlink="">
      <xdr:nvSpPr>
        <xdr:cNvPr id="627" name="災害復旧費最小値テキスト">
          <a:extLst>
            <a:ext uri="{FF2B5EF4-FFF2-40B4-BE49-F238E27FC236}">
              <a16:creationId xmlns:a16="http://schemas.microsoft.com/office/drawing/2014/main" id="{00000000-0008-0000-0700-000073020000}"/>
            </a:ext>
          </a:extLst>
        </xdr:cNvPr>
        <xdr:cNvSpPr txBox="1"/>
      </xdr:nvSpPr>
      <xdr:spPr>
        <a:xfrm>
          <a:off x="16370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97792</xdr:rowOff>
    </xdr:from>
    <xdr:ext cx="599010" cy="259045"/>
    <xdr:sp macro="" textlink="">
      <xdr:nvSpPr>
        <xdr:cNvPr id="629" name="災害復旧費最大値テキスト">
          <a:extLst>
            <a:ext uri="{FF2B5EF4-FFF2-40B4-BE49-F238E27FC236}">
              <a16:creationId xmlns:a16="http://schemas.microsoft.com/office/drawing/2014/main" id="{00000000-0008-0000-0700-000075020000}"/>
            </a:ext>
          </a:extLst>
        </xdr:cNvPr>
        <xdr:cNvSpPr txBox="1"/>
      </xdr:nvSpPr>
      <xdr:spPr>
        <a:xfrm>
          <a:off x="16370300" y="119278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377,004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151115</xdr:rowOff>
    </xdr:from>
    <xdr:to>
      <xdr:col>86</xdr:col>
      <xdr:colOff>25400</xdr:colOff>
      <xdr:row>70</xdr:row>
      <xdr:rowOff>151115</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6230600" y="121526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44450</xdr:rowOff>
    </xdr:from>
    <xdr:to>
      <xdr:col>85</xdr:col>
      <xdr:colOff>127000</xdr:colOff>
      <xdr:row>79</xdr:row>
      <xdr:rowOff>44450</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5481300" y="13589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124666</xdr:rowOff>
    </xdr:from>
    <xdr:ext cx="534377" cy="259045"/>
    <xdr:sp macro="" textlink="">
      <xdr:nvSpPr>
        <xdr:cNvPr id="632" name="災害復旧費平均値テキスト">
          <a:extLst>
            <a:ext uri="{FF2B5EF4-FFF2-40B4-BE49-F238E27FC236}">
              <a16:creationId xmlns:a16="http://schemas.microsoft.com/office/drawing/2014/main" id="{00000000-0008-0000-0700-000078020000}"/>
            </a:ext>
          </a:extLst>
        </xdr:cNvPr>
        <xdr:cNvSpPr txBox="1"/>
      </xdr:nvSpPr>
      <xdr:spPr>
        <a:xfrm>
          <a:off x="16370300" y="1332631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101789</xdr:rowOff>
    </xdr:from>
    <xdr:to>
      <xdr:col>85</xdr:col>
      <xdr:colOff>177800</xdr:colOff>
      <xdr:row>79</xdr:row>
      <xdr:rowOff>31939</xdr:rowOff>
    </xdr:to>
    <xdr:sp macro="" textlink="">
      <xdr:nvSpPr>
        <xdr:cNvPr id="633" name="フローチャート: 判断 632">
          <a:extLst>
            <a:ext uri="{FF2B5EF4-FFF2-40B4-BE49-F238E27FC236}">
              <a16:creationId xmlns:a16="http://schemas.microsoft.com/office/drawing/2014/main" id="{00000000-0008-0000-0700-000079020000}"/>
            </a:ext>
          </a:extLst>
        </xdr:cNvPr>
        <xdr:cNvSpPr/>
      </xdr:nvSpPr>
      <xdr:spPr>
        <a:xfrm>
          <a:off x="16268700" y="13474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44450</xdr:rowOff>
    </xdr:from>
    <xdr:to>
      <xdr:col>81</xdr:col>
      <xdr:colOff>50800</xdr:colOff>
      <xdr:row>79</xdr:row>
      <xdr:rowOff>44450</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4592300" y="1358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90100</xdr:rowOff>
    </xdr:from>
    <xdr:to>
      <xdr:col>81</xdr:col>
      <xdr:colOff>101600</xdr:colOff>
      <xdr:row>79</xdr:row>
      <xdr:rowOff>20250</xdr:rowOff>
    </xdr:to>
    <xdr:sp macro="" textlink="">
      <xdr:nvSpPr>
        <xdr:cNvPr id="635" name="フローチャート: 判断 634">
          <a:extLst>
            <a:ext uri="{FF2B5EF4-FFF2-40B4-BE49-F238E27FC236}">
              <a16:creationId xmlns:a16="http://schemas.microsoft.com/office/drawing/2014/main" id="{00000000-0008-0000-0700-00007B020000}"/>
            </a:ext>
          </a:extLst>
        </xdr:cNvPr>
        <xdr:cNvSpPr/>
      </xdr:nvSpPr>
      <xdr:spPr>
        <a:xfrm>
          <a:off x="15430500" y="13463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36777</xdr:rowOff>
    </xdr:from>
    <xdr:ext cx="534377" cy="259045"/>
    <xdr:sp macro="" textlink="">
      <xdr:nvSpPr>
        <xdr:cNvPr id="636" name="テキスト ボックス 635">
          <a:extLst>
            <a:ext uri="{FF2B5EF4-FFF2-40B4-BE49-F238E27FC236}">
              <a16:creationId xmlns:a16="http://schemas.microsoft.com/office/drawing/2014/main" id="{00000000-0008-0000-0700-00007C020000}"/>
            </a:ext>
          </a:extLst>
        </xdr:cNvPr>
        <xdr:cNvSpPr txBox="1"/>
      </xdr:nvSpPr>
      <xdr:spPr>
        <a:xfrm>
          <a:off x="15214111" y="132384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44450</xdr:rowOff>
    </xdr:from>
    <xdr:to>
      <xdr:col>76</xdr:col>
      <xdr:colOff>114300</xdr:colOff>
      <xdr:row>79</xdr:row>
      <xdr:rowOff>44450</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a:off x="13703300" y="1358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88145</xdr:rowOff>
    </xdr:from>
    <xdr:to>
      <xdr:col>76</xdr:col>
      <xdr:colOff>165100</xdr:colOff>
      <xdr:row>79</xdr:row>
      <xdr:rowOff>18295</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4541500" y="13461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34822</xdr:rowOff>
    </xdr:from>
    <xdr:ext cx="534377"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4325111" y="132364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78915</xdr:rowOff>
    </xdr:from>
    <xdr:to>
      <xdr:col>71</xdr:col>
      <xdr:colOff>177800</xdr:colOff>
      <xdr:row>79</xdr:row>
      <xdr:rowOff>44450</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a:off x="12814300" y="13452015"/>
          <a:ext cx="889000" cy="136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84093</xdr:rowOff>
    </xdr:from>
    <xdr:to>
      <xdr:col>72</xdr:col>
      <xdr:colOff>38100</xdr:colOff>
      <xdr:row>79</xdr:row>
      <xdr:rowOff>14243</xdr:rowOff>
    </xdr:to>
    <xdr:sp macro="" textlink="">
      <xdr:nvSpPr>
        <xdr:cNvPr id="641" name="フローチャート: 判断 640">
          <a:extLst>
            <a:ext uri="{FF2B5EF4-FFF2-40B4-BE49-F238E27FC236}">
              <a16:creationId xmlns:a16="http://schemas.microsoft.com/office/drawing/2014/main" id="{00000000-0008-0000-0700-000081020000}"/>
            </a:ext>
          </a:extLst>
        </xdr:cNvPr>
        <xdr:cNvSpPr/>
      </xdr:nvSpPr>
      <xdr:spPr>
        <a:xfrm>
          <a:off x="13652500" y="13457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30770</xdr:rowOff>
    </xdr:from>
    <xdr:ext cx="534377"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3436111" y="132324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66539</xdr:rowOff>
    </xdr:from>
    <xdr:to>
      <xdr:col>67</xdr:col>
      <xdr:colOff>101600</xdr:colOff>
      <xdr:row>78</xdr:row>
      <xdr:rowOff>168139</xdr:rowOff>
    </xdr:to>
    <xdr:sp macro="" textlink="">
      <xdr:nvSpPr>
        <xdr:cNvPr id="643" name="フローチャート: 判断 642">
          <a:extLst>
            <a:ext uri="{FF2B5EF4-FFF2-40B4-BE49-F238E27FC236}">
              <a16:creationId xmlns:a16="http://schemas.microsoft.com/office/drawing/2014/main" id="{00000000-0008-0000-0700-000083020000}"/>
            </a:ext>
          </a:extLst>
        </xdr:cNvPr>
        <xdr:cNvSpPr/>
      </xdr:nvSpPr>
      <xdr:spPr>
        <a:xfrm>
          <a:off x="12763500" y="13439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159266</xdr:rowOff>
    </xdr:from>
    <xdr:ext cx="534377"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2547111" y="135323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165100</xdr:rowOff>
    </xdr:from>
    <xdr:to>
      <xdr:col>85</xdr:col>
      <xdr:colOff>177800</xdr:colOff>
      <xdr:row>79</xdr:row>
      <xdr:rowOff>95250</xdr:rowOff>
    </xdr:to>
    <xdr:sp macro="" textlink="">
      <xdr:nvSpPr>
        <xdr:cNvPr id="650" name="楕円 649">
          <a:extLst>
            <a:ext uri="{FF2B5EF4-FFF2-40B4-BE49-F238E27FC236}">
              <a16:creationId xmlns:a16="http://schemas.microsoft.com/office/drawing/2014/main" id="{00000000-0008-0000-0700-00008A020000}"/>
            </a:ext>
          </a:extLst>
        </xdr:cNvPr>
        <xdr:cNvSpPr/>
      </xdr:nvSpPr>
      <xdr:spPr>
        <a:xfrm>
          <a:off x="162687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80216</xdr:rowOff>
    </xdr:from>
    <xdr:ext cx="249299" cy="259045"/>
    <xdr:sp macro="" textlink="">
      <xdr:nvSpPr>
        <xdr:cNvPr id="651" name="災害復旧費該当値テキスト">
          <a:extLst>
            <a:ext uri="{FF2B5EF4-FFF2-40B4-BE49-F238E27FC236}">
              <a16:creationId xmlns:a16="http://schemas.microsoft.com/office/drawing/2014/main" id="{00000000-0008-0000-0700-00008B020000}"/>
            </a:ext>
          </a:extLst>
        </xdr:cNvPr>
        <xdr:cNvSpPr txBox="1"/>
      </xdr:nvSpPr>
      <xdr:spPr>
        <a:xfrm>
          <a:off x="16370300" y="1345331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165100</xdr:rowOff>
    </xdr:from>
    <xdr:to>
      <xdr:col>81</xdr:col>
      <xdr:colOff>101600</xdr:colOff>
      <xdr:row>79</xdr:row>
      <xdr:rowOff>95250</xdr:rowOff>
    </xdr:to>
    <xdr:sp macro="" textlink="">
      <xdr:nvSpPr>
        <xdr:cNvPr id="652" name="楕円 651">
          <a:extLst>
            <a:ext uri="{FF2B5EF4-FFF2-40B4-BE49-F238E27FC236}">
              <a16:creationId xmlns:a16="http://schemas.microsoft.com/office/drawing/2014/main" id="{00000000-0008-0000-0700-00008C020000}"/>
            </a:ext>
          </a:extLst>
        </xdr:cNvPr>
        <xdr:cNvSpPr/>
      </xdr:nvSpPr>
      <xdr:spPr>
        <a:xfrm>
          <a:off x="15430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86377</xdr:rowOff>
    </xdr:from>
    <xdr:ext cx="249299"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5356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165100</xdr:rowOff>
    </xdr:from>
    <xdr:to>
      <xdr:col>76</xdr:col>
      <xdr:colOff>165100</xdr:colOff>
      <xdr:row>79</xdr:row>
      <xdr:rowOff>95250</xdr:rowOff>
    </xdr:to>
    <xdr:sp macro="" textlink="">
      <xdr:nvSpPr>
        <xdr:cNvPr id="654" name="楕円 653">
          <a:extLst>
            <a:ext uri="{FF2B5EF4-FFF2-40B4-BE49-F238E27FC236}">
              <a16:creationId xmlns:a16="http://schemas.microsoft.com/office/drawing/2014/main" id="{00000000-0008-0000-0700-00008E020000}"/>
            </a:ext>
          </a:extLst>
        </xdr:cNvPr>
        <xdr:cNvSpPr/>
      </xdr:nvSpPr>
      <xdr:spPr>
        <a:xfrm>
          <a:off x="14541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86377</xdr:rowOff>
    </xdr:from>
    <xdr:ext cx="249299"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4467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165100</xdr:rowOff>
    </xdr:from>
    <xdr:to>
      <xdr:col>72</xdr:col>
      <xdr:colOff>38100</xdr:colOff>
      <xdr:row>79</xdr:row>
      <xdr:rowOff>95250</xdr:rowOff>
    </xdr:to>
    <xdr:sp macro="" textlink="">
      <xdr:nvSpPr>
        <xdr:cNvPr id="656" name="楕円 655">
          <a:extLst>
            <a:ext uri="{FF2B5EF4-FFF2-40B4-BE49-F238E27FC236}">
              <a16:creationId xmlns:a16="http://schemas.microsoft.com/office/drawing/2014/main" id="{00000000-0008-0000-0700-000090020000}"/>
            </a:ext>
          </a:extLst>
        </xdr:cNvPr>
        <xdr:cNvSpPr/>
      </xdr:nvSpPr>
      <xdr:spPr>
        <a:xfrm>
          <a:off x="13652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86377</xdr:rowOff>
    </xdr:from>
    <xdr:ext cx="249299"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3578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28115</xdr:rowOff>
    </xdr:from>
    <xdr:to>
      <xdr:col>67</xdr:col>
      <xdr:colOff>101600</xdr:colOff>
      <xdr:row>78</xdr:row>
      <xdr:rowOff>129715</xdr:rowOff>
    </xdr:to>
    <xdr:sp macro="" textlink="">
      <xdr:nvSpPr>
        <xdr:cNvPr id="658" name="楕円 657">
          <a:extLst>
            <a:ext uri="{FF2B5EF4-FFF2-40B4-BE49-F238E27FC236}">
              <a16:creationId xmlns:a16="http://schemas.microsoft.com/office/drawing/2014/main" id="{00000000-0008-0000-0700-000092020000}"/>
            </a:ext>
          </a:extLst>
        </xdr:cNvPr>
        <xdr:cNvSpPr/>
      </xdr:nvSpPr>
      <xdr:spPr>
        <a:xfrm>
          <a:off x="12763500" y="13401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146242</xdr:rowOff>
    </xdr:from>
    <xdr:ext cx="534377"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2547111" y="131764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48,352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9" name="直線コネクタ 668">
          <a:extLst>
            <a:ext uri="{FF2B5EF4-FFF2-40B4-BE49-F238E27FC236}">
              <a16:creationId xmlns:a16="http://schemas.microsoft.com/office/drawing/2014/main" id="{00000000-0008-0000-0700-00009D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0" name="直線コネクタ 669">
          <a:extLst>
            <a:ext uri="{FF2B5EF4-FFF2-40B4-BE49-F238E27FC236}">
              <a16:creationId xmlns:a16="http://schemas.microsoft.com/office/drawing/2014/main" id="{00000000-0008-0000-0700-00009E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1" name="テキスト ボックス 670">
          <a:extLst>
            <a:ext uri="{FF2B5EF4-FFF2-40B4-BE49-F238E27FC236}">
              <a16:creationId xmlns:a16="http://schemas.microsoft.com/office/drawing/2014/main" id="{00000000-0008-0000-0700-00009F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2" name="直線コネクタ 671">
          <a:extLst>
            <a:ext uri="{FF2B5EF4-FFF2-40B4-BE49-F238E27FC236}">
              <a16:creationId xmlns:a16="http://schemas.microsoft.com/office/drawing/2014/main" id="{00000000-0008-0000-0700-0000A0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73" name="テキスト ボックス 672">
          <a:extLst>
            <a:ext uri="{FF2B5EF4-FFF2-40B4-BE49-F238E27FC236}">
              <a16:creationId xmlns:a16="http://schemas.microsoft.com/office/drawing/2014/main" id="{00000000-0008-0000-0700-0000A1020000}"/>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75" name="テキスト ボックス 674">
          <a:extLst>
            <a:ext uri="{FF2B5EF4-FFF2-40B4-BE49-F238E27FC236}">
              <a16:creationId xmlns:a16="http://schemas.microsoft.com/office/drawing/2014/main" id="{00000000-0008-0000-0700-0000A3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77" name="テキスト ボックス 676">
          <a:extLst>
            <a:ext uri="{FF2B5EF4-FFF2-40B4-BE49-F238E27FC236}">
              <a16:creationId xmlns:a16="http://schemas.microsoft.com/office/drawing/2014/main" id="{00000000-0008-0000-0700-0000A5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2" name="公債費グラフ枠">
          <a:extLst>
            <a:ext uri="{FF2B5EF4-FFF2-40B4-BE49-F238E27FC236}">
              <a16:creationId xmlns:a16="http://schemas.microsoft.com/office/drawing/2014/main" id="{00000000-0008-0000-0700-0000AA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8649</xdr:rowOff>
    </xdr:from>
    <xdr:to>
      <xdr:col>85</xdr:col>
      <xdr:colOff>126364</xdr:colOff>
      <xdr:row>99</xdr:row>
      <xdr:rowOff>44450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flipV="1">
          <a:off x="16317595" y="15439149"/>
          <a:ext cx="1269" cy="15788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48277</xdr:rowOff>
    </xdr:from>
    <xdr:ext cx="249299" cy="259045"/>
    <xdr:sp macro="" textlink="">
      <xdr:nvSpPr>
        <xdr:cNvPr id="684" name="公債費最小値テキスト">
          <a:extLst>
            <a:ext uri="{FF2B5EF4-FFF2-40B4-BE49-F238E27FC236}">
              <a16:creationId xmlns:a16="http://schemas.microsoft.com/office/drawing/2014/main" id="{00000000-0008-0000-0700-0000AC020000}"/>
            </a:ext>
          </a:extLst>
        </xdr:cNvPr>
        <xdr:cNvSpPr txBox="1"/>
      </xdr:nvSpPr>
      <xdr:spPr>
        <a:xfrm>
          <a:off x="16370300" y="17021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44450</xdr:rowOff>
    </xdr:from>
    <xdr:to>
      <xdr:col>86</xdr:col>
      <xdr:colOff>25400</xdr:colOff>
      <xdr:row>99</xdr:row>
      <xdr:rowOff>44450</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6230600" y="1701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126776</xdr:rowOff>
    </xdr:from>
    <xdr:ext cx="599010" cy="259045"/>
    <xdr:sp macro="" textlink="">
      <xdr:nvSpPr>
        <xdr:cNvPr id="686" name="公債費最大値テキスト">
          <a:extLst>
            <a:ext uri="{FF2B5EF4-FFF2-40B4-BE49-F238E27FC236}">
              <a16:creationId xmlns:a16="http://schemas.microsoft.com/office/drawing/2014/main" id="{00000000-0008-0000-0700-0000AE020000}"/>
            </a:ext>
          </a:extLst>
        </xdr:cNvPr>
        <xdr:cNvSpPr txBox="1"/>
      </xdr:nvSpPr>
      <xdr:spPr>
        <a:xfrm>
          <a:off x="16370300" y="152143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828,793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8649</xdr:rowOff>
    </xdr:from>
    <xdr:to>
      <xdr:col>86</xdr:col>
      <xdr:colOff>25400</xdr:colOff>
      <xdr:row>90</xdr:row>
      <xdr:rowOff>8649</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6230600" y="154391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91</xdr:row>
      <xdr:rowOff>109007</xdr:rowOff>
    </xdr:from>
    <xdr:to>
      <xdr:col>85</xdr:col>
      <xdr:colOff>127000</xdr:colOff>
      <xdr:row>91</xdr:row>
      <xdr:rowOff>147191</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flipV="1">
          <a:off x="15481300" y="15710957"/>
          <a:ext cx="838200" cy="381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152551</xdr:rowOff>
    </xdr:from>
    <xdr:ext cx="599010" cy="259045"/>
    <xdr:sp macro="" textlink="">
      <xdr:nvSpPr>
        <xdr:cNvPr id="689" name="公債費平均値テキスト">
          <a:extLst>
            <a:ext uri="{FF2B5EF4-FFF2-40B4-BE49-F238E27FC236}">
              <a16:creationId xmlns:a16="http://schemas.microsoft.com/office/drawing/2014/main" id="{00000000-0008-0000-0700-0000B1020000}"/>
            </a:ext>
          </a:extLst>
        </xdr:cNvPr>
        <xdr:cNvSpPr txBox="1"/>
      </xdr:nvSpPr>
      <xdr:spPr>
        <a:xfrm>
          <a:off x="16370300" y="1661175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175,263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2674</xdr:rowOff>
    </xdr:from>
    <xdr:to>
      <xdr:col>85</xdr:col>
      <xdr:colOff>177800</xdr:colOff>
      <xdr:row>97</xdr:row>
      <xdr:rowOff>104274</xdr:rowOff>
    </xdr:to>
    <xdr:sp macro="" textlink="">
      <xdr:nvSpPr>
        <xdr:cNvPr id="690" name="フローチャート: 判断 689">
          <a:extLst>
            <a:ext uri="{FF2B5EF4-FFF2-40B4-BE49-F238E27FC236}">
              <a16:creationId xmlns:a16="http://schemas.microsoft.com/office/drawing/2014/main" id="{00000000-0008-0000-0700-0000B2020000}"/>
            </a:ext>
          </a:extLst>
        </xdr:cNvPr>
        <xdr:cNvSpPr/>
      </xdr:nvSpPr>
      <xdr:spPr>
        <a:xfrm>
          <a:off x="16268700" y="166333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91</xdr:row>
      <xdr:rowOff>104738</xdr:rowOff>
    </xdr:from>
    <xdr:to>
      <xdr:col>81</xdr:col>
      <xdr:colOff>50800</xdr:colOff>
      <xdr:row>91</xdr:row>
      <xdr:rowOff>147191</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a:off x="14592300" y="15706688"/>
          <a:ext cx="889000" cy="424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162902</xdr:rowOff>
    </xdr:from>
    <xdr:to>
      <xdr:col>81</xdr:col>
      <xdr:colOff>101600</xdr:colOff>
      <xdr:row>97</xdr:row>
      <xdr:rowOff>93052</xdr:rowOff>
    </xdr:to>
    <xdr:sp macro="" textlink="">
      <xdr:nvSpPr>
        <xdr:cNvPr id="692" name="フローチャート: 判断 691">
          <a:extLst>
            <a:ext uri="{FF2B5EF4-FFF2-40B4-BE49-F238E27FC236}">
              <a16:creationId xmlns:a16="http://schemas.microsoft.com/office/drawing/2014/main" id="{00000000-0008-0000-0700-0000B4020000}"/>
            </a:ext>
          </a:extLst>
        </xdr:cNvPr>
        <xdr:cNvSpPr/>
      </xdr:nvSpPr>
      <xdr:spPr>
        <a:xfrm>
          <a:off x="15430500" y="16622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97</xdr:row>
      <xdr:rowOff>84179</xdr:rowOff>
    </xdr:from>
    <xdr:ext cx="599010" cy="259045"/>
    <xdr:sp macro="" textlink="">
      <xdr:nvSpPr>
        <xdr:cNvPr id="693" name="テキスト ボックス 692">
          <a:extLst>
            <a:ext uri="{FF2B5EF4-FFF2-40B4-BE49-F238E27FC236}">
              <a16:creationId xmlns:a16="http://schemas.microsoft.com/office/drawing/2014/main" id="{00000000-0008-0000-0700-0000B5020000}"/>
            </a:ext>
          </a:extLst>
        </xdr:cNvPr>
        <xdr:cNvSpPr txBox="1"/>
      </xdr:nvSpPr>
      <xdr:spPr>
        <a:xfrm>
          <a:off x="15181795" y="167148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91</xdr:row>
      <xdr:rowOff>104738</xdr:rowOff>
    </xdr:from>
    <xdr:to>
      <xdr:col>76</xdr:col>
      <xdr:colOff>114300</xdr:colOff>
      <xdr:row>92</xdr:row>
      <xdr:rowOff>24699</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flipV="1">
          <a:off x="13703300" y="15706688"/>
          <a:ext cx="889000" cy="914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24205</xdr:rowOff>
    </xdr:from>
    <xdr:to>
      <xdr:col>76</xdr:col>
      <xdr:colOff>165100</xdr:colOff>
      <xdr:row>97</xdr:row>
      <xdr:rowOff>125805</xdr:rowOff>
    </xdr:to>
    <xdr:sp macro="" textlink="">
      <xdr:nvSpPr>
        <xdr:cNvPr id="695" name="フローチャート: 判断 694">
          <a:extLst>
            <a:ext uri="{FF2B5EF4-FFF2-40B4-BE49-F238E27FC236}">
              <a16:creationId xmlns:a16="http://schemas.microsoft.com/office/drawing/2014/main" id="{00000000-0008-0000-0700-0000B7020000}"/>
            </a:ext>
          </a:extLst>
        </xdr:cNvPr>
        <xdr:cNvSpPr/>
      </xdr:nvSpPr>
      <xdr:spPr>
        <a:xfrm>
          <a:off x="14541500" y="16654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97</xdr:row>
      <xdr:rowOff>116932</xdr:rowOff>
    </xdr:from>
    <xdr:ext cx="599010"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4292795" y="167475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92</xdr:row>
      <xdr:rowOff>24699</xdr:rowOff>
    </xdr:from>
    <xdr:to>
      <xdr:col>71</xdr:col>
      <xdr:colOff>177800</xdr:colOff>
      <xdr:row>94</xdr:row>
      <xdr:rowOff>83093</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flipV="1">
          <a:off x="12814300" y="15798099"/>
          <a:ext cx="889000" cy="4012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51205</xdr:rowOff>
    </xdr:from>
    <xdr:to>
      <xdr:col>72</xdr:col>
      <xdr:colOff>38100</xdr:colOff>
      <xdr:row>97</xdr:row>
      <xdr:rowOff>152805</xdr:rowOff>
    </xdr:to>
    <xdr:sp macro="" textlink="">
      <xdr:nvSpPr>
        <xdr:cNvPr id="698" name="フローチャート: 判断 697">
          <a:extLst>
            <a:ext uri="{FF2B5EF4-FFF2-40B4-BE49-F238E27FC236}">
              <a16:creationId xmlns:a16="http://schemas.microsoft.com/office/drawing/2014/main" id="{00000000-0008-0000-0700-0000BA020000}"/>
            </a:ext>
          </a:extLst>
        </xdr:cNvPr>
        <xdr:cNvSpPr/>
      </xdr:nvSpPr>
      <xdr:spPr>
        <a:xfrm>
          <a:off x="13652500" y="16681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97</xdr:row>
      <xdr:rowOff>143932</xdr:rowOff>
    </xdr:from>
    <xdr:ext cx="599010"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3403795" y="167745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46146</xdr:rowOff>
    </xdr:from>
    <xdr:to>
      <xdr:col>67</xdr:col>
      <xdr:colOff>101600</xdr:colOff>
      <xdr:row>97</xdr:row>
      <xdr:rowOff>147746</xdr:rowOff>
    </xdr:to>
    <xdr:sp macro="" textlink="">
      <xdr:nvSpPr>
        <xdr:cNvPr id="700" name="フローチャート: 判断 699">
          <a:extLst>
            <a:ext uri="{FF2B5EF4-FFF2-40B4-BE49-F238E27FC236}">
              <a16:creationId xmlns:a16="http://schemas.microsoft.com/office/drawing/2014/main" id="{00000000-0008-0000-0700-0000BC020000}"/>
            </a:ext>
          </a:extLst>
        </xdr:cNvPr>
        <xdr:cNvSpPr/>
      </xdr:nvSpPr>
      <xdr:spPr>
        <a:xfrm>
          <a:off x="12763500" y="16676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97</xdr:row>
      <xdr:rowOff>138873</xdr:rowOff>
    </xdr:from>
    <xdr:ext cx="599010"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2514795" y="167695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91</xdr:row>
      <xdr:rowOff>58207</xdr:rowOff>
    </xdr:from>
    <xdr:to>
      <xdr:col>85</xdr:col>
      <xdr:colOff>177800</xdr:colOff>
      <xdr:row>91</xdr:row>
      <xdr:rowOff>159807</xdr:rowOff>
    </xdr:to>
    <xdr:sp macro="" textlink="">
      <xdr:nvSpPr>
        <xdr:cNvPr id="707" name="楕円 706">
          <a:extLst>
            <a:ext uri="{FF2B5EF4-FFF2-40B4-BE49-F238E27FC236}">
              <a16:creationId xmlns:a16="http://schemas.microsoft.com/office/drawing/2014/main" id="{00000000-0008-0000-0700-0000C3020000}"/>
            </a:ext>
          </a:extLst>
        </xdr:cNvPr>
        <xdr:cNvSpPr/>
      </xdr:nvSpPr>
      <xdr:spPr>
        <a:xfrm>
          <a:off x="16268700" y="15660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90</xdr:row>
      <xdr:rowOff>81084</xdr:rowOff>
    </xdr:from>
    <xdr:ext cx="599010" cy="259045"/>
    <xdr:sp macro="" textlink="">
      <xdr:nvSpPr>
        <xdr:cNvPr id="708" name="公債費該当値テキスト">
          <a:extLst>
            <a:ext uri="{FF2B5EF4-FFF2-40B4-BE49-F238E27FC236}">
              <a16:creationId xmlns:a16="http://schemas.microsoft.com/office/drawing/2014/main" id="{00000000-0008-0000-0700-0000C4020000}"/>
            </a:ext>
          </a:extLst>
        </xdr:cNvPr>
        <xdr:cNvSpPr txBox="1"/>
      </xdr:nvSpPr>
      <xdr:spPr>
        <a:xfrm>
          <a:off x="16370300" y="155115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686,112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91</xdr:row>
      <xdr:rowOff>96391</xdr:rowOff>
    </xdr:from>
    <xdr:to>
      <xdr:col>81</xdr:col>
      <xdr:colOff>101600</xdr:colOff>
      <xdr:row>92</xdr:row>
      <xdr:rowOff>26541</xdr:rowOff>
    </xdr:to>
    <xdr:sp macro="" textlink="">
      <xdr:nvSpPr>
        <xdr:cNvPr id="709" name="楕円 708">
          <a:extLst>
            <a:ext uri="{FF2B5EF4-FFF2-40B4-BE49-F238E27FC236}">
              <a16:creationId xmlns:a16="http://schemas.microsoft.com/office/drawing/2014/main" id="{00000000-0008-0000-0700-0000C5020000}"/>
            </a:ext>
          </a:extLst>
        </xdr:cNvPr>
        <xdr:cNvSpPr/>
      </xdr:nvSpPr>
      <xdr:spPr>
        <a:xfrm>
          <a:off x="15430500" y="156983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90</xdr:row>
      <xdr:rowOff>43068</xdr:rowOff>
    </xdr:from>
    <xdr:ext cx="599010"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5181795" y="154735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91</xdr:row>
      <xdr:rowOff>53938</xdr:rowOff>
    </xdr:from>
    <xdr:to>
      <xdr:col>76</xdr:col>
      <xdr:colOff>165100</xdr:colOff>
      <xdr:row>91</xdr:row>
      <xdr:rowOff>155538</xdr:rowOff>
    </xdr:to>
    <xdr:sp macro="" textlink="">
      <xdr:nvSpPr>
        <xdr:cNvPr id="711" name="楕円 710">
          <a:extLst>
            <a:ext uri="{FF2B5EF4-FFF2-40B4-BE49-F238E27FC236}">
              <a16:creationId xmlns:a16="http://schemas.microsoft.com/office/drawing/2014/main" id="{00000000-0008-0000-0700-0000C7020000}"/>
            </a:ext>
          </a:extLst>
        </xdr:cNvPr>
        <xdr:cNvSpPr/>
      </xdr:nvSpPr>
      <xdr:spPr>
        <a:xfrm>
          <a:off x="14541500" y="15655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90</xdr:row>
      <xdr:rowOff>615</xdr:rowOff>
    </xdr:from>
    <xdr:ext cx="599010"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4292795" y="154311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91</xdr:row>
      <xdr:rowOff>145349</xdr:rowOff>
    </xdr:from>
    <xdr:to>
      <xdr:col>72</xdr:col>
      <xdr:colOff>38100</xdr:colOff>
      <xdr:row>92</xdr:row>
      <xdr:rowOff>75499</xdr:rowOff>
    </xdr:to>
    <xdr:sp macro="" textlink="">
      <xdr:nvSpPr>
        <xdr:cNvPr id="713" name="楕円 712">
          <a:extLst>
            <a:ext uri="{FF2B5EF4-FFF2-40B4-BE49-F238E27FC236}">
              <a16:creationId xmlns:a16="http://schemas.microsoft.com/office/drawing/2014/main" id="{00000000-0008-0000-0700-0000C9020000}"/>
            </a:ext>
          </a:extLst>
        </xdr:cNvPr>
        <xdr:cNvSpPr/>
      </xdr:nvSpPr>
      <xdr:spPr>
        <a:xfrm>
          <a:off x="13652500" y="157472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90</xdr:row>
      <xdr:rowOff>92026</xdr:rowOff>
    </xdr:from>
    <xdr:ext cx="599010"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3403795" y="155225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640,368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94</xdr:row>
      <xdr:rowOff>32293</xdr:rowOff>
    </xdr:from>
    <xdr:to>
      <xdr:col>67</xdr:col>
      <xdr:colOff>101600</xdr:colOff>
      <xdr:row>94</xdr:row>
      <xdr:rowOff>133893</xdr:rowOff>
    </xdr:to>
    <xdr:sp macro="" textlink="">
      <xdr:nvSpPr>
        <xdr:cNvPr id="715" name="楕円 714">
          <a:extLst>
            <a:ext uri="{FF2B5EF4-FFF2-40B4-BE49-F238E27FC236}">
              <a16:creationId xmlns:a16="http://schemas.microsoft.com/office/drawing/2014/main" id="{00000000-0008-0000-0700-0000CB020000}"/>
            </a:ext>
          </a:extLst>
        </xdr:cNvPr>
        <xdr:cNvSpPr/>
      </xdr:nvSpPr>
      <xdr:spPr>
        <a:xfrm>
          <a:off x="12763500" y="161485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92</xdr:row>
      <xdr:rowOff>150420</xdr:rowOff>
    </xdr:from>
    <xdr:ext cx="599010"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2514795" y="159238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429,715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7" name="正方形/長方形 716">
          <a:extLst>
            <a:ext uri="{FF2B5EF4-FFF2-40B4-BE49-F238E27FC236}">
              <a16:creationId xmlns:a16="http://schemas.microsoft.com/office/drawing/2014/main" id="{00000000-0008-0000-0700-0000CD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25400</xdr:rowOff>
    </xdr:from>
    <xdr:to>
      <xdr:col>120</xdr:col>
      <xdr:colOff>114300</xdr:colOff>
      <xdr:row>38</xdr:row>
      <xdr:rowOff>25400</xdr:rowOff>
    </xdr:to>
    <xdr:cxnSp macro="">
      <xdr:nvCxnSpPr>
        <xdr:cNvPr id="727" name="直線コネクタ 726">
          <a:extLst>
            <a:ext uri="{FF2B5EF4-FFF2-40B4-BE49-F238E27FC236}">
              <a16:creationId xmlns:a16="http://schemas.microsoft.com/office/drawing/2014/main" id="{00000000-0008-0000-0700-0000D7020000}"/>
            </a:ext>
          </a:extLst>
        </xdr:cNvPr>
        <xdr:cNvCxnSpPr/>
      </xdr:nvCxnSpPr>
      <xdr:spPr>
        <a:xfrm>
          <a:off x="18288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54627</xdr:rowOff>
    </xdr:from>
    <xdr:ext cx="248786" cy="259045"/>
    <xdr:sp macro="" textlink="">
      <xdr:nvSpPr>
        <xdr:cNvPr id="728" name="テキスト ボックス 727">
          <a:extLst>
            <a:ext uri="{FF2B5EF4-FFF2-40B4-BE49-F238E27FC236}">
              <a16:creationId xmlns:a16="http://schemas.microsoft.com/office/drawing/2014/main" id="{00000000-0008-0000-0700-0000D8020000}"/>
            </a:ext>
          </a:extLst>
        </xdr:cNvPr>
        <xdr:cNvSpPr txBox="1"/>
      </xdr:nvSpPr>
      <xdr:spPr>
        <a:xfrm>
          <a:off x="18039214" y="6398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33</xdr:row>
      <xdr:rowOff>168927</xdr:rowOff>
    </xdr:from>
    <xdr:ext cx="595419" cy="259045"/>
    <xdr:sp macro="" textlink="">
      <xdr:nvSpPr>
        <xdr:cNvPr id="730" name="テキスト ボックス 729">
          <a:extLst>
            <a:ext uri="{FF2B5EF4-FFF2-40B4-BE49-F238E27FC236}">
              <a16:creationId xmlns:a16="http://schemas.microsoft.com/office/drawing/2014/main" id="{00000000-0008-0000-0700-0000DA020000}"/>
            </a:ext>
          </a:extLst>
        </xdr:cNvPr>
        <xdr:cNvSpPr txBox="1"/>
      </xdr:nvSpPr>
      <xdr:spPr>
        <a:xfrm>
          <a:off x="17692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82550</xdr:rowOff>
    </xdr:from>
    <xdr:to>
      <xdr:col>120</xdr:col>
      <xdr:colOff>114300</xdr:colOff>
      <xdr:row>31</xdr:row>
      <xdr:rowOff>82550</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18288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111777</xdr:rowOff>
    </xdr:from>
    <xdr:ext cx="595419" cy="259045"/>
    <xdr:sp macro="" textlink="">
      <xdr:nvSpPr>
        <xdr:cNvPr id="732" name="テキスト ボックス 731">
          <a:extLst>
            <a:ext uri="{FF2B5EF4-FFF2-40B4-BE49-F238E27FC236}">
              <a16:creationId xmlns:a16="http://schemas.microsoft.com/office/drawing/2014/main" id="{00000000-0008-0000-0700-0000DC020000}"/>
            </a:ext>
          </a:extLst>
        </xdr:cNvPr>
        <xdr:cNvSpPr txBox="1"/>
      </xdr:nvSpPr>
      <xdr:spPr>
        <a:xfrm>
          <a:off x="17692581" y="5255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27</xdr:row>
      <xdr:rowOff>54627</xdr:rowOff>
    </xdr:from>
    <xdr:ext cx="595419" cy="259045"/>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7692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5" name="諸支出金グラフ枠">
          <a:extLst>
            <a:ext uri="{FF2B5EF4-FFF2-40B4-BE49-F238E27FC236}">
              <a16:creationId xmlns:a16="http://schemas.microsoft.com/office/drawing/2014/main" id="{00000000-0008-0000-0700-0000DF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83687</xdr:rowOff>
    </xdr:from>
    <xdr:to>
      <xdr:col>116</xdr:col>
      <xdr:colOff>62864</xdr:colOff>
      <xdr:row>38</xdr:row>
      <xdr:rowOff>25400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flipV="1">
          <a:off x="22159595" y="5227187"/>
          <a:ext cx="1269" cy="13133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65545</xdr:rowOff>
    </xdr:from>
    <xdr:ext cx="249299" cy="259045"/>
    <xdr:sp macro="" textlink="">
      <xdr:nvSpPr>
        <xdr:cNvPr id="737" name="諸支出金最小値テキスト">
          <a:extLst>
            <a:ext uri="{FF2B5EF4-FFF2-40B4-BE49-F238E27FC236}">
              <a16:creationId xmlns:a16="http://schemas.microsoft.com/office/drawing/2014/main" id="{00000000-0008-0000-0700-0000E1020000}"/>
            </a:ext>
          </a:extLst>
        </xdr:cNvPr>
        <xdr:cNvSpPr txBox="1"/>
      </xdr:nvSpPr>
      <xdr:spPr>
        <a:xfrm>
          <a:off x="22212300" y="658064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25400</xdr:rowOff>
    </xdr:from>
    <xdr:to>
      <xdr:col>116</xdr:col>
      <xdr:colOff>152400</xdr:colOff>
      <xdr:row>38</xdr:row>
      <xdr:rowOff>25400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22072600" y="654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30364</xdr:rowOff>
    </xdr:from>
    <xdr:ext cx="599010" cy="259045"/>
    <xdr:sp macro="" textlink="">
      <xdr:nvSpPr>
        <xdr:cNvPr id="739" name="諸支出金最大値テキスト">
          <a:extLst>
            <a:ext uri="{FF2B5EF4-FFF2-40B4-BE49-F238E27FC236}">
              <a16:creationId xmlns:a16="http://schemas.microsoft.com/office/drawing/2014/main" id="{00000000-0008-0000-0700-0000E3020000}"/>
            </a:ext>
          </a:extLst>
        </xdr:cNvPr>
        <xdr:cNvSpPr txBox="1"/>
      </xdr:nvSpPr>
      <xdr:spPr>
        <a:xfrm>
          <a:off x="22212300" y="50024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229,801</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83687</xdr:rowOff>
    </xdr:from>
    <xdr:to>
      <xdr:col>116</xdr:col>
      <xdr:colOff>152400</xdr:colOff>
      <xdr:row>30</xdr:row>
      <xdr:rowOff>83687</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22072600" y="52271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25400</xdr:rowOff>
    </xdr:from>
    <xdr:to>
      <xdr:col>116</xdr:col>
      <xdr:colOff>63500</xdr:colOff>
      <xdr:row>38</xdr:row>
      <xdr:rowOff>25400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21323300" y="65405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154445</xdr:rowOff>
    </xdr:from>
    <xdr:ext cx="469744" cy="259045"/>
    <xdr:sp macro="" textlink="">
      <xdr:nvSpPr>
        <xdr:cNvPr id="742" name="諸支出金平均値テキスト">
          <a:extLst>
            <a:ext uri="{FF2B5EF4-FFF2-40B4-BE49-F238E27FC236}">
              <a16:creationId xmlns:a16="http://schemas.microsoft.com/office/drawing/2014/main" id="{00000000-0008-0000-0700-0000E6020000}"/>
            </a:ext>
          </a:extLst>
        </xdr:cNvPr>
        <xdr:cNvSpPr txBox="1"/>
      </xdr:nvSpPr>
      <xdr:spPr>
        <a:xfrm>
          <a:off x="22212300" y="632664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131568</xdr:rowOff>
    </xdr:from>
    <xdr:to>
      <xdr:col>116</xdr:col>
      <xdr:colOff>114300</xdr:colOff>
      <xdr:row>38</xdr:row>
      <xdr:rowOff>61719</xdr:rowOff>
    </xdr:to>
    <xdr:sp macro="" textlink="">
      <xdr:nvSpPr>
        <xdr:cNvPr id="743" name="フローチャート: 判断 742">
          <a:extLst>
            <a:ext uri="{FF2B5EF4-FFF2-40B4-BE49-F238E27FC236}">
              <a16:creationId xmlns:a16="http://schemas.microsoft.com/office/drawing/2014/main" id="{00000000-0008-0000-0700-0000E7020000}"/>
            </a:ext>
          </a:extLst>
        </xdr:cNvPr>
        <xdr:cNvSpPr/>
      </xdr:nvSpPr>
      <xdr:spPr>
        <a:xfrm>
          <a:off x="22110700" y="6475218"/>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25400</xdr:rowOff>
    </xdr:from>
    <xdr:to>
      <xdr:col>111</xdr:col>
      <xdr:colOff>177800</xdr:colOff>
      <xdr:row>38</xdr:row>
      <xdr:rowOff>25400</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20434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130917</xdr:rowOff>
    </xdr:from>
    <xdr:to>
      <xdr:col>112</xdr:col>
      <xdr:colOff>38100</xdr:colOff>
      <xdr:row>38</xdr:row>
      <xdr:rowOff>61067</xdr:rowOff>
    </xdr:to>
    <xdr:sp macro="" textlink="">
      <xdr:nvSpPr>
        <xdr:cNvPr id="745" name="フローチャート: 判断 744">
          <a:extLst>
            <a:ext uri="{FF2B5EF4-FFF2-40B4-BE49-F238E27FC236}">
              <a16:creationId xmlns:a16="http://schemas.microsoft.com/office/drawing/2014/main" id="{00000000-0008-0000-0700-0000E9020000}"/>
            </a:ext>
          </a:extLst>
        </xdr:cNvPr>
        <xdr:cNvSpPr/>
      </xdr:nvSpPr>
      <xdr:spPr>
        <a:xfrm>
          <a:off x="21272500" y="64745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77594</xdr:rowOff>
    </xdr:from>
    <xdr:ext cx="469744" cy="259045"/>
    <xdr:sp macro="" textlink="">
      <xdr:nvSpPr>
        <xdr:cNvPr id="746" name="テキスト ボックス 745">
          <a:extLst>
            <a:ext uri="{FF2B5EF4-FFF2-40B4-BE49-F238E27FC236}">
              <a16:creationId xmlns:a16="http://schemas.microsoft.com/office/drawing/2014/main" id="{00000000-0008-0000-0700-0000EA020000}"/>
            </a:ext>
          </a:extLst>
        </xdr:cNvPr>
        <xdr:cNvSpPr txBox="1"/>
      </xdr:nvSpPr>
      <xdr:spPr>
        <a:xfrm>
          <a:off x="21088428" y="62497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25400</xdr:rowOff>
    </xdr:from>
    <xdr:to>
      <xdr:col>107</xdr:col>
      <xdr:colOff>50800</xdr:colOff>
      <xdr:row>38</xdr:row>
      <xdr:rowOff>25400</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19545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135632</xdr:rowOff>
    </xdr:from>
    <xdr:to>
      <xdr:col>107</xdr:col>
      <xdr:colOff>101600</xdr:colOff>
      <xdr:row>38</xdr:row>
      <xdr:rowOff>65782</xdr:rowOff>
    </xdr:to>
    <xdr:sp macro="" textlink="">
      <xdr:nvSpPr>
        <xdr:cNvPr id="748" name="フローチャート: 判断 747">
          <a:extLst>
            <a:ext uri="{FF2B5EF4-FFF2-40B4-BE49-F238E27FC236}">
              <a16:creationId xmlns:a16="http://schemas.microsoft.com/office/drawing/2014/main" id="{00000000-0008-0000-0700-0000EC020000}"/>
            </a:ext>
          </a:extLst>
        </xdr:cNvPr>
        <xdr:cNvSpPr/>
      </xdr:nvSpPr>
      <xdr:spPr>
        <a:xfrm>
          <a:off x="20383500" y="6479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82309</xdr:rowOff>
    </xdr:from>
    <xdr:ext cx="469744"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20199428" y="62545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25400</xdr:rowOff>
    </xdr:from>
    <xdr:to>
      <xdr:col>102</xdr:col>
      <xdr:colOff>114300</xdr:colOff>
      <xdr:row>38</xdr:row>
      <xdr:rowOff>25400</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a:off x="18656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136775</xdr:rowOff>
    </xdr:from>
    <xdr:to>
      <xdr:col>102</xdr:col>
      <xdr:colOff>165100</xdr:colOff>
      <xdr:row>38</xdr:row>
      <xdr:rowOff>66925</xdr:rowOff>
    </xdr:to>
    <xdr:sp macro="" textlink="">
      <xdr:nvSpPr>
        <xdr:cNvPr id="751" name="フローチャート: 判断 750">
          <a:extLst>
            <a:ext uri="{FF2B5EF4-FFF2-40B4-BE49-F238E27FC236}">
              <a16:creationId xmlns:a16="http://schemas.microsoft.com/office/drawing/2014/main" id="{00000000-0008-0000-0700-0000EF020000}"/>
            </a:ext>
          </a:extLst>
        </xdr:cNvPr>
        <xdr:cNvSpPr/>
      </xdr:nvSpPr>
      <xdr:spPr>
        <a:xfrm>
          <a:off x="19494500" y="6480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83452</xdr:rowOff>
    </xdr:from>
    <xdr:ext cx="469744"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19310428" y="62556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139249</xdr:rowOff>
    </xdr:from>
    <xdr:to>
      <xdr:col>98</xdr:col>
      <xdr:colOff>38100</xdr:colOff>
      <xdr:row>38</xdr:row>
      <xdr:rowOff>69399</xdr:rowOff>
    </xdr:to>
    <xdr:sp macro="" textlink="">
      <xdr:nvSpPr>
        <xdr:cNvPr id="753" name="フローチャート: 判断 752">
          <a:extLst>
            <a:ext uri="{FF2B5EF4-FFF2-40B4-BE49-F238E27FC236}">
              <a16:creationId xmlns:a16="http://schemas.microsoft.com/office/drawing/2014/main" id="{00000000-0008-0000-0700-0000F1020000}"/>
            </a:ext>
          </a:extLst>
        </xdr:cNvPr>
        <xdr:cNvSpPr/>
      </xdr:nvSpPr>
      <xdr:spPr>
        <a:xfrm>
          <a:off x="18605500" y="6482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85926</xdr:rowOff>
    </xdr:from>
    <xdr:ext cx="469744"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18421428" y="62581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146050</xdr:rowOff>
    </xdr:from>
    <xdr:to>
      <xdr:col>116</xdr:col>
      <xdr:colOff>114300</xdr:colOff>
      <xdr:row>38</xdr:row>
      <xdr:rowOff>76200</xdr:rowOff>
    </xdr:to>
    <xdr:sp macro="" textlink="">
      <xdr:nvSpPr>
        <xdr:cNvPr id="760" name="楕円 759">
          <a:extLst>
            <a:ext uri="{FF2B5EF4-FFF2-40B4-BE49-F238E27FC236}">
              <a16:creationId xmlns:a16="http://schemas.microsoft.com/office/drawing/2014/main" id="{00000000-0008-0000-0700-0000F8020000}"/>
            </a:ext>
          </a:extLst>
        </xdr:cNvPr>
        <xdr:cNvSpPr/>
      </xdr:nvSpPr>
      <xdr:spPr>
        <a:xfrm>
          <a:off x="221107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109995</xdr:rowOff>
    </xdr:from>
    <xdr:ext cx="249299" cy="259045"/>
    <xdr:sp macro="" textlink="">
      <xdr:nvSpPr>
        <xdr:cNvPr id="761" name="諸支出金該当値テキスト">
          <a:extLst>
            <a:ext uri="{FF2B5EF4-FFF2-40B4-BE49-F238E27FC236}">
              <a16:creationId xmlns:a16="http://schemas.microsoft.com/office/drawing/2014/main" id="{00000000-0008-0000-0700-0000F9020000}"/>
            </a:ext>
          </a:extLst>
        </xdr:cNvPr>
        <xdr:cNvSpPr txBox="1"/>
      </xdr:nvSpPr>
      <xdr:spPr>
        <a:xfrm>
          <a:off x="22212300" y="645364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146050</xdr:rowOff>
    </xdr:from>
    <xdr:to>
      <xdr:col>112</xdr:col>
      <xdr:colOff>38100</xdr:colOff>
      <xdr:row>38</xdr:row>
      <xdr:rowOff>76200</xdr:rowOff>
    </xdr:to>
    <xdr:sp macro="" textlink="">
      <xdr:nvSpPr>
        <xdr:cNvPr id="762" name="楕円 761">
          <a:extLst>
            <a:ext uri="{FF2B5EF4-FFF2-40B4-BE49-F238E27FC236}">
              <a16:creationId xmlns:a16="http://schemas.microsoft.com/office/drawing/2014/main" id="{00000000-0008-0000-0700-0000FA020000}"/>
            </a:ext>
          </a:extLst>
        </xdr:cNvPr>
        <xdr:cNvSpPr/>
      </xdr:nvSpPr>
      <xdr:spPr>
        <a:xfrm>
          <a:off x="21272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38</xdr:row>
      <xdr:rowOff>67327</xdr:rowOff>
    </xdr:from>
    <xdr:ext cx="249299"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21198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37</xdr:row>
      <xdr:rowOff>146050</xdr:rowOff>
    </xdr:from>
    <xdr:to>
      <xdr:col>107</xdr:col>
      <xdr:colOff>101600</xdr:colOff>
      <xdr:row>38</xdr:row>
      <xdr:rowOff>76200</xdr:rowOff>
    </xdr:to>
    <xdr:sp macro="" textlink="">
      <xdr:nvSpPr>
        <xdr:cNvPr id="764" name="楕円 763">
          <a:extLst>
            <a:ext uri="{FF2B5EF4-FFF2-40B4-BE49-F238E27FC236}">
              <a16:creationId xmlns:a16="http://schemas.microsoft.com/office/drawing/2014/main" id="{00000000-0008-0000-0700-0000FC020000}"/>
            </a:ext>
          </a:extLst>
        </xdr:cNvPr>
        <xdr:cNvSpPr/>
      </xdr:nvSpPr>
      <xdr:spPr>
        <a:xfrm>
          <a:off x="20383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38</xdr:row>
      <xdr:rowOff>67327</xdr:rowOff>
    </xdr:from>
    <xdr:ext cx="249299"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20309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37</xdr:row>
      <xdr:rowOff>146050</xdr:rowOff>
    </xdr:from>
    <xdr:to>
      <xdr:col>102</xdr:col>
      <xdr:colOff>165100</xdr:colOff>
      <xdr:row>38</xdr:row>
      <xdr:rowOff>76200</xdr:rowOff>
    </xdr:to>
    <xdr:sp macro="" textlink="">
      <xdr:nvSpPr>
        <xdr:cNvPr id="766" name="楕円 765">
          <a:extLst>
            <a:ext uri="{FF2B5EF4-FFF2-40B4-BE49-F238E27FC236}">
              <a16:creationId xmlns:a16="http://schemas.microsoft.com/office/drawing/2014/main" id="{00000000-0008-0000-0700-0000FE020000}"/>
            </a:ext>
          </a:extLst>
        </xdr:cNvPr>
        <xdr:cNvSpPr/>
      </xdr:nvSpPr>
      <xdr:spPr>
        <a:xfrm>
          <a:off x="19494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38</xdr:row>
      <xdr:rowOff>67327</xdr:rowOff>
    </xdr:from>
    <xdr:ext cx="249299"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19420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146050</xdr:rowOff>
    </xdr:from>
    <xdr:to>
      <xdr:col>98</xdr:col>
      <xdr:colOff>38100</xdr:colOff>
      <xdr:row>38</xdr:row>
      <xdr:rowOff>76200</xdr:rowOff>
    </xdr:to>
    <xdr:sp macro="" textlink="">
      <xdr:nvSpPr>
        <xdr:cNvPr id="768" name="楕円 767">
          <a:extLst>
            <a:ext uri="{FF2B5EF4-FFF2-40B4-BE49-F238E27FC236}">
              <a16:creationId xmlns:a16="http://schemas.microsoft.com/office/drawing/2014/main" id="{00000000-0008-0000-0700-000000030000}"/>
            </a:ext>
          </a:extLst>
        </xdr:cNvPr>
        <xdr:cNvSpPr/>
      </xdr:nvSpPr>
      <xdr:spPr>
        <a:xfrm>
          <a:off x="18605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38</xdr:row>
      <xdr:rowOff>67327</xdr:rowOff>
    </xdr:from>
    <xdr:ext cx="249299"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18531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0" name="正方形/長方形 769">
          <a:extLst>
            <a:ext uri="{FF2B5EF4-FFF2-40B4-BE49-F238E27FC236}">
              <a16:creationId xmlns:a16="http://schemas.microsoft.com/office/drawing/2014/main" id="{00000000-0008-0000-0700-000002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1" name="正方形/長方形 770">
          <a:extLst>
            <a:ext uri="{FF2B5EF4-FFF2-40B4-BE49-F238E27FC236}">
              <a16:creationId xmlns:a16="http://schemas.microsoft.com/office/drawing/2014/main" id="{00000000-0008-0000-0700-000003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2" name="正方形/長方形 771">
          <a:extLst>
            <a:ext uri="{FF2B5EF4-FFF2-40B4-BE49-F238E27FC236}">
              <a16:creationId xmlns:a16="http://schemas.microsoft.com/office/drawing/2014/main" id="{00000000-0008-0000-0700-000004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3" name="正方形/長方形 772">
          <a:extLst>
            <a:ext uri="{FF2B5EF4-FFF2-40B4-BE49-F238E27FC236}">
              <a16:creationId xmlns:a16="http://schemas.microsoft.com/office/drawing/2014/main" id="{00000000-0008-0000-0700-000005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9" name="直線コネクタ 778">
          <a:extLst>
            <a:ext uri="{FF2B5EF4-FFF2-40B4-BE49-F238E27FC236}">
              <a16:creationId xmlns:a16="http://schemas.microsoft.com/office/drawing/2014/main" id="{00000000-0008-0000-0700-00000B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0" name="直線コネクタ 779">
          <a:extLst>
            <a:ext uri="{FF2B5EF4-FFF2-40B4-BE49-F238E27FC236}">
              <a16:creationId xmlns:a16="http://schemas.microsoft.com/office/drawing/2014/main" id="{00000000-0008-0000-0700-00000C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1" name="テキスト ボックス 780">
          <a:extLst>
            <a:ext uri="{FF2B5EF4-FFF2-40B4-BE49-F238E27FC236}">
              <a16:creationId xmlns:a16="http://schemas.microsoft.com/office/drawing/2014/main" id="{00000000-0008-0000-0700-00000D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2" name="直線コネクタ 781">
          <a:extLst>
            <a:ext uri="{FF2B5EF4-FFF2-40B4-BE49-F238E27FC236}">
              <a16:creationId xmlns:a16="http://schemas.microsoft.com/office/drawing/2014/main" id="{00000000-0008-0000-0700-00000E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4" name="前年度繰上充用金グラフ枠">
          <a:extLst>
            <a:ext uri="{FF2B5EF4-FFF2-40B4-BE49-F238E27FC236}">
              <a16:creationId xmlns:a16="http://schemas.microsoft.com/office/drawing/2014/main" id="{00000000-0008-0000-0700-000010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6" name="前年度繰上充用金最小値テキスト">
          <a:extLst>
            <a:ext uri="{FF2B5EF4-FFF2-40B4-BE49-F238E27FC236}">
              <a16:creationId xmlns:a16="http://schemas.microsoft.com/office/drawing/2014/main" id="{00000000-0008-0000-0700-000012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8" name="前年度繰上充用金最大値テキスト">
          <a:extLst>
            <a:ext uri="{FF2B5EF4-FFF2-40B4-BE49-F238E27FC236}">
              <a16:creationId xmlns:a16="http://schemas.microsoft.com/office/drawing/2014/main" id="{00000000-0008-0000-0700-000014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1" name="前年度繰上充用金平均値テキスト">
          <a:extLst>
            <a:ext uri="{FF2B5EF4-FFF2-40B4-BE49-F238E27FC236}">
              <a16:creationId xmlns:a16="http://schemas.microsoft.com/office/drawing/2014/main" id="{00000000-0008-0000-0700-000017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2" name="フローチャート: 判断 791">
          <a:extLst>
            <a:ext uri="{FF2B5EF4-FFF2-40B4-BE49-F238E27FC236}">
              <a16:creationId xmlns:a16="http://schemas.microsoft.com/office/drawing/2014/main" id="{00000000-0008-0000-0700-000018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4" name="フローチャート: 判断 793">
          <a:extLst>
            <a:ext uri="{FF2B5EF4-FFF2-40B4-BE49-F238E27FC236}">
              <a16:creationId xmlns:a16="http://schemas.microsoft.com/office/drawing/2014/main" id="{00000000-0008-0000-0700-00001A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5" name="テキスト ボックス 794">
          <a:extLst>
            <a:ext uri="{FF2B5EF4-FFF2-40B4-BE49-F238E27FC236}">
              <a16:creationId xmlns:a16="http://schemas.microsoft.com/office/drawing/2014/main" id="{00000000-0008-0000-0700-00001B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7" name="フローチャート: 判断 796">
          <a:extLst>
            <a:ext uri="{FF2B5EF4-FFF2-40B4-BE49-F238E27FC236}">
              <a16:creationId xmlns:a16="http://schemas.microsoft.com/office/drawing/2014/main" id="{00000000-0008-0000-0700-00001D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0" name="フローチャート: 判断 799">
          <a:extLst>
            <a:ext uri="{FF2B5EF4-FFF2-40B4-BE49-F238E27FC236}">
              <a16:creationId xmlns:a16="http://schemas.microsoft.com/office/drawing/2014/main" id="{00000000-0008-0000-0700-000020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9" name="楕円 808">
          <a:extLst>
            <a:ext uri="{FF2B5EF4-FFF2-40B4-BE49-F238E27FC236}">
              <a16:creationId xmlns:a16="http://schemas.microsoft.com/office/drawing/2014/main" id="{00000000-0008-0000-0700-000029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0" name="前年度繰上充用金該当値テキスト">
          <a:extLst>
            <a:ext uri="{FF2B5EF4-FFF2-40B4-BE49-F238E27FC236}">
              <a16:creationId xmlns:a16="http://schemas.microsoft.com/office/drawing/2014/main" id="{00000000-0008-0000-0700-00002A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1" name="楕円 810">
          <a:extLst>
            <a:ext uri="{FF2B5EF4-FFF2-40B4-BE49-F238E27FC236}">
              <a16:creationId xmlns:a16="http://schemas.microsoft.com/office/drawing/2014/main" id="{00000000-0008-0000-0700-00002B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3" name="楕円 812">
          <a:extLst>
            <a:ext uri="{FF2B5EF4-FFF2-40B4-BE49-F238E27FC236}">
              <a16:creationId xmlns:a16="http://schemas.microsoft.com/office/drawing/2014/main" id="{00000000-0008-0000-0700-00002D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5" name="楕円 814">
          <a:extLst>
            <a:ext uri="{FF2B5EF4-FFF2-40B4-BE49-F238E27FC236}">
              <a16:creationId xmlns:a16="http://schemas.microsoft.com/office/drawing/2014/main" id="{00000000-0008-0000-0700-00002F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7" name="楕円 816">
          <a:extLst>
            <a:ext uri="{FF2B5EF4-FFF2-40B4-BE49-F238E27FC236}">
              <a16:creationId xmlns:a16="http://schemas.microsoft.com/office/drawing/2014/main" id="{00000000-0008-0000-0700-000031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19" name="正方形/長方形 818">
          <a:extLst>
            <a:ext uri="{FF2B5EF4-FFF2-40B4-BE49-F238E27FC236}">
              <a16:creationId xmlns:a16="http://schemas.microsoft.com/office/drawing/2014/main" id="{00000000-0008-0000-0700-000033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0" name="正方形/長方形 819">
          <a:extLst>
            <a:ext uri="{FF2B5EF4-FFF2-40B4-BE49-F238E27FC236}">
              <a16:creationId xmlns:a16="http://schemas.microsoft.com/office/drawing/2014/main" id="{00000000-0008-0000-0700-000034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人口が昨年度に比べ、</a:t>
          </a:r>
          <a:r>
            <a:rPr kumimoji="1" lang="en-US" altLang="ja-JP" sz="1100">
              <a:solidFill>
                <a:schemeClr val="dk1"/>
              </a:solidFill>
              <a:effectLst/>
              <a:latin typeface="+mn-lt"/>
              <a:ea typeface="+mn-ea"/>
              <a:cs typeface="+mn-cs"/>
            </a:rPr>
            <a:t>8</a:t>
          </a:r>
          <a:r>
            <a:rPr kumimoji="1" lang="ja-JP" altLang="ja-JP" sz="1100">
              <a:solidFill>
                <a:schemeClr val="dk1"/>
              </a:solidFill>
              <a:effectLst/>
              <a:latin typeface="+mn-lt"/>
              <a:ea typeface="+mn-ea"/>
              <a:cs typeface="+mn-cs"/>
            </a:rPr>
            <a:t>人減少（</a:t>
          </a:r>
          <a:r>
            <a:rPr kumimoji="1" lang="en-US" altLang="ja-JP" sz="1100">
              <a:solidFill>
                <a:schemeClr val="dk1"/>
              </a:solidFill>
              <a:effectLst/>
              <a:latin typeface="+mn-lt"/>
              <a:ea typeface="+mn-ea"/>
              <a:cs typeface="+mn-cs"/>
            </a:rPr>
            <a:t>-1.6</a:t>
          </a:r>
          <a:r>
            <a:rPr kumimoji="1" lang="ja-JP" altLang="ja-JP" sz="1100">
              <a:solidFill>
                <a:schemeClr val="dk1"/>
              </a:solidFill>
              <a:effectLst/>
              <a:latin typeface="+mn-lt"/>
              <a:ea typeface="+mn-ea"/>
              <a:cs typeface="+mn-cs"/>
            </a:rPr>
            <a:t>％）している。</a:t>
          </a:r>
          <a:endParaRPr lang="ja-JP" altLang="ja-JP">
            <a:effectLst/>
          </a:endParaRPr>
        </a:p>
        <a:p>
          <a:r>
            <a:rPr kumimoji="1" lang="ja-JP" altLang="ja-JP" sz="1100">
              <a:solidFill>
                <a:schemeClr val="dk1"/>
              </a:solidFill>
              <a:effectLst/>
              <a:latin typeface="+mn-lt"/>
              <a:ea typeface="+mn-ea"/>
              <a:cs typeface="+mn-cs"/>
            </a:rPr>
            <a:t>本村の主産業は観光であることから、商工費は大きなウエイトを占めており、</a:t>
          </a:r>
          <a:r>
            <a:rPr kumimoji="1" lang="en-US" altLang="ja-JP" sz="1100">
              <a:solidFill>
                <a:schemeClr val="dk1"/>
              </a:solidFill>
              <a:effectLst/>
              <a:latin typeface="+mn-lt"/>
              <a:ea typeface="+mn-ea"/>
              <a:cs typeface="+mn-cs"/>
            </a:rPr>
            <a:t>R6</a:t>
          </a:r>
          <a:r>
            <a:rPr kumimoji="1" lang="ja-JP" altLang="ja-JP" sz="1100">
              <a:solidFill>
                <a:schemeClr val="dk1"/>
              </a:solidFill>
              <a:effectLst/>
              <a:latin typeface="+mn-lt"/>
              <a:ea typeface="+mn-ea"/>
              <a:cs typeface="+mn-cs"/>
            </a:rPr>
            <a:t>年度は住民一人当たり</a:t>
          </a:r>
          <a:r>
            <a:rPr kumimoji="1" lang="en-US" altLang="ja-JP" sz="1100">
              <a:solidFill>
                <a:schemeClr val="dk1"/>
              </a:solidFill>
              <a:effectLst/>
              <a:latin typeface="+mn-lt"/>
              <a:ea typeface="+mn-ea"/>
              <a:cs typeface="+mn-cs"/>
            </a:rPr>
            <a:t>887,335</a:t>
          </a:r>
          <a:r>
            <a:rPr kumimoji="1" lang="ja-JP" altLang="ja-JP" sz="1100">
              <a:solidFill>
                <a:schemeClr val="dk1"/>
              </a:solidFill>
              <a:effectLst/>
              <a:latin typeface="+mn-lt"/>
              <a:ea typeface="+mn-ea"/>
              <a:cs typeface="+mn-cs"/>
            </a:rPr>
            <a:t>円と類似団体平均値を大幅に上回っている。</a:t>
          </a:r>
          <a:endParaRPr lang="ja-JP" altLang="ja-JP" sz="1400">
            <a:effectLst/>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総務費は、</a:t>
          </a:r>
          <a:r>
            <a:rPr kumimoji="1" lang="ja-JP" altLang="en-US" sz="1100">
              <a:solidFill>
                <a:schemeClr val="dk1"/>
              </a:solidFill>
              <a:effectLst/>
              <a:latin typeface="+mn-lt"/>
              <a:ea typeface="+mn-ea"/>
              <a:cs typeface="+mn-cs"/>
            </a:rPr>
            <a:t>基金積立金の減及び</a:t>
          </a:r>
          <a:r>
            <a:rPr kumimoji="1" lang="en-US" altLang="ja-JP" sz="1100">
              <a:solidFill>
                <a:schemeClr val="dk1"/>
              </a:solidFill>
              <a:effectLst/>
              <a:latin typeface="+mn-lt"/>
              <a:ea typeface="+mn-ea"/>
              <a:cs typeface="+mn-cs"/>
            </a:rPr>
            <a:t>R5</a:t>
          </a:r>
          <a:r>
            <a:rPr kumimoji="1" lang="ja-JP" altLang="en-US" sz="1100">
              <a:solidFill>
                <a:schemeClr val="dk1"/>
              </a:solidFill>
              <a:effectLst/>
              <a:latin typeface="+mn-lt"/>
              <a:ea typeface="+mn-ea"/>
              <a:cs typeface="+mn-cs"/>
            </a:rPr>
            <a:t>年度</a:t>
          </a:r>
          <a:r>
            <a:rPr lang="ja-JP" altLang="ja-JP" sz="1100" b="0" i="0" baseline="0">
              <a:solidFill>
                <a:schemeClr val="dk1"/>
              </a:solidFill>
              <a:effectLst/>
              <a:latin typeface="+mn-lt"/>
              <a:ea typeface="+mn-ea"/>
              <a:cs typeface="+mn-cs"/>
            </a:rPr>
            <a:t>交流・産業活性化施設整備事業</a:t>
          </a:r>
          <a:r>
            <a:rPr lang="ja-JP" altLang="en-US" sz="1100" b="0" i="0" baseline="0">
              <a:solidFill>
                <a:schemeClr val="dk1"/>
              </a:solidFill>
              <a:effectLst/>
              <a:latin typeface="+mn-lt"/>
              <a:ea typeface="+mn-ea"/>
              <a:cs typeface="+mn-cs"/>
            </a:rPr>
            <a:t>の完了等に伴う</a:t>
          </a:r>
          <a:r>
            <a:rPr kumimoji="1" lang="ja-JP" altLang="ja-JP" sz="1100">
              <a:solidFill>
                <a:schemeClr val="dk1"/>
              </a:solidFill>
              <a:effectLst/>
              <a:latin typeface="+mn-lt"/>
              <a:ea typeface="+mn-ea"/>
              <a:cs typeface="+mn-cs"/>
            </a:rPr>
            <a:t>普通建設事業費の</a:t>
          </a:r>
          <a:r>
            <a:rPr kumimoji="1" lang="ja-JP" altLang="en-US" sz="1100">
              <a:solidFill>
                <a:schemeClr val="dk1"/>
              </a:solidFill>
              <a:effectLst/>
              <a:latin typeface="+mn-lt"/>
              <a:ea typeface="+mn-ea"/>
              <a:cs typeface="+mn-cs"/>
            </a:rPr>
            <a:t>減</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民生費は、</a:t>
          </a:r>
          <a:r>
            <a:rPr lang="ja-JP" altLang="en-US" sz="1100" b="0" i="0" u="none" strike="noStrike" baseline="0">
              <a:solidFill>
                <a:schemeClr val="dk1"/>
              </a:solidFill>
              <a:latin typeface="+mn-lt"/>
              <a:ea typeface="+mn-ea"/>
              <a:cs typeface="+mn-cs"/>
            </a:rPr>
            <a:t>定額減税不足額等給付金、児童館法面排水修繕工事等による増となっている。</a:t>
          </a:r>
          <a:endParaRPr kumimoji="1" lang="en-US" altLang="ja-JP" sz="11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衛生費は健康増進広場整備事業及び</a:t>
          </a:r>
          <a:r>
            <a:rPr lang="ja-JP" altLang="ja-JP" sz="1100" b="0" i="0" baseline="0">
              <a:solidFill>
                <a:schemeClr val="dk1"/>
              </a:solidFill>
              <a:effectLst/>
              <a:latin typeface="+mn-lt"/>
              <a:ea typeface="+mn-ea"/>
              <a:cs typeface="+mn-cs"/>
            </a:rPr>
            <a:t>生ごみ処理施設整備事業</a:t>
          </a:r>
          <a:r>
            <a:rPr kumimoji="1" lang="ja-JP" altLang="ja-JP" sz="1100">
              <a:solidFill>
                <a:schemeClr val="dk1"/>
              </a:solidFill>
              <a:effectLst/>
              <a:latin typeface="+mn-lt"/>
              <a:ea typeface="+mn-ea"/>
              <a:cs typeface="+mn-cs"/>
            </a:rPr>
            <a:t>等による普通建設事業費の増</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農林水産事業費は、</a:t>
          </a:r>
          <a:r>
            <a:rPr kumimoji="1" lang="ja-JP" altLang="en-US" sz="1100">
              <a:solidFill>
                <a:schemeClr val="dk1"/>
              </a:solidFill>
              <a:effectLst/>
              <a:latin typeface="+mn-lt"/>
              <a:ea typeface="+mn-ea"/>
              <a:cs typeface="+mn-cs"/>
            </a:rPr>
            <a:t>人件費の上昇（</a:t>
          </a:r>
          <a:r>
            <a:rPr lang="ja-JP" altLang="en-US" sz="1100" b="0" i="0" u="none" strike="noStrike" baseline="0">
              <a:solidFill>
                <a:schemeClr val="dk1"/>
              </a:solidFill>
              <a:latin typeface="+mn-lt"/>
              <a:ea typeface="+mn-ea"/>
              <a:cs typeface="+mn-cs"/>
            </a:rPr>
            <a:t>給与改定、会計年度任用勤勉手当の追加等</a:t>
          </a:r>
          <a:r>
            <a:rPr kumimoji="1" lang="ja-JP" altLang="en-US" sz="1100">
              <a:solidFill>
                <a:schemeClr val="dk1"/>
              </a:solidFill>
              <a:effectLst/>
              <a:latin typeface="+mn-lt"/>
              <a:ea typeface="+mn-ea"/>
              <a:cs typeface="+mn-cs"/>
            </a:rPr>
            <a:t>）や</a:t>
          </a:r>
          <a:r>
            <a:rPr lang="ja-JP" altLang="en-US" sz="1100" b="0" i="0" u="none" strike="noStrike" baseline="0">
              <a:solidFill>
                <a:schemeClr val="dk1"/>
              </a:solidFill>
              <a:latin typeface="+mn-lt"/>
              <a:ea typeface="+mn-ea"/>
              <a:cs typeface="+mn-cs"/>
            </a:rPr>
            <a:t>舞殿内危険木伐採等業務委託事業</a:t>
          </a:r>
          <a:r>
            <a:rPr kumimoji="1" lang="ja-JP" altLang="ja-JP" sz="1100">
              <a:solidFill>
                <a:schemeClr val="dk1"/>
              </a:solidFill>
              <a:effectLst/>
              <a:latin typeface="+mn-lt"/>
              <a:ea typeface="+mn-ea"/>
              <a:cs typeface="+mn-cs"/>
            </a:rPr>
            <a:t>等による増</a:t>
          </a:r>
          <a:r>
            <a:rPr kumimoji="1" lang="ja-JP" altLang="en-US" sz="1100">
              <a:solidFill>
                <a:schemeClr val="dk1"/>
              </a:solidFill>
              <a:effectLst/>
              <a:latin typeface="+mn-lt"/>
              <a:ea typeface="+mn-ea"/>
              <a:cs typeface="+mn-cs"/>
            </a:rPr>
            <a:t>となっている。</a:t>
          </a:r>
          <a:endParaRPr kumimoji="1" lang="en-US" altLang="ja-JP" sz="11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商工費は、</a:t>
          </a:r>
          <a:r>
            <a:rPr lang="ja-JP" altLang="en-US" sz="1100" b="0" i="0" u="none" strike="noStrike" baseline="0">
              <a:solidFill>
                <a:schemeClr val="dk1"/>
              </a:solidFill>
              <a:latin typeface="+mn-lt"/>
              <a:ea typeface="+mn-ea"/>
              <a:cs typeface="+mn-cs"/>
            </a:rPr>
            <a:t>中土合公園改修事業や見通橋温泉管添架事業</a:t>
          </a:r>
          <a:r>
            <a:rPr kumimoji="1" lang="ja-JP" altLang="ja-JP" sz="1100">
              <a:solidFill>
                <a:schemeClr val="dk1"/>
              </a:solidFill>
              <a:effectLst/>
              <a:latin typeface="+mn-lt"/>
              <a:ea typeface="+mn-ea"/>
              <a:cs typeface="+mn-cs"/>
            </a:rPr>
            <a:t>等による普通建設事業費の増</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土木費は、</a:t>
          </a:r>
          <a:r>
            <a:rPr kumimoji="1" lang="ja-JP" altLang="en-US" sz="1100">
              <a:solidFill>
                <a:schemeClr val="dk1"/>
              </a:solidFill>
              <a:effectLst/>
              <a:latin typeface="+mn-lt"/>
              <a:ea typeface="+mn-ea"/>
              <a:cs typeface="+mn-cs"/>
            </a:rPr>
            <a:t>除雪機械整備事業や</a:t>
          </a:r>
          <a:r>
            <a:rPr lang="ja-JP" altLang="en-US" sz="1100" b="0" i="0" u="none" strike="noStrike" baseline="0">
              <a:solidFill>
                <a:schemeClr val="dk1"/>
              </a:solidFill>
              <a:latin typeface="+mn-lt"/>
              <a:ea typeface="+mn-ea"/>
              <a:cs typeface="+mn-cs"/>
            </a:rPr>
            <a:t>村営住宅整備事業等</a:t>
          </a:r>
          <a:r>
            <a:rPr kumimoji="1" lang="ja-JP" altLang="en-US" sz="1100">
              <a:solidFill>
                <a:schemeClr val="dk1"/>
              </a:solidFill>
              <a:effectLst/>
              <a:latin typeface="+mn-lt"/>
              <a:ea typeface="+mn-ea"/>
              <a:cs typeface="+mn-cs"/>
            </a:rPr>
            <a:t>による</a:t>
          </a:r>
          <a:r>
            <a:rPr kumimoji="1" lang="ja-JP" altLang="ja-JP" sz="1100">
              <a:solidFill>
                <a:schemeClr val="dk1"/>
              </a:solidFill>
              <a:effectLst/>
              <a:latin typeface="+mn-lt"/>
              <a:ea typeface="+mn-ea"/>
              <a:cs typeface="+mn-cs"/>
            </a:rPr>
            <a:t>普通建設事業費</a:t>
          </a:r>
          <a:r>
            <a:rPr kumimoji="1" lang="ja-JP" altLang="en-US" sz="1100">
              <a:solidFill>
                <a:schemeClr val="dk1"/>
              </a:solidFill>
              <a:effectLst/>
              <a:latin typeface="+mn-lt"/>
              <a:ea typeface="+mn-ea"/>
              <a:cs typeface="+mn-cs"/>
            </a:rPr>
            <a:t>の</a:t>
          </a:r>
          <a:r>
            <a:rPr lang="ja-JP" altLang="ja-JP" sz="1100" b="0" i="0" baseline="0">
              <a:solidFill>
                <a:schemeClr val="dk1"/>
              </a:solidFill>
              <a:effectLst/>
              <a:latin typeface="+mn-lt"/>
              <a:ea typeface="+mn-ea"/>
              <a:cs typeface="+mn-cs"/>
            </a:rPr>
            <a:t>増、消防費は一部事務組合負担金等による増となっている。</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教育費は、</a:t>
          </a:r>
          <a:r>
            <a:rPr kumimoji="1" lang="ja-JP" altLang="en-US" sz="1100">
              <a:solidFill>
                <a:schemeClr val="dk1"/>
              </a:solidFill>
              <a:effectLst/>
              <a:latin typeface="+mn-lt"/>
              <a:ea typeface="+mn-ea"/>
              <a:cs typeface="+mn-cs"/>
            </a:rPr>
            <a:t>児童向け遊具整備事業</a:t>
          </a:r>
          <a:r>
            <a:rPr kumimoji="1" lang="ja-JP" altLang="ja-JP" sz="1100">
              <a:solidFill>
                <a:schemeClr val="dk1"/>
              </a:solidFill>
              <a:effectLst/>
              <a:latin typeface="+mn-lt"/>
              <a:ea typeface="+mn-ea"/>
              <a:cs typeface="+mn-cs"/>
            </a:rPr>
            <a:t>等による増、公債費は、</a:t>
          </a:r>
          <a:r>
            <a:rPr kumimoji="1" lang="en-US" altLang="ja-JP" sz="1100">
              <a:solidFill>
                <a:schemeClr val="dk1"/>
              </a:solidFill>
              <a:effectLst/>
              <a:latin typeface="+mn-lt"/>
              <a:ea typeface="+mn-ea"/>
              <a:cs typeface="+mn-cs"/>
            </a:rPr>
            <a:t>R2</a:t>
          </a:r>
          <a:r>
            <a:rPr kumimoji="1" lang="ja-JP" altLang="en-US" sz="1100">
              <a:solidFill>
                <a:schemeClr val="dk1"/>
              </a:solidFill>
              <a:effectLst/>
              <a:latin typeface="+mn-lt"/>
              <a:ea typeface="+mn-ea"/>
              <a:cs typeface="+mn-cs"/>
            </a:rPr>
            <a:t>年度借入分過疎対策事業債の</a:t>
          </a:r>
          <a:r>
            <a:rPr kumimoji="1" lang="ja-JP" altLang="ja-JP" sz="1100">
              <a:solidFill>
                <a:schemeClr val="dk1"/>
              </a:solidFill>
              <a:effectLst/>
              <a:latin typeface="+mn-lt"/>
              <a:ea typeface="+mn-ea"/>
              <a:cs typeface="+mn-cs"/>
            </a:rPr>
            <a:t>元金償還</a:t>
          </a:r>
          <a:r>
            <a:rPr kumimoji="1" lang="ja-JP" altLang="en-US" sz="1100">
              <a:solidFill>
                <a:schemeClr val="dk1"/>
              </a:solidFill>
              <a:effectLst/>
              <a:latin typeface="+mn-lt"/>
              <a:ea typeface="+mn-ea"/>
              <a:cs typeface="+mn-cs"/>
            </a:rPr>
            <a:t>開始等による増</a:t>
          </a:r>
          <a:r>
            <a:rPr kumimoji="1" lang="ja-JP" altLang="ja-JP" sz="1100">
              <a:solidFill>
                <a:schemeClr val="dk1"/>
              </a:solidFill>
              <a:effectLst/>
              <a:latin typeface="+mn-lt"/>
              <a:ea typeface="+mn-ea"/>
              <a:cs typeface="+mn-cs"/>
            </a:rPr>
            <a:t>となった。</a:t>
          </a:r>
          <a:endParaRPr lang="ja-JP" altLang="ja-JP" sz="1400">
            <a:effectLst/>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福島県檜枝岐村</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財政調整基金の残高は、繰上償還</a:t>
          </a:r>
          <a:r>
            <a:rPr kumimoji="1" lang="ja-JP" altLang="en-US" sz="1100">
              <a:solidFill>
                <a:schemeClr val="dk1"/>
              </a:solidFill>
              <a:effectLst/>
              <a:latin typeface="+mn-lt"/>
              <a:ea typeface="+mn-ea"/>
              <a:cs typeface="+mn-cs"/>
            </a:rPr>
            <a:t>等</a:t>
          </a:r>
          <a:r>
            <a:rPr kumimoji="1" lang="ja-JP" altLang="ja-JP" sz="1100">
              <a:solidFill>
                <a:schemeClr val="dk1"/>
              </a:solidFill>
              <a:effectLst/>
              <a:latin typeface="+mn-lt"/>
              <a:ea typeface="+mn-ea"/>
              <a:cs typeface="+mn-cs"/>
            </a:rPr>
            <a:t>の実施により減少し、標準財政規模に占める割合についても、</a:t>
          </a:r>
          <a:r>
            <a:rPr kumimoji="1" lang="ja-JP" altLang="en-US" sz="1100">
              <a:solidFill>
                <a:schemeClr val="dk1"/>
              </a:solidFill>
              <a:effectLst/>
              <a:latin typeface="+mn-lt"/>
              <a:ea typeface="+mn-ea"/>
              <a:cs typeface="+mn-cs"/>
            </a:rPr>
            <a:t>毎年</a:t>
          </a:r>
          <a:r>
            <a:rPr kumimoji="1" lang="ja-JP" altLang="ja-JP" sz="1100">
              <a:solidFill>
                <a:schemeClr val="dk1"/>
              </a:solidFill>
              <a:effectLst/>
              <a:latin typeface="+mn-lt"/>
              <a:ea typeface="+mn-ea"/>
              <a:cs typeface="+mn-cs"/>
            </a:rPr>
            <a:t>減少している。実質収支比率については、毎年増減はあるものの高い傾向にあるため不用額の抑制を図るなど予算の適正な執行に努める。財政規模が小さいため、突発的な災害対応による財源確保や年々縮小していく大規模償却資産への備えなどの需要が見込まれる。</a:t>
          </a:r>
          <a:endParaRPr lang="ja-JP" altLang="ja-JP" sz="1400">
            <a:effectLst/>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福島県檜枝岐村</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全ての会計において、黒字となっている。各特別会計</a:t>
          </a:r>
          <a:r>
            <a:rPr kumimoji="1" lang="ja-JP" altLang="en-US" sz="1100">
              <a:solidFill>
                <a:schemeClr val="dk1"/>
              </a:solidFill>
              <a:effectLst/>
              <a:latin typeface="+mn-lt"/>
              <a:ea typeface="+mn-ea"/>
              <a:cs typeface="+mn-cs"/>
            </a:rPr>
            <a:t>に</a:t>
          </a:r>
          <a:r>
            <a:rPr kumimoji="1" lang="ja-JP" altLang="ja-JP" sz="1100">
              <a:solidFill>
                <a:schemeClr val="dk1"/>
              </a:solidFill>
              <a:effectLst/>
              <a:latin typeface="+mn-lt"/>
              <a:ea typeface="+mn-ea"/>
              <a:cs typeface="+mn-cs"/>
            </a:rPr>
            <a:t>ついては、適正な運営を図るなど繰入金の抑制に努めていくとともに、観光施設事業については公共性と採算性を考慮し、最適な運営方法等を検討していく。</a:t>
          </a:r>
          <a:endParaRPr lang="ja-JP" altLang="ja-JP" sz="1400">
            <a:effectLst/>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福島県檜枝岐村</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実質公債費比率については、単年度で</a:t>
          </a:r>
          <a:r>
            <a:rPr kumimoji="1" lang="en-US" altLang="ja-JP" sz="1100">
              <a:solidFill>
                <a:schemeClr val="dk1"/>
              </a:solidFill>
              <a:effectLst/>
              <a:latin typeface="+mn-lt"/>
              <a:ea typeface="+mn-ea"/>
              <a:cs typeface="+mn-cs"/>
            </a:rPr>
            <a:t>4.2%</a:t>
          </a:r>
          <a:r>
            <a:rPr kumimoji="1" lang="ja-JP" altLang="ja-JP" sz="1100">
              <a:solidFill>
                <a:schemeClr val="dk1"/>
              </a:solidFill>
              <a:effectLst/>
              <a:latin typeface="+mn-lt"/>
              <a:ea typeface="+mn-ea"/>
              <a:cs typeface="+mn-cs"/>
            </a:rPr>
            <a:t>と昨年度に比べ</a:t>
          </a:r>
          <a:r>
            <a:rPr kumimoji="1" lang="en-US" altLang="ja-JP" sz="1100">
              <a:solidFill>
                <a:schemeClr val="dk1"/>
              </a:solidFill>
              <a:effectLst/>
              <a:latin typeface="+mn-lt"/>
              <a:ea typeface="+mn-ea"/>
              <a:cs typeface="+mn-cs"/>
            </a:rPr>
            <a:t>0.1</a:t>
          </a:r>
          <a:r>
            <a:rPr kumimoji="1" lang="ja-JP" altLang="ja-JP" sz="1100">
              <a:solidFill>
                <a:schemeClr val="dk1"/>
              </a:solidFill>
              <a:effectLst/>
              <a:latin typeface="+mn-lt"/>
              <a:ea typeface="+mn-ea"/>
              <a:cs typeface="+mn-cs"/>
            </a:rPr>
            <a:t>ポイント上昇し、</a:t>
          </a:r>
          <a:r>
            <a:rPr kumimoji="1" lang="en-US" altLang="ja-JP" sz="1100">
              <a:solidFill>
                <a:schemeClr val="dk1"/>
              </a:solidFill>
              <a:effectLst/>
              <a:latin typeface="+mn-lt"/>
              <a:ea typeface="+mn-ea"/>
              <a:cs typeface="+mn-cs"/>
            </a:rPr>
            <a:t>3</a:t>
          </a:r>
          <a:r>
            <a:rPr kumimoji="1" lang="ja-JP" altLang="ja-JP" sz="1100">
              <a:solidFill>
                <a:schemeClr val="dk1"/>
              </a:solidFill>
              <a:effectLst/>
              <a:latin typeface="+mn-lt"/>
              <a:ea typeface="+mn-ea"/>
              <a:cs typeface="+mn-cs"/>
            </a:rPr>
            <a:t>ヶ年平均においても</a:t>
          </a:r>
          <a:r>
            <a:rPr kumimoji="1" lang="en-US" altLang="ja-JP" sz="1100">
              <a:solidFill>
                <a:schemeClr val="dk1"/>
              </a:solidFill>
              <a:effectLst/>
              <a:latin typeface="+mn-lt"/>
              <a:ea typeface="+mn-ea"/>
              <a:cs typeface="+mn-cs"/>
            </a:rPr>
            <a:t>4.1%</a:t>
          </a:r>
          <a:r>
            <a:rPr kumimoji="1" lang="ja-JP" altLang="ja-JP"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+0.6</a:t>
          </a:r>
          <a:r>
            <a:rPr kumimoji="1" lang="ja-JP" altLang="ja-JP" sz="1100">
              <a:solidFill>
                <a:schemeClr val="dk1"/>
              </a:solidFill>
              <a:effectLst/>
              <a:latin typeface="+mn-lt"/>
              <a:ea typeface="+mn-ea"/>
              <a:cs typeface="+mn-cs"/>
            </a:rPr>
            <a:t>ﾎﾟｲﾝﾄ）と悪化した。単年度における増加要因を分析すると、元利償還金の増加が主な要因となっている。</a:t>
          </a:r>
          <a:r>
            <a:rPr kumimoji="1" lang="en-US" altLang="ja-JP" sz="1100">
              <a:solidFill>
                <a:schemeClr val="dk1"/>
              </a:solidFill>
              <a:effectLst/>
              <a:latin typeface="+mn-lt"/>
              <a:ea typeface="+mn-ea"/>
              <a:cs typeface="+mn-cs"/>
            </a:rPr>
            <a:t>R3</a:t>
          </a:r>
          <a:r>
            <a:rPr kumimoji="1" lang="ja-JP" altLang="ja-JP" sz="1100">
              <a:solidFill>
                <a:schemeClr val="dk1"/>
              </a:solidFill>
              <a:effectLst/>
              <a:latin typeface="+mn-lt"/>
              <a:ea typeface="+mn-ea"/>
              <a:cs typeface="+mn-cs"/>
            </a:rPr>
            <a:t>年度から臨時財政対策債の繰上償還を実施しているため、今後については比率の上昇は抑えられる見込み。</a:t>
          </a:r>
          <a:endParaRPr lang="ja-JP" altLang="ja-JP" sz="1400">
            <a:effectLst/>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満期一括償還地方債を利用していない</a:t>
          </a:r>
          <a:r>
            <a:rPr kumimoji="1" lang="ja-JP" altLang="en-US" sz="1100">
              <a:solidFill>
                <a:schemeClr val="dk1"/>
              </a:solidFill>
              <a:effectLst/>
              <a:latin typeface="+mn-lt"/>
              <a:ea typeface="+mn-ea"/>
              <a:cs typeface="+mn-cs"/>
            </a:rPr>
            <a:t>。</a:t>
          </a:r>
          <a:endParaRPr lang="ja-JP" altLang="ja-JP" sz="1000">
            <a:effectLst/>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福島県檜枝岐村</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将来負担額では、</a:t>
          </a:r>
          <a:r>
            <a:rPr kumimoji="1" lang="en-US" altLang="ja-JP" sz="1100">
              <a:solidFill>
                <a:schemeClr val="dk1"/>
              </a:solidFill>
              <a:effectLst/>
              <a:latin typeface="+mn-lt"/>
              <a:ea typeface="+mn-ea"/>
              <a:cs typeface="+mn-cs"/>
            </a:rPr>
            <a:t>R3</a:t>
          </a:r>
          <a:r>
            <a:rPr kumimoji="1" lang="ja-JP" altLang="ja-JP" sz="1100">
              <a:solidFill>
                <a:schemeClr val="dk1"/>
              </a:solidFill>
              <a:effectLst/>
              <a:latin typeface="+mn-lt"/>
              <a:ea typeface="+mn-ea"/>
              <a:cs typeface="+mn-cs"/>
            </a:rPr>
            <a:t>年度から臨時財政対策債の繰り上げ償還を行っていることにより、地方債現在高は減少</a:t>
          </a:r>
          <a:r>
            <a:rPr kumimoji="1" lang="ja-JP" altLang="en-US" sz="1100">
              <a:solidFill>
                <a:schemeClr val="dk1"/>
              </a:solidFill>
              <a:effectLst/>
              <a:latin typeface="+mn-lt"/>
              <a:ea typeface="+mn-ea"/>
              <a:cs typeface="+mn-cs"/>
            </a:rPr>
            <a:t>し</a:t>
          </a:r>
          <a:r>
            <a:rPr kumimoji="1" lang="ja-JP" altLang="ja-JP" sz="1100">
              <a:solidFill>
                <a:schemeClr val="dk1"/>
              </a:solidFill>
              <a:effectLst/>
              <a:latin typeface="+mn-lt"/>
              <a:ea typeface="+mn-ea"/>
              <a:cs typeface="+mn-cs"/>
            </a:rPr>
            <a:t>ている。</a:t>
          </a:r>
          <a:endParaRPr lang="ja-JP" altLang="ja-JP" sz="1400">
            <a:effectLst/>
          </a:endParaRPr>
        </a:p>
        <a:p>
          <a:r>
            <a:rPr kumimoji="1" lang="ja-JP" altLang="ja-JP" sz="1100">
              <a:solidFill>
                <a:schemeClr val="dk1"/>
              </a:solidFill>
              <a:effectLst/>
              <a:latin typeface="+mn-lt"/>
              <a:ea typeface="+mn-ea"/>
              <a:cs typeface="+mn-cs"/>
            </a:rPr>
            <a:t>充当可能財源等では、基金全体</a:t>
          </a:r>
          <a:r>
            <a:rPr kumimoji="1" lang="ja-JP" altLang="en-US" sz="1100">
              <a:solidFill>
                <a:schemeClr val="dk1"/>
              </a:solidFill>
              <a:effectLst/>
              <a:latin typeface="+mn-lt"/>
              <a:ea typeface="+mn-ea"/>
              <a:cs typeface="+mn-cs"/>
            </a:rPr>
            <a:t>が減少しており</a:t>
          </a:r>
          <a:r>
            <a:rPr kumimoji="1" lang="ja-JP" altLang="ja-JP" sz="1100">
              <a:solidFill>
                <a:schemeClr val="dk1"/>
              </a:solidFill>
              <a:effectLst/>
              <a:latin typeface="+mn-lt"/>
              <a:ea typeface="+mn-ea"/>
              <a:cs typeface="+mn-cs"/>
            </a:rPr>
            <a:t>基準財政需要額算入見込額</a:t>
          </a:r>
          <a:r>
            <a:rPr kumimoji="1" lang="ja-JP" altLang="en-US" sz="1100">
              <a:solidFill>
                <a:schemeClr val="dk1"/>
              </a:solidFill>
              <a:effectLst/>
              <a:latin typeface="+mn-lt"/>
              <a:ea typeface="+mn-ea"/>
              <a:cs typeface="+mn-cs"/>
            </a:rPr>
            <a:t>も</a:t>
          </a:r>
          <a:r>
            <a:rPr kumimoji="1" lang="ja-JP" altLang="ja-JP" sz="1100">
              <a:solidFill>
                <a:schemeClr val="dk1"/>
              </a:solidFill>
              <a:effectLst/>
              <a:latin typeface="+mn-lt"/>
              <a:ea typeface="+mn-ea"/>
              <a:cs typeface="+mn-cs"/>
            </a:rPr>
            <a:t>減少している。</a:t>
          </a:r>
          <a:endParaRPr lang="ja-JP" altLang="ja-JP" sz="1400">
            <a:effectLst/>
          </a:endParaRPr>
        </a:p>
        <a:p>
          <a:r>
            <a:rPr kumimoji="1" lang="ja-JP" altLang="ja-JP" sz="1100">
              <a:solidFill>
                <a:schemeClr val="dk1"/>
              </a:solidFill>
              <a:effectLst/>
              <a:latin typeface="+mn-lt"/>
              <a:ea typeface="+mn-ea"/>
              <a:cs typeface="+mn-cs"/>
            </a:rPr>
            <a:t>依然、充当可能財源等が将来負担額を上回っている状況であり、健全度は維持されている。</a:t>
          </a:r>
          <a:endParaRPr lang="ja-JP" altLang="ja-JP" sz="1400">
            <a:effectLst/>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福島県檜枝岐村</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100">
              <a:solidFill>
                <a:schemeClr val="dk1"/>
              </a:solidFill>
              <a:effectLst/>
              <a:latin typeface="+mn-lt"/>
              <a:ea typeface="+mn-ea"/>
              <a:cs typeface="+mn-cs"/>
            </a:rPr>
            <a:t>繰上償還の実施等により財政調整基金が</a:t>
          </a:r>
          <a:r>
            <a:rPr kumimoji="1" lang="en-US" altLang="ja-JP" sz="1100">
              <a:solidFill>
                <a:schemeClr val="dk1"/>
              </a:solidFill>
              <a:effectLst/>
              <a:latin typeface="+mn-lt"/>
              <a:ea typeface="+mn-ea"/>
              <a:cs typeface="+mn-cs"/>
            </a:rPr>
            <a:t>12</a:t>
          </a:r>
          <a:r>
            <a:rPr kumimoji="1" lang="ja-JP" altLang="ja-JP" sz="1100">
              <a:solidFill>
                <a:schemeClr val="dk1"/>
              </a:solidFill>
              <a:effectLst/>
              <a:latin typeface="+mn-lt"/>
              <a:ea typeface="+mn-ea"/>
              <a:cs typeface="+mn-cs"/>
            </a:rPr>
            <a:t>百万円減少、公共施設等の老朽化対策等による</a:t>
          </a:r>
          <a:r>
            <a:rPr kumimoji="1" lang="ja-JP" altLang="en-US" sz="1100">
              <a:solidFill>
                <a:schemeClr val="dk1"/>
              </a:solidFill>
              <a:effectLst/>
              <a:latin typeface="+mn-lt"/>
              <a:ea typeface="+mn-ea"/>
              <a:cs typeface="+mn-cs"/>
            </a:rPr>
            <a:t>取崩</a:t>
          </a:r>
          <a:r>
            <a:rPr kumimoji="1" lang="ja-JP" altLang="ja-JP" sz="1100">
              <a:solidFill>
                <a:schemeClr val="dk1"/>
              </a:solidFill>
              <a:effectLst/>
              <a:latin typeface="+mn-lt"/>
              <a:ea typeface="+mn-ea"/>
              <a:cs typeface="+mn-cs"/>
            </a:rPr>
            <a:t>によりその他目的基金が</a:t>
          </a:r>
          <a:r>
            <a:rPr kumimoji="1" lang="en-US" altLang="ja-JP" sz="1100">
              <a:solidFill>
                <a:schemeClr val="dk1"/>
              </a:solidFill>
              <a:effectLst/>
              <a:latin typeface="+mn-lt"/>
              <a:ea typeface="+mn-ea"/>
              <a:cs typeface="+mn-cs"/>
            </a:rPr>
            <a:t>74</a:t>
          </a:r>
          <a:r>
            <a:rPr kumimoji="1" lang="ja-JP" altLang="ja-JP" sz="1100">
              <a:solidFill>
                <a:schemeClr val="dk1"/>
              </a:solidFill>
              <a:effectLst/>
              <a:latin typeface="+mn-lt"/>
              <a:ea typeface="+mn-ea"/>
              <a:cs typeface="+mn-cs"/>
            </a:rPr>
            <a:t>百万円</a:t>
          </a:r>
          <a:r>
            <a:rPr kumimoji="1" lang="ja-JP" altLang="en-US" sz="1100">
              <a:solidFill>
                <a:schemeClr val="dk1"/>
              </a:solidFill>
              <a:effectLst/>
              <a:latin typeface="+mn-lt"/>
              <a:ea typeface="+mn-ea"/>
              <a:cs typeface="+mn-cs"/>
            </a:rPr>
            <a:t>減少</a:t>
          </a:r>
          <a:r>
            <a:rPr kumimoji="1" lang="ja-JP" altLang="ja-JP" sz="1100">
              <a:solidFill>
                <a:schemeClr val="dk1"/>
              </a:solidFill>
              <a:effectLst/>
              <a:latin typeface="+mn-lt"/>
              <a:ea typeface="+mn-ea"/>
              <a:cs typeface="+mn-cs"/>
            </a:rPr>
            <a:t>した。</a:t>
          </a:r>
          <a:endParaRPr lang="ja-JP" altLang="ja-JP" sz="1400">
            <a:effectLst/>
          </a:endParaRPr>
        </a:p>
        <a:p>
          <a:r>
            <a:rPr kumimoji="1" lang="ja-JP" altLang="ja-JP" sz="1100">
              <a:solidFill>
                <a:schemeClr val="dk1"/>
              </a:solidFill>
              <a:effectLst/>
              <a:latin typeface="+mn-lt"/>
              <a:ea typeface="+mn-ea"/>
              <a:cs typeface="+mn-cs"/>
            </a:rPr>
            <a:t>積立基金全体としては、前年度に比べ</a:t>
          </a:r>
          <a:r>
            <a:rPr kumimoji="1" lang="en-US" altLang="ja-JP" sz="1100">
              <a:solidFill>
                <a:schemeClr val="dk1"/>
              </a:solidFill>
              <a:effectLst/>
              <a:latin typeface="+mn-lt"/>
              <a:ea typeface="+mn-ea"/>
              <a:cs typeface="+mn-cs"/>
            </a:rPr>
            <a:t>79</a:t>
          </a:r>
          <a:r>
            <a:rPr kumimoji="1" lang="ja-JP" altLang="ja-JP" sz="1100">
              <a:solidFill>
                <a:schemeClr val="dk1"/>
              </a:solidFill>
              <a:effectLst/>
              <a:latin typeface="+mn-lt"/>
              <a:ea typeface="+mn-ea"/>
              <a:cs typeface="+mn-cs"/>
            </a:rPr>
            <a:t>百万円の</a:t>
          </a:r>
          <a:r>
            <a:rPr kumimoji="1" lang="ja-JP" altLang="en-US" sz="1100">
              <a:solidFill>
                <a:schemeClr val="dk1"/>
              </a:solidFill>
              <a:effectLst/>
              <a:latin typeface="+mn-lt"/>
              <a:ea typeface="+mn-ea"/>
              <a:cs typeface="+mn-cs"/>
            </a:rPr>
            <a:t>減少</a:t>
          </a:r>
          <a:r>
            <a:rPr kumimoji="1" lang="ja-JP" altLang="ja-JP" sz="1100">
              <a:solidFill>
                <a:schemeClr val="dk1"/>
              </a:solidFill>
              <a:effectLst/>
              <a:latin typeface="+mn-lt"/>
              <a:ea typeface="+mn-ea"/>
              <a:cs typeface="+mn-cs"/>
            </a:rPr>
            <a:t>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年々一般財源の確保が厳しくなる中、必要な財源は基金に頼らざるを得ない状況が見込まれるため、財源の確保と歳出の抑制により可能な限り基金の積み立てを図るとともに、各基金の計画的な執行管理に努める。</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（基金の使途）</a:t>
          </a:r>
          <a:endParaRPr lang="ja-JP" altLang="ja-JP" sz="1400">
            <a:effectLst/>
          </a:endParaRPr>
        </a:p>
        <a:p>
          <a:r>
            <a:rPr kumimoji="1" lang="ja-JP" altLang="ja-JP" sz="1100">
              <a:solidFill>
                <a:schemeClr val="dk1"/>
              </a:solidFill>
              <a:effectLst/>
              <a:latin typeface="+mn-lt"/>
              <a:ea typeface="+mn-ea"/>
              <a:cs typeface="+mn-cs"/>
            </a:rPr>
            <a:t>・地域振興基金：地域の福祉活動の推進、快適な生活環境の形成</a:t>
          </a:r>
          <a:endParaRPr lang="ja-JP" altLang="ja-JP" sz="1400">
            <a:effectLst/>
          </a:endParaRPr>
        </a:p>
        <a:p>
          <a:r>
            <a:rPr kumimoji="1" lang="ja-JP" altLang="ja-JP" sz="1100">
              <a:solidFill>
                <a:schemeClr val="dk1"/>
              </a:solidFill>
              <a:effectLst/>
              <a:latin typeface="+mn-lt"/>
              <a:ea typeface="+mn-ea"/>
              <a:cs typeface="+mn-cs"/>
            </a:rPr>
            <a:t>・公共施設等減価償却引当基金：公共施設等の整備、改修</a:t>
          </a:r>
          <a:endParaRPr lang="ja-JP" altLang="ja-JP" sz="1400">
            <a:effectLst/>
          </a:endParaRPr>
        </a:p>
        <a:p>
          <a:r>
            <a:rPr kumimoji="1" lang="ja-JP" altLang="ja-JP" sz="1100">
              <a:solidFill>
                <a:schemeClr val="dk1"/>
              </a:solidFill>
              <a:effectLst/>
              <a:latin typeface="+mn-lt"/>
              <a:ea typeface="+mn-ea"/>
              <a:cs typeface="+mn-cs"/>
            </a:rPr>
            <a:t>・過疎対策事業基金：過疎地域自立促進のためのソフト事業</a:t>
          </a:r>
          <a:endParaRPr lang="ja-JP" altLang="ja-JP" sz="1400">
            <a:effectLst/>
          </a:endParaRPr>
        </a:p>
        <a:p>
          <a:r>
            <a:rPr kumimoji="1" lang="ja-JP" altLang="ja-JP" sz="1100">
              <a:solidFill>
                <a:schemeClr val="dk1"/>
              </a:solidFill>
              <a:effectLst/>
              <a:latin typeface="+mn-lt"/>
              <a:ea typeface="+mn-ea"/>
              <a:cs typeface="+mn-cs"/>
            </a:rPr>
            <a:t>・電源立地地域対策交付金基金：公共施設の維持補修、運営</a:t>
          </a:r>
          <a:endParaRPr lang="ja-JP" altLang="ja-JP" sz="1400">
            <a:effectLst/>
          </a:endParaRPr>
        </a:p>
        <a:p>
          <a:r>
            <a:rPr kumimoji="1" lang="ja-JP" altLang="ja-JP" sz="1100">
              <a:solidFill>
                <a:schemeClr val="dk1"/>
              </a:solidFill>
              <a:effectLst/>
              <a:latin typeface="+mn-lt"/>
              <a:ea typeface="+mn-ea"/>
              <a:cs typeface="+mn-cs"/>
            </a:rPr>
            <a:t>・ふれあい福祉基金：高齢者等の保健福祉増進</a:t>
          </a:r>
          <a:endParaRPr lang="ja-JP" altLang="ja-JP" sz="1400">
            <a:effectLst/>
          </a:endParaRPr>
        </a:p>
        <a:p>
          <a:r>
            <a:rPr kumimoji="1" lang="ja-JP" altLang="ja-JP" sz="1100">
              <a:solidFill>
                <a:schemeClr val="dk1"/>
              </a:solidFill>
              <a:effectLst/>
              <a:latin typeface="+mn-lt"/>
              <a:ea typeface="+mn-ea"/>
              <a:cs typeface="+mn-cs"/>
            </a:rPr>
            <a:t>（増減理由）</a:t>
          </a:r>
          <a:endParaRPr lang="ja-JP" altLang="ja-JP" sz="1400">
            <a:effectLst/>
          </a:endParaRPr>
        </a:p>
        <a:p>
          <a:r>
            <a:rPr kumimoji="1" lang="ja-JP" altLang="ja-JP" sz="1100">
              <a:solidFill>
                <a:schemeClr val="dk1"/>
              </a:solidFill>
              <a:effectLst/>
              <a:latin typeface="+mn-lt"/>
              <a:ea typeface="+mn-ea"/>
              <a:cs typeface="+mn-cs"/>
            </a:rPr>
            <a:t>・地域振興基金：温泉の維持や</a:t>
          </a:r>
          <a:r>
            <a:rPr kumimoji="1" lang="ja-JP" altLang="en-US" sz="1100">
              <a:solidFill>
                <a:schemeClr val="dk1"/>
              </a:solidFill>
              <a:effectLst/>
              <a:latin typeface="+mn-lt"/>
              <a:ea typeface="+mn-ea"/>
              <a:cs typeface="+mn-cs"/>
            </a:rPr>
            <a:t>住宅整備等</a:t>
          </a:r>
          <a:r>
            <a:rPr kumimoji="1" lang="ja-JP" altLang="ja-JP" sz="1100">
              <a:solidFill>
                <a:schemeClr val="dk1"/>
              </a:solidFill>
              <a:effectLst/>
              <a:latin typeface="+mn-lt"/>
              <a:ea typeface="+mn-ea"/>
              <a:cs typeface="+mn-cs"/>
            </a:rPr>
            <a:t>の財源として</a:t>
          </a:r>
          <a:r>
            <a:rPr kumimoji="1" lang="en-US" altLang="ja-JP" sz="1100">
              <a:solidFill>
                <a:schemeClr val="dk1"/>
              </a:solidFill>
              <a:effectLst/>
              <a:latin typeface="+mn-lt"/>
              <a:ea typeface="+mn-ea"/>
              <a:cs typeface="+mn-cs"/>
            </a:rPr>
            <a:t>21</a:t>
          </a:r>
          <a:r>
            <a:rPr kumimoji="1" lang="ja-JP" altLang="ja-JP" sz="1100">
              <a:solidFill>
                <a:schemeClr val="dk1"/>
              </a:solidFill>
              <a:effectLst/>
              <a:latin typeface="+mn-lt"/>
              <a:ea typeface="+mn-ea"/>
              <a:cs typeface="+mn-cs"/>
            </a:rPr>
            <a:t>百万程度取崩により減</a:t>
          </a:r>
          <a:r>
            <a:rPr kumimoji="1" lang="ja-JP" altLang="en-US" sz="1100">
              <a:solidFill>
                <a:schemeClr val="dk1"/>
              </a:solidFill>
              <a:effectLst/>
              <a:latin typeface="+mn-lt"/>
              <a:ea typeface="+mn-ea"/>
              <a:cs typeface="+mn-cs"/>
            </a:rPr>
            <a:t>。</a:t>
          </a:r>
          <a:endParaRPr lang="ja-JP" altLang="ja-JP" sz="1400">
            <a:effectLst/>
          </a:endParaRPr>
        </a:p>
        <a:p>
          <a:r>
            <a:rPr kumimoji="1" lang="ja-JP" altLang="ja-JP" sz="1100">
              <a:solidFill>
                <a:schemeClr val="dk1"/>
              </a:solidFill>
              <a:effectLst/>
              <a:latin typeface="+mn-lt"/>
              <a:ea typeface="+mn-ea"/>
              <a:cs typeface="+mn-cs"/>
            </a:rPr>
            <a:t>・公共施設等減価償却引当基金：公共施設等総合管理計画に基づく施設の整備・改修の着実な推進に</a:t>
          </a:r>
          <a:r>
            <a:rPr kumimoji="1" lang="en-US" altLang="ja-JP" sz="1100">
              <a:solidFill>
                <a:schemeClr val="dk1"/>
              </a:solidFill>
              <a:effectLst/>
              <a:latin typeface="+mn-lt"/>
              <a:ea typeface="+mn-ea"/>
              <a:cs typeface="+mn-cs"/>
            </a:rPr>
            <a:t>80</a:t>
          </a:r>
          <a:r>
            <a:rPr kumimoji="1" lang="ja-JP" altLang="ja-JP" sz="1100">
              <a:solidFill>
                <a:schemeClr val="dk1"/>
              </a:solidFill>
              <a:effectLst/>
              <a:latin typeface="+mn-lt"/>
              <a:ea typeface="+mn-ea"/>
              <a:cs typeface="+mn-cs"/>
            </a:rPr>
            <a:t>百万円を積立し、公共施設等の改修等に</a:t>
          </a:r>
          <a:r>
            <a:rPr kumimoji="1" lang="en-US" altLang="ja-JP" sz="1100">
              <a:solidFill>
                <a:schemeClr val="dk1"/>
              </a:solidFill>
              <a:effectLst/>
              <a:latin typeface="+mn-lt"/>
              <a:ea typeface="+mn-ea"/>
              <a:cs typeface="+mn-cs"/>
            </a:rPr>
            <a:t>115</a:t>
          </a:r>
          <a:r>
            <a:rPr kumimoji="1" lang="ja-JP" altLang="en-US" sz="1100">
              <a:solidFill>
                <a:schemeClr val="dk1"/>
              </a:solidFill>
              <a:effectLst/>
              <a:latin typeface="+mn-lt"/>
              <a:ea typeface="+mn-ea"/>
              <a:cs typeface="+mn-cs"/>
            </a:rPr>
            <a:t>百万</a:t>
          </a:r>
          <a:r>
            <a:rPr kumimoji="1" lang="ja-JP" altLang="ja-JP" sz="1100">
              <a:solidFill>
                <a:schemeClr val="dk1"/>
              </a:solidFill>
              <a:effectLst/>
              <a:latin typeface="+mn-lt"/>
              <a:ea typeface="+mn-ea"/>
              <a:cs typeface="+mn-cs"/>
            </a:rPr>
            <a:t>円 </a:t>
          </a:r>
          <a:endParaRPr lang="ja-JP" altLang="ja-JP" sz="1400">
            <a:effectLst/>
          </a:endParaRPr>
        </a:p>
        <a:p>
          <a:r>
            <a:rPr kumimoji="1" lang="en-US" altLang="ja-JP"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程度を充当。</a:t>
          </a:r>
          <a:endParaRPr lang="ja-JP" altLang="ja-JP" sz="1400">
            <a:effectLst/>
          </a:endParaRPr>
        </a:p>
        <a:p>
          <a:r>
            <a:rPr kumimoji="1" lang="ja-JP" altLang="ja-JP" sz="1100">
              <a:solidFill>
                <a:schemeClr val="dk1"/>
              </a:solidFill>
              <a:effectLst/>
              <a:latin typeface="+mn-lt"/>
              <a:ea typeface="+mn-ea"/>
              <a:cs typeface="+mn-cs"/>
            </a:rPr>
            <a:t>・過疎対策基金：過疎債を財源として</a:t>
          </a:r>
          <a:r>
            <a:rPr kumimoji="1" lang="en-US" altLang="ja-JP" sz="1100">
              <a:solidFill>
                <a:schemeClr val="dk1"/>
              </a:solidFill>
              <a:effectLst/>
              <a:latin typeface="+mn-lt"/>
              <a:ea typeface="+mn-ea"/>
              <a:cs typeface="+mn-cs"/>
            </a:rPr>
            <a:t>35</a:t>
          </a:r>
          <a:r>
            <a:rPr kumimoji="1" lang="ja-JP" altLang="ja-JP" sz="1100">
              <a:solidFill>
                <a:schemeClr val="dk1"/>
              </a:solidFill>
              <a:effectLst/>
              <a:latin typeface="+mn-lt"/>
              <a:ea typeface="+mn-ea"/>
              <a:cs typeface="+mn-cs"/>
            </a:rPr>
            <a:t>百万円を積立し、過疎計画に基づくｿﾌﾄ事業に</a:t>
          </a:r>
          <a:r>
            <a:rPr kumimoji="1" lang="en-US" altLang="ja-JP" sz="1100">
              <a:solidFill>
                <a:schemeClr val="dk1"/>
              </a:solidFill>
              <a:effectLst/>
              <a:latin typeface="+mn-lt"/>
              <a:ea typeface="+mn-ea"/>
              <a:cs typeface="+mn-cs"/>
            </a:rPr>
            <a:t>30</a:t>
          </a:r>
          <a:r>
            <a:rPr kumimoji="1" lang="ja-JP" altLang="ja-JP" sz="1100">
              <a:solidFill>
                <a:schemeClr val="dk1"/>
              </a:solidFill>
              <a:effectLst/>
              <a:latin typeface="+mn-lt"/>
              <a:ea typeface="+mn-ea"/>
              <a:cs typeface="+mn-cs"/>
            </a:rPr>
            <a:t>百万程度充当。</a:t>
          </a:r>
          <a:endParaRPr lang="ja-JP" altLang="ja-JP" sz="1400">
            <a:effectLst/>
          </a:endParaRPr>
        </a:p>
        <a:p>
          <a:r>
            <a:rPr kumimoji="1" lang="ja-JP" altLang="ja-JP" sz="1100">
              <a:solidFill>
                <a:schemeClr val="dk1"/>
              </a:solidFill>
              <a:effectLst/>
              <a:latin typeface="+mn-lt"/>
              <a:ea typeface="+mn-ea"/>
              <a:cs typeface="+mn-cs"/>
            </a:rPr>
            <a:t>・電源立地地域対策事業基金：電源立地地域対策交付金を財源に</a:t>
          </a:r>
          <a:r>
            <a:rPr kumimoji="1" lang="en-US" altLang="ja-JP" sz="1100">
              <a:solidFill>
                <a:schemeClr val="dk1"/>
              </a:solidFill>
              <a:effectLst/>
              <a:latin typeface="+mn-lt"/>
              <a:ea typeface="+mn-ea"/>
              <a:cs typeface="+mn-cs"/>
            </a:rPr>
            <a:t>28</a:t>
          </a:r>
          <a:r>
            <a:rPr kumimoji="1" lang="ja-JP" altLang="ja-JP" sz="1100">
              <a:solidFill>
                <a:schemeClr val="dk1"/>
              </a:solidFill>
              <a:effectLst/>
              <a:latin typeface="+mn-lt"/>
              <a:ea typeface="+mn-ea"/>
              <a:cs typeface="+mn-cs"/>
            </a:rPr>
            <a:t>百万程度積立し、公共施設の維持運営に</a:t>
          </a:r>
          <a:r>
            <a:rPr kumimoji="1" lang="en-US" altLang="ja-JP" sz="1100">
              <a:solidFill>
                <a:schemeClr val="dk1"/>
              </a:solidFill>
              <a:effectLst/>
              <a:latin typeface="+mn-lt"/>
              <a:ea typeface="+mn-ea"/>
              <a:cs typeface="+mn-cs"/>
            </a:rPr>
            <a:t>35</a:t>
          </a:r>
          <a:r>
            <a:rPr kumimoji="1" lang="ja-JP" altLang="ja-JP" sz="1100">
              <a:solidFill>
                <a:schemeClr val="dk1"/>
              </a:solidFill>
              <a:effectLst/>
              <a:latin typeface="+mn-lt"/>
              <a:ea typeface="+mn-ea"/>
              <a:cs typeface="+mn-cs"/>
            </a:rPr>
            <a:t>百万円程度を取崩</a:t>
          </a:r>
          <a:r>
            <a:rPr kumimoji="1" lang="ja-JP" altLang="en-US" sz="1100">
              <a:solidFill>
                <a:schemeClr val="dk1"/>
              </a:solidFill>
              <a:effectLst/>
              <a:latin typeface="+mn-lt"/>
              <a:ea typeface="+mn-ea"/>
              <a:cs typeface="+mn-cs"/>
            </a:rPr>
            <a:t>。</a:t>
          </a:r>
          <a:endParaRPr lang="ja-JP" altLang="ja-JP" sz="1400">
            <a:effectLst/>
          </a:endParaRPr>
        </a:p>
        <a:p>
          <a:r>
            <a:rPr kumimoji="1" lang="ja-JP" altLang="ja-JP" sz="1100">
              <a:solidFill>
                <a:schemeClr val="dk1"/>
              </a:solidFill>
              <a:effectLst/>
              <a:latin typeface="+mn-lt"/>
              <a:ea typeface="+mn-ea"/>
              <a:cs typeface="+mn-cs"/>
            </a:rPr>
            <a:t>（今後の方針）</a:t>
          </a:r>
          <a:endParaRPr lang="ja-JP" altLang="ja-JP" sz="1400">
            <a:effectLst/>
          </a:endParaRPr>
        </a:p>
        <a:p>
          <a:r>
            <a:rPr kumimoji="1" lang="ja-JP" altLang="ja-JP" sz="1100">
              <a:solidFill>
                <a:schemeClr val="dk1"/>
              </a:solidFill>
              <a:effectLst/>
              <a:latin typeface="+mn-lt"/>
              <a:ea typeface="+mn-ea"/>
              <a:cs typeface="+mn-cs"/>
            </a:rPr>
            <a:t>・地域振興基金：定住促進等（</a:t>
          </a:r>
          <a:r>
            <a:rPr kumimoji="1" lang="en-US" altLang="ja-JP" sz="1100">
              <a:solidFill>
                <a:schemeClr val="dk1"/>
              </a:solidFill>
              <a:effectLst/>
              <a:latin typeface="+mn-lt"/>
              <a:ea typeface="+mn-ea"/>
              <a:cs typeface="+mn-cs"/>
            </a:rPr>
            <a:t>R7</a:t>
          </a:r>
          <a:r>
            <a:rPr kumimoji="1" lang="ja-JP" altLang="ja-JP"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R10 </a:t>
          </a:r>
          <a:r>
            <a:rPr kumimoji="1" lang="ja-JP" altLang="ja-JP" sz="1100">
              <a:solidFill>
                <a:schemeClr val="dk1"/>
              </a:solidFill>
              <a:effectLst/>
              <a:latin typeface="+mn-lt"/>
              <a:ea typeface="+mn-ea"/>
              <a:cs typeface="+mn-cs"/>
            </a:rPr>
            <a:t>約</a:t>
          </a:r>
          <a:r>
            <a:rPr kumimoji="1" lang="en-US" altLang="ja-JP" sz="1100">
              <a:solidFill>
                <a:schemeClr val="dk1"/>
              </a:solidFill>
              <a:effectLst/>
              <a:latin typeface="+mn-lt"/>
              <a:ea typeface="+mn-ea"/>
              <a:cs typeface="+mn-cs"/>
            </a:rPr>
            <a:t>87</a:t>
          </a:r>
          <a:r>
            <a:rPr kumimoji="1" lang="ja-JP" altLang="ja-JP" sz="1100">
              <a:solidFill>
                <a:schemeClr val="dk1"/>
              </a:solidFill>
              <a:effectLst/>
              <a:latin typeface="+mn-lt"/>
              <a:ea typeface="+mn-ea"/>
              <a:cs typeface="+mn-cs"/>
            </a:rPr>
            <a:t>百万円）の財源に充当予定。</a:t>
          </a:r>
          <a:endParaRPr lang="ja-JP" altLang="ja-JP" sz="1400">
            <a:effectLst/>
          </a:endParaRPr>
        </a:p>
        <a:p>
          <a:r>
            <a:rPr kumimoji="1" lang="ja-JP" altLang="ja-JP" sz="1100">
              <a:solidFill>
                <a:schemeClr val="dk1"/>
              </a:solidFill>
              <a:effectLst/>
              <a:latin typeface="+mn-lt"/>
              <a:ea typeface="+mn-ea"/>
              <a:cs typeface="+mn-cs"/>
            </a:rPr>
            <a:t>・公共施設等減価償却引当基金：公共施設の改修等（</a:t>
          </a:r>
          <a:r>
            <a:rPr kumimoji="1" lang="en-US" altLang="ja-JP" sz="1100">
              <a:solidFill>
                <a:schemeClr val="dk1"/>
              </a:solidFill>
              <a:effectLst/>
              <a:latin typeface="+mn-lt"/>
              <a:ea typeface="+mn-ea"/>
              <a:cs typeface="+mn-cs"/>
            </a:rPr>
            <a:t>R7</a:t>
          </a:r>
          <a:r>
            <a:rPr kumimoji="1" lang="ja-JP" altLang="ja-JP"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R10  </a:t>
          </a:r>
          <a:r>
            <a:rPr kumimoji="1" lang="ja-JP" altLang="en-US" sz="1100">
              <a:solidFill>
                <a:schemeClr val="dk1"/>
              </a:solidFill>
              <a:effectLst/>
              <a:latin typeface="+mn-lt"/>
              <a:ea typeface="+mn-ea"/>
              <a:cs typeface="+mn-cs"/>
            </a:rPr>
            <a:t>約</a:t>
          </a:r>
          <a:r>
            <a:rPr kumimoji="1" lang="en-US" altLang="ja-JP" sz="1100">
              <a:solidFill>
                <a:schemeClr val="dk1"/>
              </a:solidFill>
              <a:effectLst/>
              <a:latin typeface="+mn-lt"/>
              <a:ea typeface="+mn-ea"/>
              <a:cs typeface="+mn-cs"/>
            </a:rPr>
            <a:t>266</a:t>
          </a:r>
          <a:r>
            <a:rPr kumimoji="1" lang="ja-JP" altLang="ja-JP" sz="1100">
              <a:solidFill>
                <a:schemeClr val="dk1"/>
              </a:solidFill>
              <a:effectLst/>
              <a:latin typeface="+mn-lt"/>
              <a:ea typeface="+mn-ea"/>
              <a:cs typeface="+mn-cs"/>
            </a:rPr>
            <a:t>百万円）充当予定。</a:t>
          </a:r>
          <a:endParaRPr lang="ja-JP" altLang="ja-JP" sz="1400">
            <a:effectLst/>
          </a:endParaRPr>
        </a:p>
        <a:p>
          <a:r>
            <a:rPr kumimoji="1" lang="ja-JP" altLang="ja-JP" sz="1100">
              <a:solidFill>
                <a:schemeClr val="dk1"/>
              </a:solidFill>
              <a:effectLst/>
              <a:latin typeface="+mn-lt"/>
              <a:ea typeface="+mn-ea"/>
              <a:cs typeface="+mn-cs"/>
            </a:rPr>
            <a:t>・過疎対策事業基金：過疎自立促進計画に基づき、必要な財源の積立（毎年</a:t>
          </a:r>
          <a:r>
            <a:rPr kumimoji="1" lang="en-US" altLang="ja-JP" sz="1100">
              <a:solidFill>
                <a:schemeClr val="dk1"/>
              </a:solidFill>
              <a:effectLst/>
              <a:latin typeface="+mn-lt"/>
              <a:ea typeface="+mn-ea"/>
              <a:cs typeface="+mn-cs"/>
            </a:rPr>
            <a:t>35</a:t>
          </a:r>
          <a:r>
            <a:rPr kumimoji="1" lang="ja-JP" altLang="ja-JP" sz="1100">
              <a:solidFill>
                <a:schemeClr val="dk1"/>
              </a:solidFill>
              <a:effectLst/>
              <a:latin typeface="+mn-lt"/>
              <a:ea typeface="+mn-ea"/>
              <a:cs typeface="+mn-cs"/>
            </a:rPr>
            <a:t>百万円）及び事業への財源に</a:t>
          </a:r>
          <a:r>
            <a:rPr kumimoji="1" lang="ja-JP" altLang="en-US" sz="1100">
              <a:solidFill>
                <a:schemeClr val="dk1"/>
              </a:solidFill>
              <a:effectLst/>
              <a:latin typeface="+mn-lt"/>
              <a:ea typeface="+mn-ea"/>
              <a:cs typeface="+mn-cs"/>
            </a:rPr>
            <a:t>充当</a:t>
          </a:r>
          <a:r>
            <a:rPr kumimoji="1" lang="ja-JP" altLang="ja-JP" sz="1100">
              <a:solidFill>
                <a:schemeClr val="dk1"/>
              </a:solidFill>
              <a:effectLst/>
              <a:latin typeface="+mn-lt"/>
              <a:ea typeface="+mn-ea"/>
              <a:cs typeface="+mn-cs"/>
            </a:rPr>
            <a:t>（毎年</a:t>
          </a:r>
          <a:r>
            <a:rPr kumimoji="1" lang="en-US" altLang="ja-JP" sz="1100">
              <a:solidFill>
                <a:schemeClr val="dk1"/>
              </a:solidFill>
              <a:effectLst/>
              <a:latin typeface="+mn-lt"/>
              <a:ea typeface="+mn-ea"/>
              <a:cs typeface="+mn-cs"/>
            </a:rPr>
            <a:t>30</a:t>
          </a:r>
          <a:r>
            <a:rPr kumimoji="1" lang="ja-JP" altLang="ja-JP"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40</a:t>
          </a:r>
          <a:r>
            <a:rPr kumimoji="1" lang="ja-JP" altLang="ja-JP" sz="1100">
              <a:solidFill>
                <a:schemeClr val="dk1"/>
              </a:solidFill>
              <a:effectLst/>
              <a:latin typeface="+mn-lt"/>
              <a:ea typeface="+mn-ea"/>
              <a:cs typeface="+mn-cs"/>
            </a:rPr>
            <a:t>百万円程度）</a:t>
          </a:r>
          <a:endParaRPr lang="ja-JP" altLang="ja-JP" sz="1400">
            <a:effectLst/>
          </a:endParaRPr>
        </a:p>
        <a:p>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村営事業所職員退職手当等基金</a:t>
          </a:r>
          <a:r>
            <a:rPr kumimoji="1" lang="ja-JP" altLang="ja-JP" sz="1100">
              <a:solidFill>
                <a:schemeClr val="dk1"/>
              </a:solidFill>
              <a:effectLst/>
              <a:latin typeface="+mn-lt"/>
              <a:ea typeface="+mn-ea"/>
              <a:cs typeface="+mn-cs"/>
            </a:rPr>
            <a:t>：</a:t>
          </a:r>
          <a:r>
            <a:rPr lang="ja-JP" altLang="en-US" sz="1100" b="0" i="0">
              <a:solidFill>
                <a:schemeClr val="dk1"/>
              </a:solidFill>
              <a:effectLst/>
              <a:latin typeface="+mn-lt"/>
              <a:ea typeface="+mn-ea"/>
              <a:cs typeface="+mn-cs"/>
            </a:rPr>
            <a:t>事業所に勤務する職員の退職手当等</a:t>
          </a:r>
          <a:r>
            <a:rPr kumimoji="1" lang="ja-JP" altLang="ja-JP" sz="1100">
              <a:solidFill>
                <a:schemeClr val="dk1"/>
              </a:solidFill>
              <a:effectLst/>
              <a:latin typeface="+mn-lt"/>
              <a:ea typeface="+mn-ea"/>
              <a:cs typeface="+mn-cs"/>
            </a:rPr>
            <a:t>への</a:t>
          </a:r>
          <a:r>
            <a:rPr kumimoji="1" lang="ja-JP" altLang="en-US" sz="1100">
              <a:solidFill>
                <a:schemeClr val="dk1"/>
              </a:solidFill>
              <a:effectLst/>
              <a:latin typeface="+mn-lt"/>
              <a:ea typeface="+mn-ea"/>
              <a:cs typeface="+mn-cs"/>
            </a:rPr>
            <a:t>財源に</a:t>
          </a:r>
          <a:r>
            <a:rPr kumimoji="1" lang="ja-JP" altLang="ja-JP" sz="1100">
              <a:solidFill>
                <a:schemeClr val="dk1"/>
              </a:solidFill>
              <a:effectLst/>
              <a:latin typeface="+mn-lt"/>
              <a:ea typeface="+mn-ea"/>
              <a:cs typeface="+mn-cs"/>
            </a:rPr>
            <a:t>充当</a:t>
          </a:r>
          <a:r>
            <a:rPr kumimoji="1" lang="ja-JP" altLang="en-US" sz="1100">
              <a:solidFill>
                <a:schemeClr val="dk1"/>
              </a:solidFill>
              <a:effectLst/>
              <a:latin typeface="+mn-lt"/>
              <a:ea typeface="+mn-ea"/>
              <a:cs typeface="+mn-cs"/>
            </a:rPr>
            <a:t>。</a:t>
          </a:r>
          <a:endParaRPr lang="ja-JP" altLang="ja-JP" sz="1400">
            <a:effectLst/>
          </a:endParaRPr>
        </a:p>
        <a:p>
          <a:r>
            <a:rPr kumimoji="1" lang="ja-JP" altLang="ja-JP" sz="1100">
              <a:solidFill>
                <a:schemeClr val="dk1"/>
              </a:solidFill>
              <a:effectLst/>
              <a:latin typeface="+mn-lt"/>
              <a:ea typeface="+mn-ea"/>
              <a:cs typeface="+mn-cs"/>
            </a:rPr>
            <a:t>・ふれあい福祉基金：果実運用基金</a:t>
          </a:r>
          <a:r>
            <a:rPr kumimoji="1" lang="ja-JP" altLang="en-US" sz="1100">
              <a:solidFill>
                <a:schemeClr val="dk1"/>
              </a:solidFill>
              <a:effectLst/>
              <a:latin typeface="+mn-lt"/>
              <a:ea typeface="+mn-ea"/>
              <a:cs typeface="+mn-cs"/>
            </a:rPr>
            <a:t>のため</a:t>
          </a:r>
          <a:r>
            <a:rPr kumimoji="1" lang="ja-JP" altLang="ja-JP" sz="1100">
              <a:solidFill>
                <a:schemeClr val="dk1"/>
              </a:solidFill>
              <a:effectLst/>
              <a:latin typeface="+mn-lt"/>
              <a:ea typeface="+mn-ea"/>
              <a:cs typeface="+mn-cs"/>
            </a:rPr>
            <a:t>運用益を社会福祉事業等の財源とする。指定寄附等があれば積立</a:t>
          </a:r>
          <a:r>
            <a:rPr kumimoji="1" lang="ja-JP" altLang="en-US" sz="1100">
              <a:solidFill>
                <a:schemeClr val="dk1"/>
              </a:solidFill>
              <a:effectLst/>
              <a:latin typeface="+mn-lt"/>
              <a:ea typeface="+mn-ea"/>
              <a:cs typeface="+mn-cs"/>
            </a:rPr>
            <a:t>。</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lang="ja-JP" altLang="ja-JP" sz="1400">
            <a:effectLst/>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決算剰余金</a:t>
          </a:r>
          <a:r>
            <a:rPr kumimoji="1" lang="en-US" altLang="ja-JP" sz="1100">
              <a:solidFill>
                <a:schemeClr val="dk1"/>
              </a:solidFill>
              <a:effectLst/>
              <a:latin typeface="+mn-lt"/>
              <a:ea typeface="+mn-ea"/>
              <a:cs typeface="+mn-cs"/>
            </a:rPr>
            <a:t>43</a:t>
          </a:r>
          <a:r>
            <a:rPr kumimoji="1" lang="ja-JP" altLang="ja-JP" sz="1100">
              <a:solidFill>
                <a:schemeClr val="dk1"/>
              </a:solidFill>
              <a:effectLst/>
              <a:latin typeface="+mn-lt"/>
              <a:ea typeface="+mn-ea"/>
              <a:cs typeface="+mn-cs"/>
            </a:rPr>
            <a:t>百万円に加え運用益を積み立てたが、繰上償還実施のため</a:t>
          </a:r>
          <a:r>
            <a:rPr kumimoji="1" lang="en-US" altLang="ja-JP" sz="1100">
              <a:solidFill>
                <a:schemeClr val="dk1"/>
              </a:solidFill>
              <a:effectLst/>
              <a:latin typeface="+mn-lt"/>
              <a:ea typeface="+mn-ea"/>
              <a:cs typeface="+mn-cs"/>
            </a:rPr>
            <a:t>45</a:t>
          </a:r>
          <a:r>
            <a:rPr kumimoji="1" lang="ja-JP" altLang="ja-JP" sz="1100">
              <a:solidFill>
                <a:schemeClr val="dk1"/>
              </a:solidFill>
              <a:effectLst/>
              <a:latin typeface="+mn-lt"/>
              <a:ea typeface="+mn-ea"/>
              <a:cs typeface="+mn-cs"/>
            </a:rPr>
            <a:t>百万円、</a:t>
          </a:r>
          <a:r>
            <a:rPr kumimoji="1" lang="ja-JP" altLang="en-US" sz="1100">
              <a:solidFill>
                <a:schemeClr val="dk1"/>
              </a:solidFill>
              <a:effectLst/>
              <a:latin typeface="+mn-lt"/>
              <a:ea typeface="+mn-ea"/>
              <a:cs typeface="+mn-cs"/>
            </a:rPr>
            <a:t>交付税予算割れ</a:t>
          </a:r>
          <a:r>
            <a:rPr kumimoji="1" lang="ja-JP" altLang="ja-JP" sz="1100">
              <a:solidFill>
                <a:schemeClr val="dk1"/>
              </a:solidFill>
              <a:effectLst/>
              <a:latin typeface="+mn-lt"/>
              <a:ea typeface="+mn-ea"/>
              <a:cs typeface="+mn-cs"/>
            </a:rPr>
            <a:t>対応等で繰り入れたことで、全体としては</a:t>
          </a:r>
          <a:r>
            <a:rPr kumimoji="1" lang="en-US" altLang="ja-JP" sz="1100">
              <a:solidFill>
                <a:schemeClr val="dk1"/>
              </a:solidFill>
              <a:effectLst/>
              <a:latin typeface="+mn-lt"/>
              <a:ea typeface="+mn-ea"/>
              <a:cs typeface="+mn-cs"/>
            </a:rPr>
            <a:t>12</a:t>
          </a:r>
          <a:r>
            <a:rPr kumimoji="1" lang="ja-JP" altLang="ja-JP" sz="1100">
              <a:solidFill>
                <a:schemeClr val="dk1"/>
              </a:solidFill>
              <a:effectLst/>
              <a:latin typeface="+mn-lt"/>
              <a:ea typeface="+mn-ea"/>
              <a:cs typeface="+mn-cs"/>
            </a:rPr>
            <a:t>百万円減少した。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100">
              <a:solidFill>
                <a:schemeClr val="dk1"/>
              </a:solidFill>
              <a:effectLst/>
              <a:latin typeface="+mn-lt"/>
              <a:ea typeface="+mn-ea"/>
              <a:cs typeface="+mn-cs"/>
            </a:rPr>
            <a:t>決算剰余金及び運用益について積立てる。</a:t>
          </a:r>
          <a:endParaRPr lang="ja-JP" altLang="ja-JP" sz="1400">
            <a:effectLst/>
          </a:endParaRPr>
        </a:p>
        <a:p>
          <a:r>
            <a:rPr kumimoji="1" lang="ja-JP" altLang="ja-JP" sz="1100">
              <a:solidFill>
                <a:schemeClr val="dk1"/>
              </a:solidFill>
              <a:effectLst/>
              <a:latin typeface="+mn-lt"/>
              <a:ea typeface="+mn-ea"/>
              <a:cs typeface="+mn-cs"/>
            </a:rPr>
            <a:t>財政規模が小さいため、突発的な災害対応による財源確保や年々縮小していく大規模償却資産減に備え必要に応じて取崩しを行う。</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ja-JP" sz="1100" b="0" i="0" baseline="0">
              <a:solidFill>
                <a:schemeClr val="dk1"/>
              </a:solidFill>
              <a:effectLst/>
              <a:latin typeface="+mn-lt"/>
              <a:ea typeface="+mn-ea"/>
              <a:cs typeface="+mn-cs"/>
            </a:rPr>
            <a:t>臨時財政対策債償還基金費として</a:t>
          </a:r>
          <a:r>
            <a:rPr lang="en-US" altLang="ja-JP" sz="1100" b="0" i="0" baseline="0">
              <a:solidFill>
                <a:schemeClr val="dk1"/>
              </a:solidFill>
              <a:effectLst/>
              <a:latin typeface="+mn-lt"/>
              <a:ea typeface="+mn-ea"/>
              <a:cs typeface="+mn-cs"/>
            </a:rPr>
            <a:t>7</a:t>
          </a:r>
          <a:r>
            <a:rPr lang="ja-JP" altLang="ja-JP" sz="1100" b="0" i="0" baseline="0">
              <a:solidFill>
                <a:schemeClr val="dk1"/>
              </a:solidFill>
              <a:effectLst/>
              <a:latin typeface="+mn-lt"/>
              <a:ea typeface="+mn-ea"/>
              <a:cs typeface="+mn-cs"/>
            </a:rPr>
            <a:t>百万円積み立てたことで増加した</a:t>
          </a:r>
          <a:r>
            <a:rPr kumimoji="1" lang="ja-JP" altLang="ja-JP" sz="1100">
              <a:solidFill>
                <a:schemeClr val="dk1"/>
              </a:solidFill>
              <a:effectLst/>
              <a:latin typeface="+mn-lt"/>
              <a:ea typeface="+mn-ea"/>
              <a:cs typeface="+mn-cs"/>
            </a:rPr>
            <a:t>。</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地方債残高の増加に伴う財政悪化に対応するため、民間資金の繰上償還の財源</a:t>
          </a:r>
          <a:r>
            <a:rPr kumimoji="1" lang="ja-JP" altLang="en-US" sz="1100">
              <a:solidFill>
                <a:schemeClr val="dk1"/>
              </a:solidFill>
              <a:effectLst/>
              <a:latin typeface="+mn-lt"/>
              <a:ea typeface="+mn-ea"/>
              <a:cs typeface="+mn-cs"/>
            </a:rPr>
            <a:t>等</a:t>
          </a:r>
          <a:r>
            <a:rPr kumimoji="1" lang="ja-JP" altLang="ja-JP" sz="1100">
              <a:solidFill>
                <a:schemeClr val="dk1"/>
              </a:solidFill>
              <a:effectLst/>
              <a:latin typeface="+mn-lt"/>
              <a:ea typeface="+mn-ea"/>
              <a:cs typeface="+mn-cs"/>
            </a:rPr>
            <a:t>に積極的に活用していく。</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12EB8847-BC93-47B1-B122-4CD26CED4B8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5E7C8843-FB6A-45CE-8654-9B97056EEC4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DDD6C2DF-725D-49D4-B8A2-8365BA42C570}"/>
            </a:ext>
          </a:extLst>
        </xdr:cNvPr>
        <xdr:cNvSpPr/>
      </xdr:nvSpPr>
      <xdr:spPr>
        <a:xfrm>
          <a:off x="11753850" y="8572500"/>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25C9BA23-D877-45B9-8208-FDCA34655366}"/>
            </a:ext>
          </a:extLst>
        </xdr:cNvPr>
        <xdr:cNvSpPr/>
      </xdr:nvSpPr>
      <xdr:spPr>
        <a:xfrm>
          <a:off x="13125450" y="8572500"/>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77D4EEC7-B20E-446A-B636-36AA8E2EAA76}"/>
            </a:ext>
          </a:extLst>
        </xdr:cNvPr>
        <xdr:cNvSpPr/>
      </xdr:nvSpPr>
      <xdr:spPr>
        <a:xfrm>
          <a:off x="14497050" y="8572500"/>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C8218F13-9C0D-46CF-B09F-E40B3084FD70}"/>
            </a:ext>
          </a:extLst>
        </xdr:cNvPr>
        <xdr:cNvSpPr/>
      </xdr:nvSpPr>
      <xdr:spPr>
        <a:xfrm>
          <a:off x="15868650" y="8572500"/>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85A80F2A-B6AD-4A55-8545-4DB2EC00460E}"/>
            </a:ext>
          </a:extLst>
        </xdr:cNvPr>
        <xdr:cNvSpPr/>
      </xdr:nvSpPr>
      <xdr:spPr>
        <a:xfrm>
          <a:off x="17240250" y="8572500"/>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798B2D78-7A14-4DF6-B0F1-690B4A749482}"/>
            </a:ext>
          </a:extLst>
        </xdr:cNvPr>
        <xdr:cNvSpPr/>
      </xdr:nvSpPr>
      <xdr:spPr>
        <a:xfrm>
          <a:off x="11753850" y="12344400"/>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1B4C86B8-878E-4328-B52B-1454E8AC1D73}"/>
            </a:ext>
          </a:extLst>
        </xdr:cNvPr>
        <xdr:cNvSpPr/>
      </xdr:nvSpPr>
      <xdr:spPr>
        <a:xfrm>
          <a:off x="13125450" y="12344400"/>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E9396F6E-EF89-48F6-BC20-83FBD4BC8AEA}"/>
            </a:ext>
          </a:extLst>
        </xdr:cNvPr>
        <xdr:cNvSpPr/>
      </xdr:nvSpPr>
      <xdr:spPr>
        <a:xfrm>
          <a:off x="14497050" y="12344400"/>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97EEA58E-1D6F-40A9-8007-914A8B83A831}"/>
            </a:ext>
          </a:extLst>
        </xdr:cNvPr>
        <xdr:cNvSpPr/>
      </xdr:nvSpPr>
      <xdr:spPr>
        <a:xfrm>
          <a:off x="15868650" y="12344400"/>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29B638B9-FF9C-48A8-90F0-8584554FD678}"/>
            </a:ext>
          </a:extLst>
        </xdr:cNvPr>
        <xdr:cNvSpPr/>
      </xdr:nvSpPr>
      <xdr:spPr>
        <a:xfrm>
          <a:off x="17240250" y="12344400"/>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F6CDF0A5-6601-44EF-8D04-B84DCC97E7FB}"/>
            </a:ext>
          </a:extLst>
        </xdr:cNvPr>
        <xdr:cNvSpPr/>
      </xdr:nvSpPr>
      <xdr:spPr>
        <a:xfrm>
          <a:off x="359410" y="59690"/>
          <a:ext cx="11391265" cy="26733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7496CD8C-8602-4D29-906B-C25A9776A765}"/>
            </a:ext>
          </a:extLst>
        </xdr:cNvPr>
        <xdr:cNvSpPr/>
      </xdr:nvSpPr>
      <xdr:spPr>
        <a:xfrm>
          <a:off x="15346680" y="171450"/>
          <a:ext cx="3551555" cy="17208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D818CD2F-01ED-4EF6-9500-1B2CC75C6D3C}"/>
            </a:ext>
          </a:extLst>
        </xdr:cNvPr>
        <xdr:cNvSpPr/>
      </xdr:nvSpPr>
      <xdr:spPr>
        <a:xfrm>
          <a:off x="15351125" y="173990"/>
          <a:ext cx="3524250" cy="1670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A0B0595E-B778-4BB9-B2CB-8FECE43C6321}"/>
            </a:ext>
          </a:extLst>
        </xdr:cNvPr>
        <xdr:cNvSpPr/>
      </xdr:nvSpPr>
      <xdr:spPr>
        <a:xfrm>
          <a:off x="15372715" y="168910"/>
          <a:ext cx="3470910" cy="14351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福島県檜枝岐村</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D9BB9A9A-4848-44FD-8D45-9CECBD71B6D9}"/>
            </a:ext>
          </a:extLst>
        </xdr:cNvPr>
        <xdr:cNvSpPr/>
      </xdr:nvSpPr>
      <xdr:spPr>
        <a:xfrm>
          <a:off x="12817475" y="171450"/>
          <a:ext cx="2392045" cy="17208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7E848BFE-CA49-4A5F-9E69-6B7026B1C0D7}"/>
            </a:ext>
          </a:extLst>
        </xdr:cNvPr>
        <xdr:cNvSpPr/>
      </xdr:nvSpPr>
      <xdr:spPr>
        <a:xfrm>
          <a:off x="12839065" y="173990"/>
          <a:ext cx="2355215" cy="1670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FFE0EDBA-8E3B-4A9B-A0F4-4EBA9725A9A6}"/>
            </a:ext>
          </a:extLst>
        </xdr:cNvPr>
        <xdr:cNvSpPr/>
      </xdr:nvSpPr>
      <xdr:spPr>
        <a:xfrm>
          <a:off x="12870180" y="168910"/>
          <a:ext cx="2313305" cy="15811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7DA2C088-2EFE-47DB-9D9A-D3EF5FAFE46A}"/>
            </a:ext>
          </a:extLst>
        </xdr:cNvPr>
        <xdr:cNvSpPr/>
      </xdr:nvSpPr>
      <xdr:spPr>
        <a:xfrm>
          <a:off x="440690" y="361315"/>
          <a:ext cx="9081135" cy="162750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D0FE770B-4FE3-407F-9DE2-D2E4A499CBCD}"/>
            </a:ext>
          </a:extLst>
        </xdr:cNvPr>
        <xdr:cNvSpPr/>
      </xdr:nvSpPr>
      <xdr:spPr>
        <a:xfrm>
          <a:off x="563880" y="400685"/>
          <a:ext cx="1242695" cy="15582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841EE60C-D999-4678-BE18-EDA37E9DC344}"/>
            </a:ext>
          </a:extLst>
        </xdr:cNvPr>
        <xdr:cNvSpPr/>
      </xdr:nvSpPr>
      <xdr:spPr>
        <a:xfrm>
          <a:off x="1764030" y="400685"/>
          <a:ext cx="1200150" cy="15582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484
482
390.46
2,298,254
2,215,564
79,590
1,177,452
2,712,524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5C647CB5-F5D0-4F04-A7F0-B609E0303210}"/>
            </a:ext>
          </a:extLst>
        </xdr:cNvPr>
        <xdr:cNvSpPr/>
      </xdr:nvSpPr>
      <xdr:spPr>
        <a:xfrm>
          <a:off x="2964180" y="400685"/>
          <a:ext cx="1371600" cy="15582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4BA7C013-41F8-42E6-9E04-397525CB8365}"/>
            </a:ext>
          </a:extLst>
        </xdr:cNvPr>
        <xdr:cNvSpPr/>
      </xdr:nvSpPr>
      <xdr:spPr>
        <a:xfrm>
          <a:off x="4335780" y="415925"/>
          <a:ext cx="1816735"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1E385B64-44CB-4D19-B2CE-94F4646C284E}"/>
            </a:ext>
          </a:extLst>
        </xdr:cNvPr>
        <xdr:cNvSpPr/>
      </xdr:nvSpPr>
      <xdr:spPr>
        <a:xfrm>
          <a:off x="6152515" y="415925"/>
          <a:ext cx="114046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2EFDE96A-87F2-410E-864E-C1DD8B317B00}"/>
            </a:ext>
          </a:extLst>
        </xdr:cNvPr>
        <xdr:cNvSpPr/>
      </xdr:nvSpPr>
      <xdr:spPr>
        <a:xfrm>
          <a:off x="7352665" y="430530"/>
          <a:ext cx="583565" cy="7893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981EE561-21DD-46EA-AA7C-5E5605057C9C}"/>
            </a:ext>
          </a:extLst>
        </xdr:cNvPr>
        <xdr:cNvSpPr/>
      </xdr:nvSpPr>
      <xdr:spPr>
        <a:xfrm>
          <a:off x="4335780" y="1040130"/>
          <a:ext cx="181673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F0F3750A-0D4B-4FE6-9374-4165982C4CD4}"/>
            </a:ext>
          </a:extLst>
        </xdr:cNvPr>
        <xdr:cNvSpPr/>
      </xdr:nvSpPr>
      <xdr:spPr>
        <a:xfrm>
          <a:off x="6221730" y="1040130"/>
          <a:ext cx="330009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90AC2D18-E643-483E-9F08-615371E9AAEF}"/>
            </a:ext>
          </a:extLst>
        </xdr:cNvPr>
        <xdr:cNvSpPr/>
      </xdr:nvSpPr>
      <xdr:spPr>
        <a:xfrm>
          <a:off x="9979025" y="361315"/>
          <a:ext cx="1371600" cy="112141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5B1E3EC5-BC96-4BDD-B33A-F141C628F0D4}"/>
            </a:ext>
          </a:extLst>
        </xdr:cNvPr>
        <xdr:cNvSpPr/>
      </xdr:nvSpPr>
      <xdr:spPr>
        <a:xfrm>
          <a:off x="10208895" y="430530"/>
          <a:ext cx="1200150" cy="1035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5060076B-50BF-4DF8-A154-1AF107E3CB99}"/>
            </a:ext>
          </a:extLst>
        </xdr:cNvPr>
        <xdr:cNvSpPr/>
      </xdr:nvSpPr>
      <xdr:spPr>
        <a:xfrm>
          <a:off x="10208895" y="541020"/>
          <a:ext cx="1200150" cy="5226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BEFA04E5-1C5A-476B-9320-8E8F8892B8B6}"/>
            </a:ext>
          </a:extLst>
        </xdr:cNvPr>
        <xdr:cNvSpPr/>
      </xdr:nvSpPr>
      <xdr:spPr>
        <a:xfrm>
          <a:off x="10208895" y="883920"/>
          <a:ext cx="1319530" cy="6515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B6E6726E-5998-4FDD-895C-3C58127D6A68}"/>
            </a:ext>
          </a:extLst>
        </xdr:cNvPr>
        <xdr:cNvCxnSpPr/>
      </xdr:nvCxnSpPr>
      <xdr:spPr>
        <a:xfrm flipH="1">
          <a:off x="10042525" y="513715"/>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3CBC2129-3B9D-45B7-ADEC-9E9986FBE489}"/>
            </a:ext>
          </a:extLst>
        </xdr:cNvPr>
        <xdr:cNvSpPr/>
      </xdr:nvSpPr>
      <xdr:spPr>
        <a:xfrm>
          <a:off x="10092690" y="475615"/>
          <a:ext cx="107315" cy="406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1B3E11D9-4B2B-43E0-98E0-E01380E6EE45}"/>
            </a:ext>
          </a:extLst>
        </xdr:cNvPr>
        <xdr:cNvSpPr/>
      </xdr:nvSpPr>
      <xdr:spPr>
        <a:xfrm>
          <a:off x="10092690" y="631825"/>
          <a:ext cx="10731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26185B74-1760-4FCB-8A53-1027CC42FEE8}"/>
            </a:ext>
          </a:extLst>
        </xdr:cNvPr>
        <xdr:cNvCxnSpPr/>
      </xdr:nvCxnSpPr>
      <xdr:spPr>
        <a:xfrm>
          <a:off x="10137140" y="883920"/>
          <a:ext cx="0" cy="1454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7C24315C-29D6-4724-9799-D671E1BBC732}"/>
            </a:ext>
          </a:extLst>
        </xdr:cNvPr>
        <xdr:cNvCxnSpPr/>
      </xdr:nvCxnSpPr>
      <xdr:spPr>
        <a:xfrm>
          <a:off x="10057765" y="883920"/>
          <a:ext cx="15621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B93E64C5-FE39-4167-87A2-3860F61169C2}"/>
            </a:ext>
          </a:extLst>
        </xdr:cNvPr>
        <xdr:cNvCxnSpPr/>
      </xdr:nvCxnSpPr>
      <xdr:spPr>
        <a:xfrm flipV="1">
          <a:off x="10137140" y="112014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AC1C78BF-389A-491A-95C4-A17F81FD8376}"/>
            </a:ext>
          </a:extLst>
        </xdr:cNvPr>
        <xdr:cNvCxnSpPr/>
      </xdr:nvCxnSpPr>
      <xdr:spPr>
        <a:xfrm>
          <a:off x="10057765" y="1264920"/>
          <a:ext cx="15621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0E53C26F-7C7D-448B-8847-27EC270BAD22}"/>
            </a:ext>
          </a:extLst>
        </xdr:cNvPr>
        <xdr:cNvSpPr txBox="1"/>
      </xdr:nvSpPr>
      <xdr:spPr>
        <a:xfrm>
          <a:off x="419100" y="209232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BE49A755-6DB2-47BA-9AB4-170F6F148D89}"/>
            </a:ext>
          </a:extLst>
        </xdr:cNvPr>
        <xdr:cNvSpPr txBox="1"/>
      </xdr:nvSpPr>
      <xdr:spPr>
        <a:xfrm>
          <a:off x="419100" y="23317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3FA30C38-D0DD-4FB0-AB15-2E62C004DF78}"/>
            </a:ext>
          </a:extLst>
        </xdr:cNvPr>
        <xdr:cNvSpPr txBox="1"/>
      </xdr:nvSpPr>
      <xdr:spPr>
        <a:xfrm>
          <a:off x="419100" y="25749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4FD00907-814E-487C-A084-D2A1BBDEF72F}"/>
            </a:ext>
          </a:extLst>
        </xdr:cNvPr>
        <xdr:cNvSpPr txBox="1"/>
      </xdr:nvSpPr>
      <xdr:spPr>
        <a:xfrm>
          <a:off x="419100" y="28162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BECEF744-2DA2-4A4C-B4F0-53C364708213}"/>
            </a:ext>
          </a:extLst>
        </xdr:cNvPr>
        <xdr:cNvSpPr txBox="1"/>
      </xdr:nvSpPr>
      <xdr:spPr>
        <a:xfrm>
          <a:off x="419100" y="305562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95EC35E6-12F8-4063-8260-A87FBA09E8F3}"/>
            </a:ext>
          </a:extLst>
        </xdr:cNvPr>
        <xdr:cNvSpPr/>
      </xdr:nvSpPr>
      <xdr:spPr>
        <a:xfrm>
          <a:off x="1142365" y="3578225"/>
          <a:ext cx="3826510" cy="2203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503A9381-2FF4-430A-8875-B36E4779298C}"/>
            </a:ext>
          </a:extLst>
        </xdr:cNvPr>
        <xdr:cNvSpPr/>
      </xdr:nvSpPr>
      <xdr:spPr>
        <a:xfrm>
          <a:off x="1808974" y="3855022"/>
          <a:ext cx="1550316" cy="27762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B64A40E4-CADF-40AB-BA9E-F078F79D52C5}"/>
            </a:ext>
          </a:extLst>
        </xdr:cNvPr>
        <xdr:cNvSpPr/>
      </xdr:nvSpPr>
      <xdr:spPr>
        <a:xfrm>
          <a:off x="3451854" y="3832636"/>
          <a:ext cx="765186" cy="31096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[ 64.8</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027563C8-9E88-4993-9F38-BDAAB50C376A}"/>
            </a:ext>
          </a:extLst>
        </xdr:cNvPr>
        <xdr:cNvSpPr/>
      </xdr:nvSpPr>
      <xdr:spPr>
        <a:xfrm>
          <a:off x="4914265" y="3653790"/>
          <a:ext cx="1371600" cy="2139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4251EB24-9219-445D-8B24-B5C928453E21}"/>
            </a:ext>
          </a:extLst>
        </xdr:cNvPr>
        <xdr:cNvSpPr/>
      </xdr:nvSpPr>
      <xdr:spPr>
        <a:xfrm>
          <a:off x="4914265" y="379857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EC924B25-FE5A-48A3-9210-6FC15C62F159}"/>
            </a:ext>
          </a:extLst>
        </xdr:cNvPr>
        <xdr:cNvSpPr/>
      </xdr:nvSpPr>
      <xdr:spPr>
        <a:xfrm>
          <a:off x="6285865" y="3653790"/>
          <a:ext cx="1371600" cy="2139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59485E9E-99D4-4D71-874B-B6A95613AE52}"/>
            </a:ext>
          </a:extLst>
        </xdr:cNvPr>
        <xdr:cNvSpPr/>
      </xdr:nvSpPr>
      <xdr:spPr>
        <a:xfrm>
          <a:off x="6285865" y="379857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0383706A-CB28-41A4-A26B-3C18B8F500E7}"/>
            </a:ext>
          </a:extLst>
        </xdr:cNvPr>
        <xdr:cNvSpPr/>
      </xdr:nvSpPr>
      <xdr:spPr>
        <a:xfrm>
          <a:off x="7788275" y="3653790"/>
          <a:ext cx="1371600" cy="2139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28B0ED34-4F0F-46E3-8BA1-65DF83F34FFC}"/>
            </a:ext>
          </a:extLst>
        </xdr:cNvPr>
        <xdr:cNvSpPr/>
      </xdr:nvSpPr>
      <xdr:spPr>
        <a:xfrm>
          <a:off x="7788275" y="379857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FC1BD483-F8E8-4AC8-AA6D-CCCBE6268946}"/>
            </a:ext>
          </a:extLst>
        </xdr:cNvPr>
        <xdr:cNvSpPr/>
      </xdr:nvSpPr>
      <xdr:spPr>
        <a:xfrm>
          <a:off x="1142365" y="4179570"/>
          <a:ext cx="3826510" cy="216471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D48901DE-2C84-4075-B46E-6C291BAD63E8}"/>
            </a:ext>
          </a:extLst>
        </xdr:cNvPr>
        <xdr:cNvSpPr/>
      </xdr:nvSpPr>
      <xdr:spPr>
        <a:xfrm>
          <a:off x="5216525" y="4179570"/>
          <a:ext cx="4286250" cy="21647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A8F1870B-0810-4940-BDC0-B93FE9FD0839}"/>
            </a:ext>
          </a:extLst>
        </xdr:cNvPr>
        <xdr:cNvSpPr/>
      </xdr:nvSpPr>
      <xdr:spPr>
        <a:xfrm>
          <a:off x="5216525" y="4248785"/>
          <a:ext cx="41148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2641DB5D-373F-4751-AC01-03B18E6EB9EB}"/>
            </a:ext>
          </a:extLst>
        </xdr:cNvPr>
        <xdr:cNvSpPr txBox="1"/>
      </xdr:nvSpPr>
      <xdr:spPr>
        <a:xfrm>
          <a:off x="5273675" y="4477385"/>
          <a:ext cx="4098290" cy="17741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有形固定資産減価償却率は、類似団体に比べ</a:t>
          </a:r>
          <a:r>
            <a:rPr kumimoji="1" lang="ja-JP" altLang="en-US" sz="1100">
              <a:solidFill>
                <a:schemeClr val="dk1"/>
              </a:solidFill>
              <a:effectLst/>
              <a:latin typeface="+mn-lt"/>
              <a:ea typeface="+mn-ea"/>
              <a:cs typeface="+mn-cs"/>
            </a:rPr>
            <a:t>僅かに高い</a:t>
          </a:r>
          <a:r>
            <a:rPr kumimoji="1" lang="ja-JP" altLang="ja-JP" sz="1100">
              <a:solidFill>
                <a:schemeClr val="dk1"/>
              </a:solidFill>
              <a:effectLst/>
              <a:latin typeface="+mn-lt"/>
              <a:ea typeface="+mn-ea"/>
              <a:cs typeface="+mn-cs"/>
            </a:rPr>
            <a:t>水準にある。公共施設等総合管理計画に基づき、老朽化対策の取組みを推進する。</a:t>
          </a:r>
          <a:endParaRPr lang="ja-JP" altLang="ja-JP">
            <a:effectLst/>
          </a:endParaRP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57136B63-B6FC-4B96-88A3-6DAA1BF48219}"/>
            </a:ext>
          </a:extLst>
        </xdr:cNvPr>
        <xdr:cNvSpPr txBox="1"/>
      </xdr:nvSpPr>
      <xdr:spPr>
        <a:xfrm>
          <a:off x="1123315" y="39928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B615B8EC-F8E7-4DF7-A995-E57AB904D05A}"/>
            </a:ext>
          </a:extLst>
        </xdr:cNvPr>
        <xdr:cNvCxnSpPr/>
      </xdr:nvCxnSpPr>
      <xdr:spPr>
        <a:xfrm>
          <a:off x="1142365" y="6344285"/>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61" name="テキスト ボックス 60">
          <a:extLst>
            <a:ext uri="{FF2B5EF4-FFF2-40B4-BE49-F238E27FC236}">
              <a16:creationId xmlns:a16="http://schemas.microsoft.com/office/drawing/2014/main" id="{E80285FE-7DC1-4ADB-94D9-DBAAC6C80025}"/>
            </a:ext>
          </a:extLst>
        </xdr:cNvPr>
        <xdr:cNvSpPr txBox="1"/>
      </xdr:nvSpPr>
      <xdr:spPr>
        <a:xfrm>
          <a:off x="731041" y="624667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62" name="直線コネクタ 61">
          <a:extLst>
            <a:ext uri="{FF2B5EF4-FFF2-40B4-BE49-F238E27FC236}">
              <a16:creationId xmlns:a16="http://schemas.microsoft.com/office/drawing/2014/main" id="{E995313C-A62B-4AD6-B992-54160CDDAA50}"/>
            </a:ext>
          </a:extLst>
        </xdr:cNvPr>
        <xdr:cNvCxnSpPr/>
      </xdr:nvCxnSpPr>
      <xdr:spPr>
        <a:xfrm>
          <a:off x="1142365" y="6030142"/>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63" name="テキスト ボックス 62">
          <a:extLst>
            <a:ext uri="{FF2B5EF4-FFF2-40B4-BE49-F238E27FC236}">
              <a16:creationId xmlns:a16="http://schemas.microsoft.com/office/drawing/2014/main" id="{D639883D-C86A-4936-8A09-E7D0EF930421}"/>
            </a:ext>
          </a:extLst>
        </xdr:cNvPr>
        <xdr:cNvSpPr txBox="1"/>
      </xdr:nvSpPr>
      <xdr:spPr>
        <a:xfrm>
          <a:off x="784241" y="593634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64" name="直線コネクタ 63">
          <a:extLst>
            <a:ext uri="{FF2B5EF4-FFF2-40B4-BE49-F238E27FC236}">
              <a16:creationId xmlns:a16="http://schemas.microsoft.com/office/drawing/2014/main" id="{4570648D-032F-45D1-AFED-28A1D2956F1B}"/>
            </a:ext>
          </a:extLst>
        </xdr:cNvPr>
        <xdr:cNvCxnSpPr/>
      </xdr:nvCxnSpPr>
      <xdr:spPr>
        <a:xfrm>
          <a:off x="1142365" y="5721713"/>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65" name="テキスト ボックス 64">
          <a:extLst>
            <a:ext uri="{FF2B5EF4-FFF2-40B4-BE49-F238E27FC236}">
              <a16:creationId xmlns:a16="http://schemas.microsoft.com/office/drawing/2014/main" id="{CD89D598-2517-4720-8F7F-DC3402DD4341}"/>
            </a:ext>
          </a:extLst>
        </xdr:cNvPr>
        <xdr:cNvSpPr txBox="1"/>
      </xdr:nvSpPr>
      <xdr:spPr>
        <a:xfrm>
          <a:off x="784241" y="562791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66" name="直線コネクタ 65">
          <a:extLst>
            <a:ext uri="{FF2B5EF4-FFF2-40B4-BE49-F238E27FC236}">
              <a16:creationId xmlns:a16="http://schemas.microsoft.com/office/drawing/2014/main" id="{03E869A9-CDF9-459B-A3FD-BECAC4F262FF}"/>
            </a:ext>
          </a:extLst>
        </xdr:cNvPr>
        <xdr:cNvCxnSpPr/>
      </xdr:nvCxnSpPr>
      <xdr:spPr>
        <a:xfrm>
          <a:off x="1142365" y="5411379"/>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67" name="テキスト ボックス 66">
          <a:extLst>
            <a:ext uri="{FF2B5EF4-FFF2-40B4-BE49-F238E27FC236}">
              <a16:creationId xmlns:a16="http://schemas.microsoft.com/office/drawing/2014/main" id="{F35CDE69-9301-44DF-833E-6CC9E88C0DF5}"/>
            </a:ext>
          </a:extLst>
        </xdr:cNvPr>
        <xdr:cNvSpPr txBox="1"/>
      </xdr:nvSpPr>
      <xdr:spPr>
        <a:xfrm>
          <a:off x="784241" y="5323293"/>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68" name="直線コネクタ 67">
          <a:extLst>
            <a:ext uri="{FF2B5EF4-FFF2-40B4-BE49-F238E27FC236}">
              <a16:creationId xmlns:a16="http://schemas.microsoft.com/office/drawing/2014/main" id="{F9FD0D7B-69B1-4FD2-9DB2-B3672950E0DD}"/>
            </a:ext>
          </a:extLst>
        </xdr:cNvPr>
        <xdr:cNvCxnSpPr/>
      </xdr:nvCxnSpPr>
      <xdr:spPr>
        <a:xfrm>
          <a:off x="1142365" y="5102951"/>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69" name="テキスト ボックス 68">
          <a:extLst>
            <a:ext uri="{FF2B5EF4-FFF2-40B4-BE49-F238E27FC236}">
              <a16:creationId xmlns:a16="http://schemas.microsoft.com/office/drawing/2014/main" id="{7C5CAB9B-7773-41FD-8765-0DC673BCC2C6}"/>
            </a:ext>
          </a:extLst>
        </xdr:cNvPr>
        <xdr:cNvSpPr txBox="1"/>
      </xdr:nvSpPr>
      <xdr:spPr>
        <a:xfrm>
          <a:off x="784241" y="5012960"/>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70" name="直線コネクタ 69">
          <a:extLst>
            <a:ext uri="{FF2B5EF4-FFF2-40B4-BE49-F238E27FC236}">
              <a16:creationId xmlns:a16="http://schemas.microsoft.com/office/drawing/2014/main" id="{75AA7528-6045-46A1-A2E3-3BE35170F2FB}"/>
            </a:ext>
          </a:extLst>
        </xdr:cNvPr>
        <xdr:cNvCxnSpPr/>
      </xdr:nvCxnSpPr>
      <xdr:spPr>
        <a:xfrm>
          <a:off x="1142365" y="4802142"/>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71" name="テキスト ボックス 70">
          <a:extLst>
            <a:ext uri="{FF2B5EF4-FFF2-40B4-BE49-F238E27FC236}">
              <a16:creationId xmlns:a16="http://schemas.microsoft.com/office/drawing/2014/main" id="{DB35D893-B901-42E5-84F3-5477326CD7C4}"/>
            </a:ext>
          </a:extLst>
        </xdr:cNvPr>
        <xdr:cNvSpPr txBox="1"/>
      </xdr:nvSpPr>
      <xdr:spPr>
        <a:xfrm>
          <a:off x="784241" y="470453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72" name="直線コネクタ 71">
          <a:extLst>
            <a:ext uri="{FF2B5EF4-FFF2-40B4-BE49-F238E27FC236}">
              <a16:creationId xmlns:a16="http://schemas.microsoft.com/office/drawing/2014/main" id="{37FE5009-5A01-42BA-A6C2-9BF911FD47D7}"/>
            </a:ext>
          </a:extLst>
        </xdr:cNvPr>
        <xdr:cNvCxnSpPr/>
      </xdr:nvCxnSpPr>
      <xdr:spPr>
        <a:xfrm>
          <a:off x="1142365" y="4487998"/>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73" name="テキスト ボックス 72">
          <a:extLst>
            <a:ext uri="{FF2B5EF4-FFF2-40B4-BE49-F238E27FC236}">
              <a16:creationId xmlns:a16="http://schemas.microsoft.com/office/drawing/2014/main" id="{92C893F7-EFDA-472E-9C4F-AD165F444B1D}"/>
            </a:ext>
          </a:extLst>
        </xdr:cNvPr>
        <xdr:cNvSpPr txBox="1"/>
      </xdr:nvSpPr>
      <xdr:spPr>
        <a:xfrm>
          <a:off x="784241" y="439419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4" name="直線コネクタ 73">
          <a:extLst>
            <a:ext uri="{FF2B5EF4-FFF2-40B4-BE49-F238E27FC236}">
              <a16:creationId xmlns:a16="http://schemas.microsoft.com/office/drawing/2014/main" id="{4B250095-9F37-4D86-A5B6-197C87E96D6B}"/>
            </a:ext>
          </a:extLst>
        </xdr:cNvPr>
        <xdr:cNvCxnSpPr/>
      </xdr:nvCxnSpPr>
      <xdr:spPr>
        <a:xfrm>
          <a:off x="1142365" y="4179570"/>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5" name="テキスト ボックス 74">
          <a:extLst>
            <a:ext uri="{FF2B5EF4-FFF2-40B4-BE49-F238E27FC236}">
              <a16:creationId xmlns:a16="http://schemas.microsoft.com/office/drawing/2014/main" id="{86B8F1CE-8384-458E-8242-4AA496B79E7E}"/>
            </a:ext>
          </a:extLst>
        </xdr:cNvPr>
        <xdr:cNvSpPr txBox="1"/>
      </xdr:nvSpPr>
      <xdr:spPr>
        <a:xfrm>
          <a:off x="784241" y="408576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6" name="有形固定資産減価償却率グラフ枠">
          <a:extLst>
            <a:ext uri="{FF2B5EF4-FFF2-40B4-BE49-F238E27FC236}">
              <a16:creationId xmlns:a16="http://schemas.microsoft.com/office/drawing/2014/main" id="{E14DC56B-CF02-4075-B70F-179CC40EB984}"/>
            </a:ext>
          </a:extLst>
        </xdr:cNvPr>
        <xdr:cNvSpPr/>
      </xdr:nvSpPr>
      <xdr:spPr>
        <a:xfrm>
          <a:off x="1142365" y="4179570"/>
          <a:ext cx="3826510" cy="216471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56878</xdr:rowOff>
    </xdr:from>
    <xdr:to>
      <xdr:col>23</xdr:col>
      <xdr:colOff>85090</xdr:colOff>
      <xdr:row>34</xdr:row>
      <xdr:rowOff>107134</xdr:rowOff>
    </xdr:to>
    <xdr:cxnSp macro="">
      <xdr:nvCxnSpPr>
        <xdr:cNvPr id="77" name="直線コネクタ 76">
          <a:extLst>
            <a:ext uri="{FF2B5EF4-FFF2-40B4-BE49-F238E27FC236}">
              <a16:creationId xmlns:a16="http://schemas.microsoft.com/office/drawing/2014/main" id="{56B31538-DAE2-4010-A760-402AA12D7FAF}"/>
            </a:ext>
          </a:extLst>
        </xdr:cNvPr>
        <xdr:cNvCxnSpPr/>
      </xdr:nvCxnSpPr>
      <xdr:spPr>
        <a:xfrm flipV="1">
          <a:off x="4295775" y="4518388"/>
          <a:ext cx="1270" cy="14161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110961</xdr:rowOff>
    </xdr:from>
    <xdr:ext cx="405111" cy="259045"/>
    <xdr:sp macro="" textlink="">
      <xdr:nvSpPr>
        <xdr:cNvPr id="78" name="有形固定資産減価償却率最小値テキスト">
          <a:extLst>
            <a:ext uri="{FF2B5EF4-FFF2-40B4-BE49-F238E27FC236}">
              <a16:creationId xmlns:a16="http://schemas.microsoft.com/office/drawing/2014/main" id="{B0171DBC-2F57-41DE-9FF0-1DF3E774B2E7}"/>
            </a:ext>
          </a:extLst>
        </xdr:cNvPr>
        <xdr:cNvSpPr txBox="1"/>
      </xdr:nvSpPr>
      <xdr:spPr>
        <a:xfrm>
          <a:off x="4342765" y="59402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107134</xdr:rowOff>
    </xdr:from>
    <xdr:to>
      <xdr:col>23</xdr:col>
      <xdr:colOff>174625</xdr:colOff>
      <xdr:row>34</xdr:row>
      <xdr:rowOff>107134</xdr:rowOff>
    </xdr:to>
    <xdr:cxnSp macro="">
      <xdr:nvCxnSpPr>
        <xdr:cNvPr id="79" name="直線コネクタ 78">
          <a:extLst>
            <a:ext uri="{FF2B5EF4-FFF2-40B4-BE49-F238E27FC236}">
              <a16:creationId xmlns:a16="http://schemas.microsoft.com/office/drawing/2014/main" id="{675A166A-3271-46BE-90A3-CF7018319D92}"/>
            </a:ext>
          </a:extLst>
        </xdr:cNvPr>
        <xdr:cNvCxnSpPr/>
      </xdr:nvCxnSpPr>
      <xdr:spPr>
        <a:xfrm>
          <a:off x="4206875" y="5934529"/>
          <a:ext cx="17399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3555</xdr:rowOff>
    </xdr:from>
    <xdr:ext cx="405111" cy="259045"/>
    <xdr:sp macro="" textlink="">
      <xdr:nvSpPr>
        <xdr:cNvPr id="80" name="有形固定資産減価償却率最大値テキスト">
          <a:extLst>
            <a:ext uri="{FF2B5EF4-FFF2-40B4-BE49-F238E27FC236}">
              <a16:creationId xmlns:a16="http://schemas.microsoft.com/office/drawing/2014/main" id="{40B36D6E-C4CE-4F40-85FD-2CBA1661E8F3}"/>
            </a:ext>
          </a:extLst>
        </xdr:cNvPr>
        <xdr:cNvSpPr txBox="1"/>
      </xdr:nvSpPr>
      <xdr:spPr>
        <a:xfrm>
          <a:off x="4342765" y="42898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56878</xdr:rowOff>
    </xdr:from>
    <xdr:to>
      <xdr:col>23</xdr:col>
      <xdr:colOff>174625</xdr:colOff>
      <xdr:row>26</xdr:row>
      <xdr:rowOff>56878</xdr:rowOff>
    </xdr:to>
    <xdr:cxnSp macro="">
      <xdr:nvCxnSpPr>
        <xdr:cNvPr id="81" name="直線コネクタ 80">
          <a:extLst>
            <a:ext uri="{FF2B5EF4-FFF2-40B4-BE49-F238E27FC236}">
              <a16:creationId xmlns:a16="http://schemas.microsoft.com/office/drawing/2014/main" id="{58C8D1BD-198C-4AB4-AB60-56A6C403D9FF}"/>
            </a:ext>
          </a:extLst>
        </xdr:cNvPr>
        <xdr:cNvCxnSpPr/>
      </xdr:nvCxnSpPr>
      <xdr:spPr>
        <a:xfrm>
          <a:off x="4206875" y="4518388"/>
          <a:ext cx="17399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24782</xdr:rowOff>
    </xdr:from>
    <xdr:ext cx="405111" cy="259045"/>
    <xdr:sp macro="" textlink="">
      <xdr:nvSpPr>
        <xdr:cNvPr id="82" name="有形固定資産減価償却率平均値テキスト">
          <a:extLst>
            <a:ext uri="{FF2B5EF4-FFF2-40B4-BE49-F238E27FC236}">
              <a16:creationId xmlns:a16="http://schemas.microsoft.com/office/drawing/2014/main" id="{53C57D99-C83B-4E0A-AB1E-B1375D2E4055}"/>
            </a:ext>
          </a:extLst>
        </xdr:cNvPr>
        <xdr:cNvSpPr txBox="1"/>
      </xdr:nvSpPr>
      <xdr:spPr>
        <a:xfrm>
          <a:off x="4342765" y="49930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1905</xdr:rowOff>
    </xdr:from>
    <xdr:to>
      <xdr:col>23</xdr:col>
      <xdr:colOff>136525</xdr:colOff>
      <xdr:row>30</xdr:row>
      <xdr:rowOff>103505</xdr:rowOff>
    </xdr:to>
    <xdr:sp macro="" textlink="">
      <xdr:nvSpPr>
        <xdr:cNvPr id="83" name="フローチャート: 判断 82">
          <a:extLst>
            <a:ext uri="{FF2B5EF4-FFF2-40B4-BE49-F238E27FC236}">
              <a16:creationId xmlns:a16="http://schemas.microsoft.com/office/drawing/2014/main" id="{5E36EE59-E25E-40B7-A2BF-8E5B7B954D9B}"/>
            </a:ext>
          </a:extLst>
        </xdr:cNvPr>
        <xdr:cNvSpPr/>
      </xdr:nvSpPr>
      <xdr:spPr>
        <a:xfrm>
          <a:off x="4244975" y="5145405"/>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29</xdr:row>
      <xdr:rowOff>164102</xdr:rowOff>
    </xdr:from>
    <xdr:to>
      <xdr:col>19</xdr:col>
      <xdr:colOff>187325</xdr:colOff>
      <xdr:row>30</xdr:row>
      <xdr:rowOff>94252</xdr:rowOff>
    </xdr:to>
    <xdr:sp macro="" textlink="">
      <xdr:nvSpPr>
        <xdr:cNvPr id="84" name="フローチャート: 判断 83">
          <a:extLst>
            <a:ext uri="{FF2B5EF4-FFF2-40B4-BE49-F238E27FC236}">
              <a16:creationId xmlns:a16="http://schemas.microsoft.com/office/drawing/2014/main" id="{974812BA-6B13-43D8-B060-38EA8A5D5C24}"/>
            </a:ext>
          </a:extLst>
        </xdr:cNvPr>
        <xdr:cNvSpPr/>
      </xdr:nvSpPr>
      <xdr:spPr>
        <a:xfrm>
          <a:off x="3611880" y="5139962"/>
          <a:ext cx="8064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151765</xdr:rowOff>
    </xdr:from>
    <xdr:to>
      <xdr:col>15</xdr:col>
      <xdr:colOff>187325</xdr:colOff>
      <xdr:row>30</xdr:row>
      <xdr:rowOff>81915</xdr:rowOff>
    </xdr:to>
    <xdr:sp macro="" textlink="">
      <xdr:nvSpPr>
        <xdr:cNvPr id="85" name="フローチャート: 判断 84">
          <a:extLst>
            <a:ext uri="{FF2B5EF4-FFF2-40B4-BE49-F238E27FC236}">
              <a16:creationId xmlns:a16="http://schemas.microsoft.com/office/drawing/2014/main" id="{350A7C87-BA6D-4167-9D89-40CE0D084314}"/>
            </a:ext>
          </a:extLst>
        </xdr:cNvPr>
        <xdr:cNvSpPr/>
      </xdr:nvSpPr>
      <xdr:spPr>
        <a:xfrm>
          <a:off x="2926080" y="5123815"/>
          <a:ext cx="8064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108585</xdr:rowOff>
    </xdr:from>
    <xdr:to>
      <xdr:col>11</xdr:col>
      <xdr:colOff>187325</xdr:colOff>
      <xdr:row>30</xdr:row>
      <xdr:rowOff>38735</xdr:rowOff>
    </xdr:to>
    <xdr:sp macro="" textlink="">
      <xdr:nvSpPr>
        <xdr:cNvPr id="86" name="フローチャート: 判断 85">
          <a:extLst>
            <a:ext uri="{FF2B5EF4-FFF2-40B4-BE49-F238E27FC236}">
              <a16:creationId xmlns:a16="http://schemas.microsoft.com/office/drawing/2014/main" id="{4FC2F8DF-F132-470C-8F40-0352BC4C94D8}"/>
            </a:ext>
          </a:extLst>
        </xdr:cNvPr>
        <xdr:cNvSpPr/>
      </xdr:nvSpPr>
      <xdr:spPr>
        <a:xfrm>
          <a:off x="2240280" y="5078730"/>
          <a:ext cx="8064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130175</xdr:rowOff>
    </xdr:from>
    <xdr:to>
      <xdr:col>7</xdr:col>
      <xdr:colOff>187325</xdr:colOff>
      <xdr:row>30</xdr:row>
      <xdr:rowOff>60325</xdr:rowOff>
    </xdr:to>
    <xdr:sp macro="" textlink="">
      <xdr:nvSpPr>
        <xdr:cNvPr id="87" name="フローチャート: 判断 86">
          <a:extLst>
            <a:ext uri="{FF2B5EF4-FFF2-40B4-BE49-F238E27FC236}">
              <a16:creationId xmlns:a16="http://schemas.microsoft.com/office/drawing/2014/main" id="{424E06FC-8DE4-430E-8360-B24742653591}"/>
            </a:ext>
          </a:extLst>
        </xdr:cNvPr>
        <xdr:cNvSpPr/>
      </xdr:nvSpPr>
      <xdr:spPr>
        <a:xfrm>
          <a:off x="1554480" y="5106035"/>
          <a:ext cx="80645"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F4BB003F-A4AC-4717-8C92-1EE6BBE84DFC}"/>
            </a:ext>
          </a:extLst>
        </xdr:cNvPr>
        <xdr:cNvSpPr txBox="1"/>
      </xdr:nvSpPr>
      <xdr:spPr>
        <a:xfrm>
          <a:off x="4133215" y="638827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058D1543-60B1-4893-B18F-80CE4718FBEF}"/>
            </a:ext>
          </a:extLst>
        </xdr:cNvPr>
        <xdr:cNvSpPr txBox="1"/>
      </xdr:nvSpPr>
      <xdr:spPr>
        <a:xfrm>
          <a:off x="3502025" y="638827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8A9D422D-8523-4CFD-B41C-D4338DF3ECDB}"/>
            </a:ext>
          </a:extLst>
        </xdr:cNvPr>
        <xdr:cNvSpPr txBox="1"/>
      </xdr:nvSpPr>
      <xdr:spPr>
        <a:xfrm>
          <a:off x="2816225" y="638827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91" name="テキスト ボックス 90">
          <a:extLst>
            <a:ext uri="{FF2B5EF4-FFF2-40B4-BE49-F238E27FC236}">
              <a16:creationId xmlns:a16="http://schemas.microsoft.com/office/drawing/2014/main" id="{F13C8A2D-9CE2-42F2-BD49-11E6AEB77EB0}"/>
            </a:ext>
          </a:extLst>
        </xdr:cNvPr>
        <xdr:cNvSpPr txBox="1"/>
      </xdr:nvSpPr>
      <xdr:spPr>
        <a:xfrm>
          <a:off x="2130425" y="638827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2" name="テキスト ボックス 91">
          <a:extLst>
            <a:ext uri="{FF2B5EF4-FFF2-40B4-BE49-F238E27FC236}">
              <a16:creationId xmlns:a16="http://schemas.microsoft.com/office/drawing/2014/main" id="{427AA25C-8F7D-43D6-9559-B5E21BE4AF14}"/>
            </a:ext>
          </a:extLst>
        </xdr:cNvPr>
        <xdr:cNvSpPr txBox="1"/>
      </xdr:nvSpPr>
      <xdr:spPr>
        <a:xfrm>
          <a:off x="1444625" y="638827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60506</xdr:rowOff>
    </xdr:from>
    <xdr:to>
      <xdr:col>23</xdr:col>
      <xdr:colOff>136525</xdr:colOff>
      <xdr:row>30</xdr:row>
      <xdr:rowOff>162106</xdr:rowOff>
    </xdr:to>
    <xdr:sp macro="" textlink="">
      <xdr:nvSpPr>
        <xdr:cNvPr id="93" name="楕円 92">
          <a:extLst>
            <a:ext uri="{FF2B5EF4-FFF2-40B4-BE49-F238E27FC236}">
              <a16:creationId xmlns:a16="http://schemas.microsoft.com/office/drawing/2014/main" id="{FEEF7184-89B1-4703-B082-087581B80FAC}"/>
            </a:ext>
          </a:extLst>
        </xdr:cNvPr>
        <xdr:cNvSpPr/>
      </xdr:nvSpPr>
      <xdr:spPr>
        <a:xfrm>
          <a:off x="4244975" y="5200196"/>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30</xdr:row>
      <xdr:rowOff>38933</xdr:rowOff>
    </xdr:from>
    <xdr:ext cx="405111" cy="259045"/>
    <xdr:sp macro="" textlink="">
      <xdr:nvSpPr>
        <xdr:cNvPr id="94" name="有形固定資産減価償却率該当値テキスト">
          <a:extLst>
            <a:ext uri="{FF2B5EF4-FFF2-40B4-BE49-F238E27FC236}">
              <a16:creationId xmlns:a16="http://schemas.microsoft.com/office/drawing/2014/main" id="{FD65DC70-214A-4CE2-8E56-4974E64CE85F}"/>
            </a:ext>
          </a:extLst>
        </xdr:cNvPr>
        <xdr:cNvSpPr txBox="1"/>
      </xdr:nvSpPr>
      <xdr:spPr>
        <a:xfrm>
          <a:off x="4342765" y="51824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20411</xdr:rowOff>
    </xdr:from>
    <xdr:to>
      <xdr:col>19</xdr:col>
      <xdr:colOff>187325</xdr:colOff>
      <xdr:row>30</xdr:row>
      <xdr:rowOff>122011</xdr:rowOff>
    </xdr:to>
    <xdr:sp macro="" textlink="">
      <xdr:nvSpPr>
        <xdr:cNvPr id="95" name="楕円 94">
          <a:extLst>
            <a:ext uri="{FF2B5EF4-FFF2-40B4-BE49-F238E27FC236}">
              <a16:creationId xmlns:a16="http://schemas.microsoft.com/office/drawing/2014/main" id="{824F623C-1643-4E2D-96B3-6B29CE4571B8}"/>
            </a:ext>
          </a:extLst>
        </xdr:cNvPr>
        <xdr:cNvSpPr/>
      </xdr:nvSpPr>
      <xdr:spPr>
        <a:xfrm>
          <a:off x="3611880" y="5160101"/>
          <a:ext cx="80645"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71211</xdr:rowOff>
    </xdr:from>
    <xdr:to>
      <xdr:col>23</xdr:col>
      <xdr:colOff>85725</xdr:colOff>
      <xdr:row>30</xdr:row>
      <xdr:rowOff>111306</xdr:rowOff>
    </xdr:to>
    <xdr:cxnSp macro="">
      <xdr:nvCxnSpPr>
        <xdr:cNvPr id="96" name="直線コネクタ 95">
          <a:extLst>
            <a:ext uri="{FF2B5EF4-FFF2-40B4-BE49-F238E27FC236}">
              <a16:creationId xmlns:a16="http://schemas.microsoft.com/office/drawing/2014/main" id="{6C983461-5591-4006-862B-8823E726E586}"/>
            </a:ext>
          </a:extLst>
        </xdr:cNvPr>
        <xdr:cNvCxnSpPr/>
      </xdr:nvCxnSpPr>
      <xdr:spPr>
        <a:xfrm>
          <a:off x="3656965" y="5212806"/>
          <a:ext cx="640715" cy="42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29</xdr:row>
      <xdr:rowOff>145597</xdr:rowOff>
    </xdr:from>
    <xdr:to>
      <xdr:col>15</xdr:col>
      <xdr:colOff>187325</xdr:colOff>
      <xdr:row>30</xdr:row>
      <xdr:rowOff>75747</xdr:rowOff>
    </xdr:to>
    <xdr:sp macro="" textlink="">
      <xdr:nvSpPr>
        <xdr:cNvPr id="97" name="楕円 96">
          <a:extLst>
            <a:ext uri="{FF2B5EF4-FFF2-40B4-BE49-F238E27FC236}">
              <a16:creationId xmlns:a16="http://schemas.microsoft.com/office/drawing/2014/main" id="{C99FC7A3-C14E-4ED5-AB6D-E87406CD9B04}"/>
            </a:ext>
          </a:extLst>
        </xdr:cNvPr>
        <xdr:cNvSpPr/>
      </xdr:nvSpPr>
      <xdr:spPr>
        <a:xfrm>
          <a:off x="2926080" y="5115742"/>
          <a:ext cx="8064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24947</xdr:rowOff>
    </xdr:from>
    <xdr:to>
      <xdr:col>19</xdr:col>
      <xdr:colOff>136525</xdr:colOff>
      <xdr:row>30</xdr:row>
      <xdr:rowOff>71211</xdr:rowOff>
    </xdr:to>
    <xdr:cxnSp macro="">
      <xdr:nvCxnSpPr>
        <xdr:cNvPr id="98" name="直線コネクタ 97">
          <a:extLst>
            <a:ext uri="{FF2B5EF4-FFF2-40B4-BE49-F238E27FC236}">
              <a16:creationId xmlns:a16="http://schemas.microsoft.com/office/drawing/2014/main" id="{EBD93D91-6237-4EAC-B7AB-7445F68F864B}"/>
            </a:ext>
          </a:extLst>
        </xdr:cNvPr>
        <xdr:cNvCxnSpPr/>
      </xdr:nvCxnSpPr>
      <xdr:spPr>
        <a:xfrm>
          <a:off x="2971165" y="5164637"/>
          <a:ext cx="685800" cy="481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29</xdr:row>
      <xdr:rowOff>83911</xdr:rowOff>
    </xdr:from>
    <xdr:to>
      <xdr:col>11</xdr:col>
      <xdr:colOff>187325</xdr:colOff>
      <xdr:row>30</xdr:row>
      <xdr:rowOff>14061</xdr:rowOff>
    </xdr:to>
    <xdr:sp macro="" textlink="">
      <xdr:nvSpPr>
        <xdr:cNvPr id="99" name="楕円 98">
          <a:extLst>
            <a:ext uri="{FF2B5EF4-FFF2-40B4-BE49-F238E27FC236}">
              <a16:creationId xmlns:a16="http://schemas.microsoft.com/office/drawing/2014/main" id="{1723EE0B-591A-47E1-AF89-5E8E9A574C3B}"/>
            </a:ext>
          </a:extLst>
        </xdr:cNvPr>
        <xdr:cNvSpPr/>
      </xdr:nvSpPr>
      <xdr:spPr>
        <a:xfrm>
          <a:off x="2240280" y="5057866"/>
          <a:ext cx="8064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29</xdr:row>
      <xdr:rowOff>134711</xdr:rowOff>
    </xdr:from>
    <xdr:to>
      <xdr:col>15</xdr:col>
      <xdr:colOff>136525</xdr:colOff>
      <xdr:row>30</xdr:row>
      <xdr:rowOff>24947</xdr:rowOff>
    </xdr:to>
    <xdr:cxnSp macro="">
      <xdr:nvCxnSpPr>
        <xdr:cNvPr id="100" name="直線コネクタ 99">
          <a:extLst>
            <a:ext uri="{FF2B5EF4-FFF2-40B4-BE49-F238E27FC236}">
              <a16:creationId xmlns:a16="http://schemas.microsoft.com/office/drawing/2014/main" id="{4EC0660D-0516-4B5B-9F25-4944D4AEA9FE}"/>
            </a:ext>
          </a:extLst>
        </xdr:cNvPr>
        <xdr:cNvCxnSpPr/>
      </xdr:nvCxnSpPr>
      <xdr:spPr>
        <a:xfrm>
          <a:off x="2285365" y="5102951"/>
          <a:ext cx="685800" cy="616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29</xdr:row>
      <xdr:rowOff>53068</xdr:rowOff>
    </xdr:from>
    <xdr:to>
      <xdr:col>7</xdr:col>
      <xdr:colOff>187325</xdr:colOff>
      <xdr:row>29</xdr:row>
      <xdr:rowOff>154668</xdr:rowOff>
    </xdr:to>
    <xdr:sp macro="" textlink="">
      <xdr:nvSpPr>
        <xdr:cNvPr id="101" name="楕円 100">
          <a:extLst>
            <a:ext uri="{FF2B5EF4-FFF2-40B4-BE49-F238E27FC236}">
              <a16:creationId xmlns:a16="http://schemas.microsoft.com/office/drawing/2014/main" id="{A2ECC07E-B298-4854-A083-D35CFF9308C3}"/>
            </a:ext>
          </a:extLst>
        </xdr:cNvPr>
        <xdr:cNvSpPr/>
      </xdr:nvSpPr>
      <xdr:spPr>
        <a:xfrm>
          <a:off x="1554480" y="5028928"/>
          <a:ext cx="8064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29</xdr:row>
      <xdr:rowOff>103868</xdr:rowOff>
    </xdr:from>
    <xdr:to>
      <xdr:col>11</xdr:col>
      <xdr:colOff>136525</xdr:colOff>
      <xdr:row>29</xdr:row>
      <xdr:rowOff>134711</xdr:rowOff>
    </xdr:to>
    <xdr:cxnSp macro="">
      <xdr:nvCxnSpPr>
        <xdr:cNvPr id="102" name="直線コネクタ 101">
          <a:extLst>
            <a:ext uri="{FF2B5EF4-FFF2-40B4-BE49-F238E27FC236}">
              <a16:creationId xmlns:a16="http://schemas.microsoft.com/office/drawing/2014/main" id="{9B4AB8FE-93F5-4759-8CE3-B8616E36ACFD}"/>
            </a:ext>
          </a:extLst>
        </xdr:cNvPr>
        <xdr:cNvCxnSpPr/>
      </xdr:nvCxnSpPr>
      <xdr:spPr>
        <a:xfrm>
          <a:off x="1599565" y="5074013"/>
          <a:ext cx="685800" cy="289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28</xdr:row>
      <xdr:rowOff>110779</xdr:rowOff>
    </xdr:from>
    <xdr:ext cx="405111" cy="259045"/>
    <xdr:sp macro="" textlink="">
      <xdr:nvSpPr>
        <xdr:cNvPr id="103" name="n_1aveValue有形固定資産減価償却率">
          <a:extLst>
            <a:ext uri="{FF2B5EF4-FFF2-40B4-BE49-F238E27FC236}">
              <a16:creationId xmlns:a16="http://schemas.microsoft.com/office/drawing/2014/main" id="{F912D420-62B5-4564-9771-BB96EC393375}"/>
            </a:ext>
          </a:extLst>
        </xdr:cNvPr>
        <xdr:cNvSpPr txBox="1"/>
      </xdr:nvSpPr>
      <xdr:spPr>
        <a:xfrm>
          <a:off x="3464569" y="49113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73042</xdr:rowOff>
    </xdr:from>
    <xdr:ext cx="405111" cy="259045"/>
    <xdr:sp macro="" textlink="">
      <xdr:nvSpPr>
        <xdr:cNvPr id="104" name="n_2aveValue有形固定資産減価償却率">
          <a:extLst>
            <a:ext uri="{FF2B5EF4-FFF2-40B4-BE49-F238E27FC236}">
              <a16:creationId xmlns:a16="http://schemas.microsoft.com/office/drawing/2014/main" id="{C279FBE8-C638-4EFA-AEBA-BE790F113803}"/>
            </a:ext>
          </a:extLst>
        </xdr:cNvPr>
        <xdr:cNvSpPr txBox="1"/>
      </xdr:nvSpPr>
      <xdr:spPr>
        <a:xfrm>
          <a:off x="2793374" y="5216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29862</xdr:rowOff>
    </xdr:from>
    <xdr:ext cx="405111" cy="259045"/>
    <xdr:sp macro="" textlink="">
      <xdr:nvSpPr>
        <xdr:cNvPr id="105" name="n_3aveValue有形固定資産減価償却率">
          <a:extLst>
            <a:ext uri="{FF2B5EF4-FFF2-40B4-BE49-F238E27FC236}">
              <a16:creationId xmlns:a16="http://schemas.microsoft.com/office/drawing/2014/main" id="{7B7ADA6A-A406-46CA-8768-3914D65215D6}"/>
            </a:ext>
          </a:extLst>
        </xdr:cNvPr>
        <xdr:cNvSpPr txBox="1"/>
      </xdr:nvSpPr>
      <xdr:spPr>
        <a:xfrm>
          <a:off x="2107574" y="5171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51452</xdr:rowOff>
    </xdr:from>
    <xdr:ext cx="405111" cy="259045"/>
    <xdr:sp macro="" textlink="">
      <xdr:nvSpPr>
        <xdr:cNvPr id="106" name="n_4aveValue有形固定資産減価償却率">
          <a:extLst>
            <a:ext uri="{FF2B5EF4-FFF2-40B4-BE49-F238E27FC236}">
              <a16:creationId xmlns:a16="http://schemas.microsoft.com/office/drawing/2014/main" id="{1F902800-4F63-4871-B5E4-DD4F77344B46}"/>
            </a:ext>
          </a:extLst>
        </xdr:cNvPr>
        <xdr:cNvSpPr txBox="1"/>
      </xdr:nvSpPr>
      <xdr:spPr>
        <a:xfrm>
          <a:off x="1421774" y="51987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30</xdr:row>
      <xdr:rowOff>113138</xdr:rowOff>
    </xdr:from>
    <xdr:ext cx="405111" cy="259045"/>
    <xdr:sp macro="" textlink="">
      <xdr:nvSpPr>
        <xdr:cNvPr id="107" name="n_1mainValue有形固定資産減価償却率">
          <a:extLst>
            <a:ext uri="{FF2B5EF4-FFF2-40B4-BE49-F238E27FC236}">
              <a16:creationId xmlns:a16="http://schemas.microsoft.com/office/drawing/2014/main" id="{4D5D1B7B-E19D-4DBA-8894-C358C6B478DB}"/>
            </a:ext>
          </a:extLst>
        </xdr:cNvPr>
        <xdr:cNvSpPr txBox="1"/>
      </xdr:nvSpPr>
      <xdr:spPr>
        <a:xfrm>
          <a:off x="3464569" y="52566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92274</xdr:rowOff>
    </xdr:from>
    <xdr:ext cx="405111" cy="259045"/>
    <xdr:sp macro="" textlink="">
      <xdr:nvSpPr>
        <xdr:cNvPr id="108" name="n_2mainValue有形固定資産減価償却率">
          <a:extLst>
            <a:ext uri="{FF2B5EF4-FFF2-40B4-BE49-F238E27FC236}">
              <a16:creationId xmlns:a16="http://schemas.microsoft.com/office/drawing/2014/main" id="{1B3A818A-C270-40CD-8EFB-B248194A6F1A}"/>
            </a:ext>
          </a:extLst>
        </xdr:cNvPr>
        <xdr:cNvSpPr txBox="1"/>
      </xdr:nvSpPr>
      <xdr:spPr>
        <a:xfrm>
          <a:off x="2793374" y="48966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30588</xdr:rowOff>
    </xdr:from>
    <xdr:ext cx="405111" cy="259045"/>
    <xdr:sp macro="" textlink="">
      <xdr:nvSpPr>
        <xdr:cNvPr id="109" name="n_3mainValue有形固定資産減価償却率">
          <a:extLst>
            <a:ext uri="{FF2B5EF4-FFF2-40B4-BE49-F238E27FC236}">
              <a16:creationId xmlns:a16="http://schemas.microsoft.com/office/drawing/2014/main" id="{F7ADEB35-1887-4AF2-9587-7447CA151C93}"/>
            </a:ext>
          </a:extLst>
        </xdr:cNvPr>
        <xdr:cNvSpPr txBox="1"/>
      </xdr:nvSpPr>
      <xdr:spPr>
        <a:xfrm>
          <a:off x="2107574" y="48292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27</xdr:row>
      <xdr:rowOff>171195</xdr:rowOff>
    </xdr:from>
    <xdr:ext cx="405111" cy="259045"/>
    <xdr:sp macro="" textlink="">
      <xdr:nvSpPr>
        <xdr:cNvPr id="110" name="n_4mainValue有形固定資産減価償却率">
          <a:extLst>
            <a:ext uri="{FF2B5EF4-FFF2-40B4-BE49-F238E27FC236}">
              <a16:creationId xmlns:a16="http://schemas.microsoft.com/office/drawing/2014/main" id="{17B8B5C9-76F3-4A0E-AA98-40B850E2F100}"/>
            </a:ext>
          </a:extLst>
        </xdr:cNvPr>
        <xdr:cNvSpPr txBox="1"/>
      </xdr:nvSpPr>
      <xdr:spPr>
        <a:xfrm>
          <a:off x="1421774" y="48041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11" name="正方形/長方形 110">
          <a:extLst>
            <a:ext uri="{FF2B5EF4-FFF2-40B4-BE49-F238E27FC236}">
              <a16:creationId xmlns:a16="http://schemas.microsoft.com/office/drawing/2014/main" id="{CFFBBF8A-B34A-4BBE-BD50-58C60B39E436}"/>
            </a:ext>
          </a:extLst>
        </xdr:cNvPr>
        <xdr:cNvSpPr/>
      </xdr:nvSpPr>
      <xdr:spPr>
        <a:xfrm>
          <a:off x="10188575" y="3578225"/>
          <a:ext cx="3805555" cy="2203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2" name="正方形/長方形 111">
          <a:extLst>
            <a:ext uri="{FF2B5EF4-FFF2-40B4-BE49-F238E27FC236}">
              <a16:creationId xmlns:a16="http://schemas.microsoft.com/office/drawing/2014/main" id="{E9A4C349-5782-4FD9-9406-E1F973BB6A8B}"/>
            </a:ext>
          </a:extLst>
        </xdr:cNvPr>
        <xdr:cNvSpPr/>
      </xdr:nvSpPr>
      <xdr:spPr>
        <a:xfrm>
          <a:off x="11144518" y="3855022"/>
          <a:ext cx="941169" cy="27762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71</xdr:col>
      <xdr:colOff>123041</xdr:colOff>
      <xdr:row>22</xdr:row>
      <xdr:rowOff>64546</xdr:rowOff>
    </xdr:from>
    <xdr:to>
      <xdr:col>75</xdr:col>
      <xdr:colOff>48409</xdr:colOff>
      <xdr:row>24</xdr:row>
      <xdr:rowOff>30705</xdr:rowOff>
    </xdr:to>
    <xdr:sp macro="" textlink="">
      <xdr:nvSpPr>
        <xdr:cNvPr id="113" name="正方形/長方形 112">
          <a:extLst>
            <a:ext uri="{FF2B5EF4-FFF2-40B4-BE49-F238E27FC236}">
              <a16:creationId xmlns:a16="http://schemas.microsoft.com/office/drawing/2014/main" id="{71D872A8-4E60-4EDF-94BF-C47808AF0C32}"/>
            </a:ext>
          </a:extLst>
        </xdr:cNvPr>
        <xdr:cNvSpPr/>
      </xdr:nvSpPr>
      <xdr:spPr>
        <a:xfrm>
          <a:off x="12564596" y="3832636"/>
          <a:ext cx="611168" cy="31096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[ 0.0% ]</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4" name="正方形/長方形 113">
          <a:extLst>
            <a:ext uri="{FF2B5EF4-FFF2-40B4-BE49-F238E27FC236}">
              <a16:creationId xmlns:a16="http://schemas.microsoft.com/office/drawing/2014/main" id="{E304B832-5F55-43E2-97E0-6CB794253408}"/>
            </a:ext>
          </a:extLst>
        </xdr:cNvPr>
        <xdr:cNvSpPr/>
      </xdr:nvSpPr>
      <xdr:spPr>
        <a:xfrm>
          <a:off x="13960475" y="3653790"/>
          <a:ext cx="1371600" cy="2139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5" name="正方形/長方形 114">
          <a:extLst>
            <a:ext uri="{FF2B5EF4-FFF2-40B4-BE49-F238E27FC236}">
              <a16:creationId xmlns:a16="http://schemas.microsoft.com/office/drawing/2014/main" id="{56A83F12-9360-45E9-B62C-B4C9630F8163}"/>
            </a:ext>
          </a:extLst>
        </xdr:cNvPr>
        <xdr:cNvSpPr/>
      </xdr:nvSpPr>
      <xdr:spPr>
        <a:xfrm>
          <a:off x="13960475" y="379857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6" name="正方形/長方形 115">
          <a:extLst>
            <a:ext uri="{FF2B5EF4-FFF2-40B4-BE49-F238E27FC236}">
              <a16:creationId xmlns:a16="http://schemas.microsoft.com/office/drawing/2014/main" id="{CFDF600E-0D78-4E56-AA04-0E165203C312}"/>
            </a:ext>
          </a:extLst>
        </xdr:cNvPr>
        <xdr:cNvSpPr/>
      </xdr:nvSpPr>
      <xdr:spPr>
        <a:xfrm>
          <a:off x="15332075" y="3653790"/>
          <a:ext cx="1371600" cy="2139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7" name="正方形/長方形 116">
          <a:extLst>
            <a:ext uri="{FF2B5EF4-FFF2-40B4-BE49-F238E27FC236}">
              <a16:creationId xmlns:a16="http://schemas.microsoft.com/office/drawing/2014/main" id="{62EEE650-2BC7-4545-8A39-5E40F84679FD}"/>
            </a:ext>
          </a:extLst>
        </xdr:cNvPr>
        <xdr:cNvSpPr/>
      </xdr:nvSpPr>
      <xdr:spPr>
        <a:xfrm>
          <a:off x="15332075" y="379857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8" name="正方形/長方形 117">
          <a:extLst>
            <a:ext uri="{FF2B5EF4-FFF2-40B4-BE49-F238E27FC236}">
              <a16:creationId xmlns:a16="http://schemas.microsoft.com/office/drawing/2014/main" id="{AFA67882-C146-407F-80DE-C10883D4B778}"/>
            </a:ext>
          </a:extLst>
        </xdr:cNvPr>
        <xdr:cNvSpPr/>
      </xdr:nvSpPr>
      <xdr:spPr>
        <a:xfrm>
          <a:off x="16813530" y="3653790"/>
          <a:ext cx="1371600" cy="2139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9" name="正方形/長方形 118">
          <a:extLst>
            <a:ext uri="{FF2B5EF4-FFF2-40B4-BE49-F238E27FC236}">
              <a16:creationId xmlns:a16="http://schemas.microsoft.com/office/drawing/2014/main" id="{A2AFC6E4-22FC-4DC7-919B-08D5F4BF61A7}"/>
            </a:ext>
          </a:extLst>
        </xdr:cNvPr>
        <xdr:cNvSpPr/>
      </xdr:nvSpPr>
      <xdr:spPr>
        <a:xfrm>
          <a:off x="16813530" y="379857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0" name="正方形/長方形 119">
          <a:extLst>
            <a:ext uri="{FF2B5EF4-FFF2-40B4-BE49-F238E27FC236}">
              <a16:creationId xmlns:a16="http://schemas.microsoft.com/office/drawing/2014/main" id="{6BA21CF7-B60E-4FF3-9170-A1FD4DDFCDD5}"/>
            </a:ext>
          </a:extLst>
        </xdr:cNvPr>
        <xdr:cNvSpPr/>
      </xdr:nvSpPr>
      <xdr:spPr>
        <a:xfrm>
          <a:off x="10188575" y="4179570"/>
          <a:ext cx="3805555" cy="216471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21" name="正方形/長方形 120">
          <a:extLst>
            <a:ext uri="{FF2B5EF4-FFF2-40B4-BE49-F238E27FC236}">
              <a16:creationId xmlns:a16="http://schemas.microsoft.com/office/drawing/2014/main" id="{E8D7D295-1069-44C3-A9E3-3D7A52D249F3}"/>
            </a:ext>
          </a:extLst>
        </xdr:cNvPr>
        <xdr:cNvSpPr/>
      </xdr:nvSpPr>
      <xdr:spPr>
        <a:xfrm>
          <a:off x="14241780" y="4179570"/>
          <a:ext cx="4286250" cy="21647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2" name="正方形/長方形 121">
          <a:extLst>
            <a:ext uri="{FF2B5EF4-FFF2-40B4-BE49-F238E27FC236}">
              <a16:creationId xmlns:a16="http://schemas.microsoft.com/office/drawing/2014/main" id="{9A2E1831-F935-4164-B61A-3AEB19CD23DE}"/>
            </a:ext>
          </a:extLst>
        </xdr:cNvPr>
        <xdr:cNvSpPr/>
      </xdr:nvSpPr>
      <xdr:spPr>
        <a:xfrm>
          <a:off x="14241780" y="4248785"/>
          <a:ext cx="41148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3" name="テキスト ボックス 122">
          <a:extLst>
            <a:ext uri="{FF2B5EF4-FFF2-40B4-BE49-F238E27FC236}">
              <a16:creationId xmlns:a16="http://schemas.microsoft.com/office/drawing/2014/main" id="{A09427B5-349F-440E-A606-C31208100EE5}"/>
            </a:ext>
          </a:extLst>
        </xdr:cNvPr>
        <xdr:cNvSpPr txBox="1"/>
      </xdr:nvSpPr>
      <xdr:spPr>
        <a:xfrm>
          <a:off x="14317980" y="4477385"/>
          <a:ext cx="4100195" cy="17741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実質的な債務を償還財源が上回っている状況であり、数値については算定されない。これは基金（償還財源）の保有高が大きく影響している。引き続き経常経費の削減に努め、債務償還能力を維持できるよう努める。</a:t>
          </a:r>
          <a:endParaRPr lang="ja-JP" altLang="ja-JP">
            <a:effectLst/>
          </a:endParaRPr>
        </a:p>
      </xdr:txBody>
    </xdr:sp>
    <xdr:clientData/>
  </xdr:twoCellAnchor>
  <xdr:oneCellAnchor>
    <xdr:from>
      <xdr:col>57</xdr:col>
      <xdr:colOff>111125</xdr:colOff>
      <xdr:row>23</xdr:row>
      <xdr:rowOff>47625</xdr:rowOff>
    </xdr:from>
    <xdr:ext cx="349839" cy="225703"/>
    <xdr:sp macro="" textlink="">
      <xdr:nvSpPr>
        <xdr:cNvPr id="124" name="テキスト ボックス 123">
          <a:extLst>
            <a:ext uri="{FF2B5EF4-FFF2-40B4-BE49-F238E27FC236}">
              <a16:creationId xmlns:a16="http://schemas.microsoft.com/office/drawing/2014/main" id="{3F578468-E64D-4935-A275-E4A38151251B}"/>
            </a:ext>
          </a:extLst>
        </xdr:cNvPr>
        <xdr:cNvSpPr txBox="1"/>
      </xdr:nvSpPr>
      <xdr:spPr>
        <a:xfrm>
          <a:off x="10150475" y="39928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5" name="直線コネクタ 124">
          <a:extLst>
            <a:ext uri="{FF2B5EF4-FFF2-40B4-BE49-F238E27FC236}">
              <a16:creationId xmlns:a16="http://schemas.microsoft.com/office/drawing/2014/main" id="{ED61FB8B-C023-49E8-95BF-0D46D96B18D4}"/>
            </a:ext>
          </a:extLst>
        </xdr:cNvPr>
        <xdr:cNvCxnSpPr/>
      </xdr:nvCxnSpPr>
      <xdr:spPr>
        <a:xfrm>
          <a:off x="10188575" y="6344285"/>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6" name="テキスト ボックス 125">
          <a:extLst>
            <a:ext uri="{FF2B5EF4-FFF2-40B4-BE49-F238E27FC236}">
              <a16:creationId xmlns:a16="http://schemas.microsoft.com/office/drawing/2014/main" id="{F500E291-5F81-441A-95CF-C4C995E3CBFD}"/>
            </a:ext>
          </a:extLst>
        </xdr:cNvPr>
        <xdr:cNvSpPr txBox="1"/>
      </xdr:nvSpPr>
      <xdr:spPr>
        <a:xfrm>
          <a:off x="9695591" y="624667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27" name="直線コネクタ 126">
          <a:extLst>
            <a:ext uri="{FF2B5EF4-FFF2-40B4-BE49-F238E27FC236}">
              <a16:creationId xmlns:a16="http://schemas.microsoft.com/office/drawing/2014/main" id="{B00EE431-82D8-4D04-A331-99DEAAEF404A}"/>
            </a:ext>
          </a:extLst>
        </xdr:cNvPr>
        <xdr:cNvCxnSpPr/>
      </xdr:nvCxnSpPr>
      <xdr:spPr>
        <a:xfrm>
          <a:off x="10188575" y="5980642"/>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28" name="テキスト ボックス 127">
          <a:extLst>
            <a:ext uri="{FF2B5EF4-FFF2-40B4-BE49-F238E27FC236}">
              <a16:creationId xmlns:a16="http://schemas.microsoft.com/office/drawing/2014/main" id="{D8AA0113-5110-4254-8011-FF192A02C9BF}"/>
            </a:ext>
          </a:extLst>
        </xdr:cNvPr>
        <xdr:cNvSpPr txBox="1"/>
      </xdr:nvSpPr>
      <xdr:spPr>
        <a:xfrm>
          <a:off x="9695591" y="588303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9" name="直線コネクタ 128">
          <a:extLst>
            <a:ext uri="{FF2B5EF4-FFF2-40B4-BE49-F238E27FC236}">
              <a16:creationId xmlns:a16="http://schemas.microsoft.com/office/drawing/2014/main" id="{A2BBA6F8-812C-4A23-A071-DA2E507C946E}"/>
            </a:ext>
          </a:extLst>
        </xdr:cNvPr>
        <xdr:cNvCxnSpPr/>
      </xdr:nvCxnSpPr>
      <xdr:spPr>
        <a:xfrm>
          <a:off x="10188575" y="5616998"/>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30" name="テキスト ボックス 129">
          <a:extLst>
            <a:ext uri="{FF2B5EF4-FFF2-40B4-BE49-F238E27FC236}">
              <a16:creationId xmlns:a16="http://schemas.microsoft.com/office/drawing/2014/main" id="{30490AE9-867E-49B8-80F9-188415661F4B}"/>
            </a:ext>
          </a:extLst>
        </xdr:cNvPr>
        <xdr:cNvSpPr txBox="1"/>
      </xdr:nvSpPr>
      <xdr:spPr>
        <a:xfrm>
          <a:off x="9756296" y="552700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31" name="直線コネクタ 130">
          <a:extLst>
            <a:ext uri="{FF2B5EF4-FFF2-40B4-BE49-F238E27FC236}">
              <a16:creationId xmlns:a16="http://schemas.microsoft.com/office/drawing/2014/main" id="{978EE7C5-143B-4AFC-ADE2-F8FD608F146D}"/>
            </a:ext>
          </a:extLst>
        </xdr:cNvPr>
        <xdr:cNvCxnSpPr/>
      </xdr:nvCxnSpPr>
      <xdr:spPr>
        <a:xfrm>
          <a:off x="10188575" y="5260975"/>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32" name="テキスト ボックス 131">
          <a:extLst>
            <a:ext uri="{FF2B5EF4-FFF2-40B4-BE49-F238E27FC236}">
              <a16:creationId xmlns:a16="http://schemas.microsoft.com/office/drawing/2014/main" id="{9EC8AFFE-FC94-4DFF-A6B8-A30F5176352F}"/>
            </a:ext>
          </a:extLst>
        </xdr:cNvPr>
        <xdr:cNvSpPr txBox="1"/>
      </xdr:nvSpPr>
      <xdr:spPr>
        <a:xfrm>
          <a:off x="9756296" y="516336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33" name="直線コネクタ 132">
          <a:extLst>
            <a:ext uri="{FF2B5EF4-FFF2-40B4-BE49-F238E27FC236}">
              <a16:creationId xmlns:a16="http://schemas.microsoft.com/office/drawing/2014/main" id="{BF0AA889-4DC4-4F32-AA60-8B4CFCFFD509}"/>
            </a:ext>
          </a:extLst>
        </xdr:cNvPr>
        <xdr:cNvCxnSpPr/>
      </xdr:nvCxnSpPr>
      <xdr:spPr>
        <a:xfrm>
          <a:off x="10188575" y="4897332"/>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34" name="テキスト ボックス 133">
          <a:extLst>
            <a:ext uri="{FF2B5EF4-FFF2-40B4-BE49-F238E27FC236}">
              <a16:creationId xmlns:a16="http://schemas.microsoft.com/office/drawing/2014/main" id="{830E01B9-055F-46FF-8DEA-5DDDAFE446D5}"/>
            </a:ext>
          </a:extLst>
        </xdr:cNvPr>
        <xdr:cNvSpPr txBox="1"/>
      </xdr:nvSpPr>
      <xdr:spPr>
        <a:xfrm>
          <a:off x="9756296" y="480924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35" name="直線コネクタ 134">
          <a:extLst>
            <a:ext uri="{FF2B5EF4-FFF2-40B4-BE49-F238E27FC236}">
              <a16:creationId xmlns:a16="http://schemas.microsoft.com/office/drawing/2014/main" id="{DCAB7669-CE82-4002-A517-69BF0D35F02A}"/>
            </a:ext>
          </a:extLst>
        </xdr:cNvPr>
        <xdr:cNvCxnSpPr/>
      </xdr:nvCxnSpPr>
      <xdr:spPr>
        <a:xfrm>
          <a:off x="10188575" y="4543213"/>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36" name="テキスト ボックス 135">
          <a:extLst>
            <a:ext uri="{FF2B5EF4-FFF2-40B4-BE49-F238E27FC236}">
              <a16:creationId xmlns:a16="http://schemas.microsoft.com/office/drawing/2014/main" id="{95AC5F61-335A-4FD8-B446-63410F0AC4BF}"/>
            </a:ext>
          </a:extLst>
        </xdr:cNvPr>
        <xdr:cNvSpPr txBox="1"/>
      </xdr:nvSpPr>
      <xdr:spPr>
        <a:xfrm>
          <a:off x="9856983" y="444941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7" name="直線コネクタ 136">
          <a:extLst>
            <a:ext uri="{FF2B5EF4-FFF2-40B4-BE49-F238E27FC236}">
              <a16:creationId xmlns:a16="http://schemas.microsoft.com/office/drawing/2014/main" id="{4D5010E1-9012-4BC0-B017-36A61EEEF4E9}"/>
            </a:ext>
          </a:extLst>
        </xdr:cNvPr>
        <xdr:cNvCxnSpPr/>
      </xdr:nvCxnSpPr>
      <xdr:spPr>
        <a:xfrm>
          <a:off x="10188575" y="4179570"/>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8" name="債務償還比率グラフ枠">
          <a:extLst>
            <a:ext uri="{FF2B5EF4-FFF2-40B4-BE49-F238E27FC236}">
              <a16:creationId xmlns:a16="http://schemas.microsoft.com/office/drawing/2014/main" id="{5C02AE3C-A611-4F88-832B-308CB1134AF3}"/>
            </a:ext>
          </a:extLst>
        </xdr:cNvPr>
        <xdr:cNvSpPr/>
      </xdr:nvSpPr>
      <xdr:spPr>
        <a:xfrm>
          <a:off x="10188575" y="4179570"/>
          <a:ext cx="3805555" cy="216471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33</xdr:row>
      <xdr:rowOff>164945</xdr:rowOff>
    </xdr:to>
    <xdr:cxnSp macro="">
      <xdr:nvCxnSpPr>
        <xdr:cNvPr id="139" name="直線コネクタ 138">
          <a:extLst>
            <a:ext uri="{FF2B5EF4-FFF2-40B4-BE49-F238E27FC236}">
              <a16:creationId xmlns:a16="http://schemas.microsoft.com/office/drawing/2014/main" id="{D785DE81-DCCB-42D6-B5C8-F80CCFAF07E2}"/>
            </a:ext>
          </a:extLst>
        </xdr:cNvPr>
        <xdr:cNvCxnSpPr/>
      </xdr:nvCxnSpPr>
      <xdr:spPr>
        <a:xfrm flipV="1">
          <a:off x="13313410" y="4543213"/>
          <a:ext cx="1269" cy="12833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33</xdr:row>
      <xdr:rowOff>168772</xdr:rowOff>
    </xdr:from>
    <xdr:ext cx="560923" cy="259045"/>
    <xdr:sp macro="" textlink="">
      <xdr:nvSpPr>
        <xdr:cNvPr id="140" name="債務償還比率最小値テキスト">
          <a:extLst>
            <a:ext uri="{FF2B5EF4-FFF2-40B4-BE49-F238E27FC236}">
              <a16:creationId xmlns:a16="http://schemas.microsoft.com/office/drawing/2014/main" id="{6E7A97AB-ACC1-4E13-BEA5-1D0F0711FF3D}"/>
            </a:ext>
          </a:extLst>
        </xdr:cNvPr>
        <xdr:cNvSpPr txBox="1"/>
      </xdr:nvSpPr>
      <xdr:spPr>
        <a:xfrm>
          <a:off x="13369925" y="5830432"/>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33</xdr:row>
      <xdr:rowOff>164945</xdr:rowOff>
    </xdr:from>
    <xdr:to>
      <xdr:col>76</xdr:col>
      <xdr:colOff>111125</xdr:colOff>
      <xdr:row>33</xdr:row>
      <xdr:rowOff>164945</xdr:rowOff>
    </xdr:to>
    <xdr:cxnSp macro="">
      <xdr:nvCxnSpPr>
        <xdr:cNvPr id="141" name="直線コネクタ 140">
          <a:extLst>
            <a:ext uri="{FF2B5EF4-FFF2-40B4-BE49-F238E27FC236}">
              <a16:creationId xmlns:a16="http://schemas.microsoft.com/office/drawing/2014/main" id="{F30B2514-8A8E-4567-B60C-F670A9802C15}"/>
            </a:ext>
          </a:extLst>
        </xdr:cNvPr>
        <xdr:cNvCxnSpPr/>
      </xdr:nvCxnSpPr>
      <xdr:spPr>
        <a:xfrm>
          <a:off x="13251180" y="5826605"/>
          <a:ext cx="15684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42" name="債務償還比率最大値テキスト">
          <a:extLst>
            <a:ext uri="{FF2B5EF4-FFF2-40B4-BE49-F238E27FC236}">
              <a16:creationId xmlns:a16="http://schemas.microsoft.com/office/drawing/2014/main" id="{A7B7B4E7-077C-4E55-968C-90BCF33AE969}"/>
            </a:ext>
          </a:extLst>
        </xdr:cNvPr>
        <xdr:cNvSpPr txBox="1"/>
      </xdr:nvSpPr>
      <xdr:spPr>
        <a:xfrm>
          <a:off x="13369925" y="431463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43" name="直線コネクタ 142">
          <a:extLst>
            <a:ext uri="{FF2B5EF4-FFF2-40B4-BE49-F238E27FC236}">
              <a16:creationId xmlns:a16="http://schemas.microsoft.com/office/drawing/2014/main" id="{8E7000DE-B0BD-4F50-9012-61031ACAB071}"/>
            </a:ext>
          </a:extLst>
        </xdr:cNvPr>
        <xdr:cNvCxnSpPr/>
      </xdr:nvCxnSpPr>
      <xdr:spPr>
        <a:xfrm>
          <a:off x="13251180" y="4543213"/>
          <a:ext cx="15684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27</xdr:row>
      <xdr:rowOff>90589</xdr:rowOff>
    </xdr:from>
    <xdr:ext cx="469744" cy="259045"/>
    <xdr:sp macro="" textlink="">
      <xdr:nvSpPr>
        <xdr:cNvPr id="144" name="債務償還比率平均値テキスト">
          <a:extLst>
            <a:ext uri="{FF2B5EF4-FFF2-40B4-BE49-F238E27FC236}">
              <a16:creationId xmlns:a16="http://schemas.microsoft.com/office/drawing/2014/main" id="{7027207F-A8F6-435B-9F37-FC6305335133}"/>
            </a:ext>
          </a:extLst>
        </xdr:cNvPr>
        <xdr:cNvSpPr txBox="1"/>
      </xdr:nvSpPr>
      <xdr:spPr>
        <a:xfrm>
          <a:off x="13369925" y="472354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27</xdr:row>
      <xdr:rowOff>112162</xdr:rowOff>
    </xdr:from>
    <xdr:to>
      <xdr:col>76</xdr:col>
      <xdr:colOff>73025</xdr:colOff>
      <xdr:row>28</xdr:row>
      <xdr:rowOff>42312</xdr:rowOff>
    </xdr:to>
    <xdr:sp macro="" textlink="">
      <xdr:nvSpPr>
        <xdr:cNvPr id="145" name="フローチャート: 判断 144">
          <a:extLst>
            <a:ext uri="{FF2B5EF4-FFF2-40B4-BE49-F238E27FC236}">
              <a16:creationId xmlns:a16="http://schemas.microsoft.com/office/drawing/2014/main" id="{204CC5E1-7691-42ED-9A40-6CC169EC60F4}"/>
            </a:ext>
          </a:extLst>
        </xdr:cNvPr>
        <xdr:cNvSpPr/>
      </xdr:nvSpPr>
      <xdr:spPr>
        <a:xfrm>
          <a:off x="13289280" y="4741312"/>
          <a:ext cx="8064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27</xdr:row>
      <xdr:rowOff>148985</xdr:rowOff>
    </xdr:from>
    <xdr:to>
      <xdr:col>72</xdr:col>
      <xdr:colOff>123825</xdr:colOff>
      <xdr:row>28</xdr:row>
      <xdr:rowOff>79135</xdr:rowOff>
    </xdr:to>
    <xdr:sp macro="" textlink="">
      <xdr:nvSpPr>
        <xdr:cNvPr id="146" name="フローチャート: 判断 145">
          <a:extLst>
            <a:ext uri="{FF2B5EF4-FFF2-40B4-BE49-F238E27FC236}">
              <a16:creationId xmlns:a16="http://schemas.microsoft.com/office/drawing/2014/main" id="{27DA07E8-E587-4580-9085-1195A8B03CE3}"/>
            </a:ext>
          </a:extLst>
        </xdr:cNvPr>
        <xdr:cNvSpPr/>
      </xdr:nvSpPr>
      <xdr:spPr>
        <a:xfrm>
          <a:off x="12629515" y="4778135"/>
          <a:ext cx="10731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27</xdr:row>
      <xdr:rowOff>76779</xdr:rowOff>
    </xdr:from>
    <xdr:to>
      <xdr:col>68</xdr:col>
      <xdr:colOff>123825</xdr:colOff>
      <xdr:row>28</xdr:row>
      <xdr:rowOff>6929</xdr:rowOff>
    </xdr:to>
    <xdr:sp macro="" textlink="">
      <xdr:nvSpPr>
        <xdr:cNvPr id="147" name="フローチャート: 判断 146">
          <a:extLst>
            <a:ext uri="{FF2B5EF4-FFF2-40B4-BE49-F238E27FC236}">
              <a16:creationId xmlns:a16="http://schemas.microsoft.com/office/drawing/2014/main" id="{4A7F1204-582D-4D75-8916-3CACE6AC2245}"/>
            </a:ext>
          </a:extLst>
        </xdr:cNvPr>
        <xdr:cNvSpPr/>
      </xdr:nvSpPr>
      <xdr:spPr>
        <a:xfrm>
          <a:off x="11943715" y="4705929"/>
          <a:ext cx="10731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27</xdr:row>
      <xdr:rowOff>26882</xdr:rowOff>
    </xdr:from>
    <xdr:to>
      <xdr:col>64</xdr:col>
      <xdr:colOff>123825</xdr:colOff>
      <xdr:row>27</xdr:row>
      <xdr:rowOff>128482</xdr:rowOff>
    </xdr:to>
    <xdr:sp macro="" textlink="">
      <xdr:nvSpPr>
        <xdr:cNvPr id="148" name="フローチャート: 判断 147">
          <a:extLst>
            <a:ext uri="{FF2B5EF4-FFF2-40B4-BE49-F238E27FC236}">
              <a16:creationId xmlns:a16="http://schemas.microsoft.com/office/drawing/2014/main" id="{3941A737-C567-4030-9434-CBFECBDC497A}"/>
            </a:ext>
          </a:extLst>
        </xdr:cNvPr>
        <xdr:cNvSpPr/>
      </xdr:nvSpPr>
      <xdr:spPr>
        <a:xfrm>
          <a:off x="11257915" y="4654127"/>
          <a:ext cx="107315"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28</xdr:row>
      <xdr:rowOff>124827</xdr:rowOff>
    </xdr:from>
    <xdr:to>
      <xdr:col>60</xdr:col>
      <xdr:colOff>123825</xdr:colOff>
      <xdr:row>29</xdr:row>
      <xdr:rowOff>54977</xdr:rowOff>
    </xdr:to>
    <xdr:sp macro="" textlink="">
      <xdr:nvSpPr>
        <xdr:cNvPr id="149" name="フローチャート: 判断 148">
          <a:extLst>
            <a:ext uri="{FF2B5EF4-FFF2-40B4-BE49-F238E27FC236}">
              <a16:creationId xmlns:a16="http://schemas.microsoft.com/office/drawing/2014/main" id="{B56ADB03-01BD-4C8F-9D26-F2FD95D88E8B}"/>
            </a:ext>
          </a:extLst>
        </xdr:cNvPr>
        <xdr:cNvSpPr/>
      </xdr:nvSpPr>
      <xdr:spPr>
        <a:xfrm>
          <a:off x="10572115" y="4927332"/>
          <a:ext cx="10731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66E0F9C8-AF40-4E3D-9C70-CB420051449B}"/>
            </a:ext>
          </a:extLst>
        </xdr:cNvPr>
        <xdr:cNvSpPr txBox="1"/>
      </xdr:nvSpPr>
      <xdr:spPr>
        <a:xfrm>
          <a:off x="13160375" y="638827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51" name="テキスト ボックス 150">
          <a:extLst>
            <a:ext uri="{FF2B5EF4-FFF2-40B4-BE49-F238E27FC236}">
              <a16:creationId xmlns:a16="http://schemas.microsoft.com/office/drawing/2014/main" id="{1468B79A-A243-4AF1-B7DA-72A5A1756201}"/>
            </a:ext>
          </a:extLst>
        </xdr:cNvPr>
        <xdr:cNvSpPr txBox="1"/>
      </xdr:nvSpPr>
      <xdr:spPr>
        <a:xfrm>
          <a:off x="12527280" y="638827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C316EB9D-C44D-4764-B3DC-4F498D8E56DF}"/>
            </a:ext>
          </a:extLst>
        </xdr:cNvPr>
        <xdr:cNvSpPr txBox="1"/>
      </xdr:nvSpPr>
      <xdr:spPr>
        <a:xfrm>
          <a:off x="11841480" y="638827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3" name="テキスト ボックス 152">
          <a:extLst>
            <a:ext uri="{FF2B5EF4-FFF2-40B4-BE49-F238E27FC236}">
              <a16:creationId xmlns:a16="http://schemas.microsoft.com/office/drawing/2014/main" id="{7C2E893E-672A-4649-8FDB-16021990C652}"/>
            </a:ext>
          </a:extLst>
        </xdr:cNvPr>
        <xdr:cNvSpPr txBox="1"/>
      </xdr:nvSpPr>
      <xdr:spPr>
        <a:xfrm>
          <a:off x="11155680" y="638827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4" name="テキスト ボックス 153">
          <a:extLst>
            <a:ext uri="{FF2B5EF4-FFF2-40B4-BE49-F238E27FC236}">
              <a16:creationId xmlns:a16="http://schemas.microsoft.com/office/drawing/2014/main" id="{82A9BA4C-BDAD-44E0-9FED-DD4A15E129E2}"/>
            </a:ext>
          </a:extLst>
        </xdr:cNvPr>
        <xdr:cNvSpPr txBox="1"/>
      </xdr:nvSpPr>
      <xdr:spPr>
        <a:xfrm>
          <a:off x="10469880" y="638827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26</xdr:row>
      <xdr:rowOff>95662</xdr:rowOff>
    </xdr:from>
    <xdr:ext cx="469744" cy="259045"/>
    <xdr:sp macro="" textlink="">
      <xdr:nvSpPr>
        <xdr:cNvPr id="155" name="n_1aveValue債務償還比率">
          <a:extLst>
            <a:ext uri="{FF2B5EF4-FFF2-40B4-BE49-F238E27FC236}">
              <a16:creationId xmlns:a16="http://schemas.microsoft.com/office/drawing/2014/main" id="{AA079988-95B3-4208-A5C7-4A5CBAA6C13F}"/>
            </a:ext>
          </a:extLst>
        </xdr:cNvPr>
        <xdr:cNvSpPr txBox="1"/>
      </xdr:nvSpPr>
      <xdr:spPr>
        <a:xfrm>
          <a:off x="12459412" y="45495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26</xdr:row>
      <xdr:rowOff>23456</xdr:rowOff>
    </xdr:from>
    <xdr:ext cx="469744" cy="259045"/>
    <xdr:sp macro="" textlink="">
      <xdr:nvSpPr>
        <xdr:cNvPr id="156" name="n_2aveValue債務償還比率">
          <a:extLst>
            <a:ext uri="{FF2B5EF4-FFF2-40B4-BE49-F238E27FC236}">
              <a16:creationId xmlns:a16="http://schemas.microsoft.com/office/drawing/2014/main" id="{92FB541A-368C-4555-AE90-0840E659B257}"/>
            </a:ext>
          </a:extLst>
        </xdr:cNvPr>
        <xdr:cNvSpPr txBox="1"/>
      </xdr:nvSpPr>
      <xdr:spPr>
        <a:xfrm>
          <a:off x="11780597" y="44773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25</xdr:row>
      <xdr:rowOff>145009</xdr:rowOff>
    </xdr:from>
    <xdr:ext cx="469744" cy="259045"/>
    <xdr:sp macro="" textlink="">
      <xdr:nvSpPr>
        <xdr:cNvPr id="157" name="n_3aveValue債務償還比率">
          <a:extLst>
            <a:ext uri="{FF2B5EF4-FFF2-40B4-BE49-F238E27FC236}">
              <a16:creationId xmlns:a16="http://schemas.microsoft.com/office/drawing/2014/main" id="{72233E2B-91C3-4444-A85E-7B334FE63242}"/>
            </a:ext>
          </a:extLst>
        </xdr:cNvPr>
        <xdr:cNvSpPr txBox="1"/>
      </xdr:nvSpPr>
      <xdr:spPr>
        <a:xfrm>
          <a:off x="11094797" y="44293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71504</xdr:rowOff>
    </xdr:from>
    <xdr:ext cx="469744" cy="259045"/>
    <xdr:sp macro="" textlink="">
      <xdr:nvSpPr>
        <xdr:cNvPr id="158" name="n_4aveValue債務償還比率">
          <a:extLst>
            <a:ext uri="{FF2B5EF4-FFF2-40B4-BE49-F238E27FC236}">
              <a16:creationId xmlns:a16="http://schemas.microsoft.com/office/drawing/2014/main" id="{E46514C7-6B7C-47EA-8EE0-C699B6FCD37C}"/>
            </a:ext>
          </a:extLst>
        </xdr:cNvPr>
        <xdr:cNvSpPr txBox="1"/>
      </xdr:nvSpPr>
      <xdr:spPr>
        <a:xfrm>
          <a:off x="10408997" y="46987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59" name="正方形/長方形 158">
          <a:extLst>
            <a:ext uri="{FF2B5EF4-FFF2-40B4-BE49-F238E27FC236}">
              <a16:creationId xmlns:a16="http://schemas.microsoft.com/office/drawing/2014/main" id="{44DD8E1E-DBA5-40A2-B40D-03D67DBC862E}"/>
            </a:ext>
          </a:extLst>
        </xdr:cNvPr>
        <xdr:cNvSpPr/>
      </xdr:nvSpPr>
      <xdr:spPr>
        <a:xfrm>
          <a:off x="1142365" y="7181850"/>
          <a:ext cx="531495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0" name="正方形/長方形 159">
          <a:extLst>
            <a:ext uri="{FF2B5EF4-FFF2-40B4-BE49-F238E27FC236}">
              <a16:creationId xmlns:a16="http://schemas.microsoft.com/office/drawing/2014/main" id="{EA597C0E-9506-43E5-B0DD-62EBC4607DE5}"/>
            </a:ext>
          </a:extLst>
        </xdr:cNvPr>
        <xdr:cNvSpPr/>
      </xdr:nvSpPr>
      <xdr:spPr>
        <a:xfrm>
          <a:off x="1142365" y="10942320"/>
          <a:ext cx="531495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1" name="テキスト ボックス 160">
          <a:extLst>
            <a:ext uri="{FF2B5EF4-FFF2-40B4-BE49-F238E27FC236}">
              <a16:creationId xmlns:a16="http://schemas.microsoft.com/office/drawing/2014/main" id="{BCA48A00-A4DE-40C4-8D4F-8A2B8E33FFBF}"/>
            </a:ext>
          </a:extLst>
        </xdr:cNvPr>
        <xdr:cNvSpPr txBox="1"/>
      </xdr:nvSpPr>
      <xdr:spPr>
        <a:xfrm>
          <a:off x="830580" y="743204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2" name="テキスト ボックス 161">
          <a:extLst>
            <a:ext uri="{FF2B5EF4-FFF2-40B4-BE49-F238E27FC236}">
              <a16:creationId xmlns:a16="http://schemas.microsoft.com/office/drawing/2014/main" id="{885C7E96-4577-49AF-9B3D-69A8CC63C363}"/>
            </a:ext>
          </a:extLst>
        </xdr:cNvPr>
        <xdr:cNvSpPr txBox="1"/>
      </xdr:nvSpPr>
      <xdr:spPr>
        <a:xfrm>
          <a:off x="6285865" y="1010475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3" name="テキスト ボックス 162">
          <a:extLst>
            <a:ext uri="{FF2B5EF4-FFF2-40B4-BE49-F238E27FC236}">
              <a16:creationId xmlns:a16="http://schemas.microsoft.com/office/drawing/2014/main" id="{6EB080E9-11A9-4E06-AA7E-C670CFA8E362}"/>
            </a:ext>
          </a:extLst>
        </xdr:cNvPr>
        <xdr:cNvSpPr txBox="1"/>
      </xdr:nvSpPr>
      <xdr:spPr>
        <a:xfrm>
          <a:off x="830580" y="1117092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4" name="テキスト ボックス 163">
          <a:extLst>
            <a:ext uri="{FF2B5EF4-FFF2-40B4-BE49-F238E27FC236}">
              <a16:creationId xmlns:a16="http://schemas.microsoft.com/office/drawing/2014/main" id="{ED70464E-92B0-4C02-B2EC-0DE38E986921}"/>
            </a:ext>
          </a:extLst>
        </xdr:cNvPr>
        <xdr:cNvSpPr txBox="1"/>
      </xdr:nvSpPr>
      <xdr:spPr>
        <a:xfrm>
          <a:off x="6285865" y="139287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74714BE9-3058-4C3E-9262-B4C9AAC15DA7}"/>
            </a:ext>
          </a:extLst>
        </xdr:cNvPr>
        <xdr:cNvSpPr/>
      </xdr:nvSpPr>
      <xdr:spPr>
        <a:xfrm>
          <a:off x="574040" y="130810"/>
          <a:ext cx="11427460" cy="631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E8C8CBCA-B7FE-4179-8CFE-F8449F32537B}"/>
            </a:ext>
          </a:extLst>
        </xdr:cNvPr>
        <xdr:cNvSpPr/>
      </xdr:nvSpPr>
      <xdr:spPr>
        <a:xfrm>
          <a:off x="17145000" y="186690"/>
          <a:ext cx="3581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3EF6E4F5-CF4B-40A2-AF67-1757FFDD977A}"/>
            </a:ext>
          </a:extLst>
        </xdr:cNvPr>
        <xdr:cNvSpPr/>
      </xdr:nvSpPr>
      <xdr:spPr>
        <a:xfrm>
          <a:off x="17160240" y="217805"/>
          <a:ext cx="354457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FEAFE49F-9911-4DED-B7CF-152EEA337652}"/>
            </a:ext>
          </a:extLst>
        </xdr:cNvPr>
        <xdr:cNvSpPr/>
      </xdr:nvSpPr>
      <xdr:spPr>
        <a:xfrm>
          <a:off x="17191355" y="239395"/>
          <a:ext cx="3474085" cy="4464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福島県檜枝岐村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5405C127-0F49-4248-9701-86A91CA0D92F}"/>
            </a:ext>
          </a:extLst>
        </xdr:cNvPr>
        <xdr:cNvSpPr/>
      </xdr:nvSpPr>
      <xdr:spPr>
        <a:xfrm>
          <a:off x="14632940" y="186690"/>
          <a:ext cx="23939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3A3BE59D-94A0-41D1-B630-04C8348A4927}"/>
            </a:ext>
          </a:extLst>
        </xdr:cNvPr>
        <xdr:cNvSpPr/>
      </xdr:nvSpPr>
      <xdr:spPr>
        <a:xfrm>
          <a:off x="14665960" y="217805"/>
          <a:ext cx="234569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BED5A05C-A525-4C71-8C19-55E11C840095}"/>
            </a:ext>
          </a:extLst>
        </xdr:cNvPr>
        <xdr:cNvSpPr/>
      </xdr:nvSpPr>
      <xdr:spPr>
        <a:xfrm>
          <a:off x="14687550" y="239395"/>
          <a:ext cx="2294255" cy="46291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2EED0071-C446-414B-ACDF-B4094D2C3564}"/>
            </a:ext>
          </a:extLst>
        </xdr:cNvPr>
        <xdr:cNvSpPr/>
      </xdr:nvSpPr>
      <xdr:spPr>
        <a:xfrm>
          <a:off x="685800" y="887095"/>
          <a:ext cx="9086850" cy="177609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6D384B81-B3F7-45CF-98F9-95ACB13B425D}"/>
            </a:ext>
          </a:extLst>
        </xdr:cNvPr>
        <xdr:cNvSpPr/>
      </xdr:nvSpPr>
      <xdr:spPr>
        <a:xfrm>
          <a:off x="816610" y="916940"/>
          <a:ext cx="124079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530F08B5-019F-46ED-80CE-4C7F9D79189E}"/>
            </a:ext>
          </a:extLst>
        </xdr:cNvPr>
        <xdr:cNvSpPr/>
      </xdr:nvSpPr>
      <xdr:spPr>
        <a:xfrm>
          <a:off x="2016760" y="916940"/>
          <a:ext cx="120015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484
482
390.46
2,298,254
2,215,564
79,590
1,177,452
2,712,524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132C47E5-1243-4777-9A3D-01A27D3FDE9D}"/>
            </a:ext>
          </a:extLst>
        </xdr:cNvPr>
        <xdr:cNvSpPr/>
      </xdr:nvSpPr>
      <xdr:spPr>
        <a:xfrm>
          <a:off x="3216910" y="916940"/>
          <a:ext cx="13716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113FEBF2-D068-4C21-AC26-853A3431D994}"/>
            </a:ext>
          </a:extLst>
        </xdr:cNvPr>
        <xdr:cNvSpPr/>
      </xdr:nvSpPr>
      <xdr:spPr>
        <a:xfrm>
          <a:off x="4588510" y="941705"/>
          <a:ext cx="181483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D0A5CC8E-E56A-476D-BD23-2E37FF865869}"/>
            </a:ext>
          </a:extLst>
        </xdr:cNvPr>
        <xdr:cNvSpPr/>
      </xdr:nvSpPr>
      <xdr:spPr>
        <a:xfrm>
          <a:off x="6403340" y="941705"/>
          <a:ext cx="114046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20C9D3F5-E78A-418D-8BF4-78F6F08BE312}"/>
            </a:ext>
          </a:extLst>
        </xdr:cNvPr>
        <xdr:cNvSpPr/>
      </xdr:nvSpPr>
      <xdr:spPr>
        <a:xfrm>
          <a:off x="7603490" y="948690"/>
          <a:ext cx="585470" cy="9455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C5CA3470-B7A1-424F-B421-3EA33745EAE4}"/>
            </a:ext>
          </a:extLst>
        </xdr:cNvPr>
        <xdr:cNvSpPr/>
      </xdr:nvSpPr>
      <xdr:spPr>
        <a:xfrm>
          <a:off x="4588510" y="1714500"/>
          <a:ext cx="181483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83A45808-7479-400F-8FF6-8FD0D0A41416}"/>
            </a:ext>
          </a:extLst>
        </xdr:cNvPr>
        <xdr:cNvSpPr/>
      </xdr:nvSpPr>
      <xdr:spPr>
        <a:xfrm>
          <a:off x="6474460" y="1714500"/>
          <a:ext cx="329819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BDBB5C09-B464-4FB7-B2AB-871706929BFC}"/>
            </a:ext>
          </a:extLst>
        </xdr:cNvPr>
        <xdr:cNvSpPr/>
      </xdr:nvSpPr>
      <xdr:spPr>
        <a:xfrm>
          <a:off x="9965690" y="887095"/>
          <a:ext cx="1371600" cy="126809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2A64C3F3-11FA-41E1-A3AD-435624B1163D}"/>
            </a:ext>
          </a:extLst>
        </xdr:cNvPr>
        <xdr:cNvSpPr/>
      </xdr:nvSpPr>
      <xdr:spPr>
        <a:xfrm>
          <a:off x="10206990" y="948690"/>
          <a:ext cx="1200150" cy="259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FF5D9ADB-00A4-4E56-A308-325A0C29EE41}"/>
            </a:ext>
          </a:extLst>
        </xdr:cNvPr>
        <xdr:cNvSpPr/>
      </xdr:nvSpPr>
      <xdr:spPr>
        <a:xfrm>
          <a:off x="10206990" y="1215390"/>
          <a:ext cx="12001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DE94B528-14A4-4CBA-94B4-2CFD78182B7B}"/>
            </a:ext>
          </a:extLst>
        </xdr:cNvPr>
        <xdr:cNvSpPr/>
      </xdr:nvSpPr>
      <xdr:spPr>
        <a:xfrm>
          <a:off x="10206990" y="1551305"/>
          <a:ext cx="131000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4B56F41A-D001-4FD8-90B9-5F48E69FB990}"/>
            </a:ext>
          </a:extLst>
        </xdr:cNvPr>
        <xdr:cNvCxnSpPr/>
      </xdr:nvCxnSpPr>
      <xdr:spPr>
        <a:xfrm flipH="1">
          <a:off x="10050145" y="1045210"/>
          <a:ext cx="19621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C80BF124-48E7-436B-A012-88CF622B0B15}"/>
            </a:ext>
          </a:extLst>
        </xdr:cNvPr>
        <xdr:cNvSpPr/>
      </xdr:nvSpPr>
      <xdr:spPr>
        <a:xfrm>
          <a:off x="10107930" y="986790"/>
          <a:ext cx="8064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34B3891C-77ED-4FDB-A9DA-C4F0107B2209}"/>
            </a:ext>
          </a:extLst>
        </xdr:cNvPr>
        <xdr:cNvSpPr/>
      </xdr:nvSpPr>
      <xdr:spPr>
        <a:xfrm>
          <a:off x="10107930" y="1253490"/>
          <a:ext cx="80645"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59F7F2D0-BB5F-4AC6-B1D5-AE3DDE24A332}"/>
            </a:ext>
          </a:extLst>
        </xdr:cNvPr>
        <xdr:cNvCxnSpPr/>
      </xdr:nvCxnSpPr>
      <xdr:spPr>
        <a:xfrm>
          <a:off x="10135235" y="152400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D32E6D0C-0DEB-4FB9-B9AE-9463EC7D8FB4}"/>
            </a:ext>
          </a:extLst>
        </xdr:cNvPr>
        <xdr:cNvCxnSpPr/>
      </xdr:nvCxnSpPr>
      <xdr:spPr>
        <a:xfrm>
          <a:off x="10074910" y="152400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3009FCA1-589C-4DCC-8BCF-9F16BE4F6BA4}"/>
            </a:ext>
          </a:extLst>
        </xdr:cNvPr>
        <xdr:cNvCxnSpPr/>
      </xdr:nvCxnSpPr>
      <xdr:spPr>
        <a:xfrm flipV="1">
          <a:off x="10135235" y="176403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2AF46DA0-8D15-4CED-88E0-D91377857DF2}"/>
            </a:ext>
          </a:extLst>
        </xdr:cNvPr>
        <xdr:cNvCxnSpPr/>
      </xdr:nvCxnSpPr>
      <xdr:spPr>
        <a:xfrm>
          <a:off x="10074910" y="190119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D1F0B763-E9EF-4F32-9D9C-3247F14C2B84}"/>
            </a:ext>
          </a:extLst>
        </xdr:cNvPr>
        <xdr:cNvSpPr txBox="1"/>
      </xdr:nvSpPr>
      <xdr:spPr>
        <a:xfrm>
          <a:off x="645160" y="279781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D8D5C66F-08C3-4B03-BB5C-651FC706D0DA}"/>
            </a:ext>
          </a:extLst>
        </xdr:cNvPr>
        <xdr:cNvSpPr txBox="1"/>
      </xdr:nvSpPr>
      <xdr:spPr>
        <a:xfrm>
          <a:off x="645160" y="310769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5CE3BBD-A933-4F66-ABF5-B3813724FB90}"/>
            </a:ext>
          </a:extLst>
        </xdr:cNvPr>
        <xdr:cNvSpPr txBox="1"/>
      </xdr:nvSpPr>
      <xdr:spPr>
        <a:xfrm>
          <a:off x="64516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75C789CE-C76C-4AC6-9DDF-FA8E00A2BB5F}"/>
            </a:ext>
          </a:extLst>
        </xdr:cNvPr>
        <xdr:cNvSpPr txBox="1"/>
      </xdr:nvSpPr>
      <xdr:spPr>
        <a:xfrm>
          <a:off x="645160" y="374459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71E91293-CC95-4449-8FE9-F78D930FB24F}"/>
            </a:ext>
          </a:extLst>
        </xdr:cNvPr>
        <xdr:cNvSpPr/>
      </xdr:nvSpPr>
      <xdr:spPr>
        <a:xfrm>
          <a:off x="6858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6415CF0E-7380-414C-9669-ABED66B259F0}"/>
            </a:ext>
          </a:extLst>
        </xdr:cNvPr>
        <xdr:cNvSpPr/>
      </xdr:nvSpPr>
      <xdr:spPr>
        <a:xfrm>
          <a:off x="8166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400129BA-4F7F-4005-8286-2BF717C624F0}"/>
            </a:ext>
          </a:extLst>
        </xdr:cNvPr>
        <xdr:cNvSpPr/>
      </xdr:nvSpPr>
      <xdr:spPr>
        <a:xfrm>
          <a:off x="8166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3DD33643-E4C0-4C6B-889A-62F4C60192CC}"/>
            </a:ext>
          </a:extLst>
        </xdr:cNvPr>
        <xdr:cNvSpPr/>
      </xdr:nvSpPr>
      <xdr:spPr>
        <a:xfrm>
          <a:off x="17145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A6E3B938-7881-40C4-B9AC-FD41360F0DA2}"/>
            </a:ext>
          </a:extLst>
        </xdr:cNvPr>
        <xdr:cNvSpPr/>
      </xdr:nvSpPr>
      <xdr:spPr>
        <a:xfrm>
          <a:off x="17145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CD0EB930-A524-4460-BE03-04A67C92B1AC}"/>
            </a:ext>
          </a:extLst>
        </xdr:cNvPr>
        <xdr:cNvSpPr/>
      </xdr:nvSpPr>
      <xdr:spPr>
        <a:xfrm>
          <a:off x="27432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788D6A9A-B075-4277-8958-671F95CF473C}"/>
            </a:ext>
          </a:extLst>
        </xdr:cNvPr>
        <xdr:cNvSpPr/>
      </xdr:nvSpPr>
      <xdr:spPr>
        <a:xfrm>
          <a:off x="27432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B643BBEB-6EF0-4293-B705-588377469F52}"/>
            </a:ext>
          </a:extLst>
        </xdr:cNvPr>
        <xdr:cNvSpPr/>
      </xdr:nvSpPr>
      <xdr:spPr>
        <a:xfrm>
          <a:off x="6858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E20FEE4C-5807-4B02-A16A-AF2A405B5457}"/>
            </a:ext>
          </a:extLst>
        </xdr:cNvPr>
        <xdr:cNvSpPr txBox="1"/>
      </xdr:nvSpPr>
      <xdr:spPr>
        <a:xfrm>
          <a:off x="66675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DCC36FBA-B356-45B6-B9B1-64C62EE5AACD}"/>
            </a:ext>
          </a:extLst>
        </xdr:cNvPr>
        <xdr:cNvCxnSpPr/>
      </xdr:nvCxnSpPr>
      <xdr:spPr>
        <a:xfrm>
          <a:off x="6858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48D27210-EF21-4AB9-BD10-57088FC60684}"/>
            </a:ext>
          </a:extLst>
        </xdr:cNvPr>
        <xdr:cNvSpPr txBox="1"/>
      </xdr:nvSpPr>
      <xdr:spPr>
        <a:xfrm>
          <a:off x="273866"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0873A80E-22D2-4959-8994-43DD2C3C48D6}"/>
            </a:ext>
          </a:extLst>
        </xdr:cNvPr>
        <xdr:cNvCxnSpPr/>
      </xdr:nvCxnSpPr>
      <xdr:spPr>
        <a:xfrm>
          <a:off x="685800" y="723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ED626275-6B14-4529-90EE-E912B049A066}"/>
            </a:ext>
          </a:extLst>
        </xdr:cNvPr>
        <xdr:cNvSpPr txBox="1"/>
      </xdr:nvSpPr>
      <xdr:spPr>
        <a:xfrm>
          <a:off x="273866" y="709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28822934-64BC-456C-968D-411B0D67E24B}"/>
            </a:ext>
          </a:extLst>
        </xdr:cNvPr>
        <xdr:cNvCxnSpPr/>
      </xdr:nvCxnSpPr>
      <xdr:spPr>
        <a:xfrm>
          <a:off x="685800" y="685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3E79A214-000F-4F3B-8CA1-9E952A6C7D94}"/>
            </a:ext>
          </a:extLst>
        </xdr:cNvPr>
        <xdr:cNvSpPr txBox="1"/>
      </xdr:nvSpPr>
      <xdr:spPr>
        <a:xfrm>
          <a:off x="343701" y="671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67E484F5-530C-4D99-A05C-3C055ECA5453}"/>
            </a:ext>
          </a:extLst>
        </xdr:cNvPr>
        <xdr:cNvCxnSpPr/>
      </xdr:nvCxnSpPr>
      <xdr:spPr>
        <a:xfrm>
          <a:off x="685800" y="6473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41C1B359-8B96-4A2B-B75E-181757B15851}"/>
            </a:ext>
          </a:extLst>
        </xdr:cNvPr>
        <xdr:cNvSpPr txBox="1"/>
      </xdr:nvSpPr>
      <xdr:spPr>
        <a:xfrm>
          <a:off x="343701" y="6336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CA0BE887-76C3-43AF-BB82-E2A87AC36A0E}"/>
            </a:ext>
          </a:extLst>
        </xdr:cNvPr>
        <xdr:cNvCxnSpPr/>
      </xdr:nvCxnSpPr>
      <xdr:spPr>
        <a:xfrm>
          <a:off x="685800" y="609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15A34E45-928B-4635-9BBB-9EE3A3E5E955}"/>
            </a:ext>
          </a:extLst>
        </xdr:cNvPr>
        <xdr:cNvSpPr txBox="1"/>
      </xdr:nvSpPr>
      <xdr:spPr>
        <a:xfrm>
          <a:off x="343701" y="595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20A3BC00-1CC3-4745-BE9E-10982BE0A55A}"/>
            </a:ext>
          </a:extLst>
        </xdr:cNvPr>
        <xdr:cNvCxnSpPr/>
      </xdr:nvCxnSpPr>
      <xdr:spPr>
        <a:xfrm>
          <a:off x="685800" y="571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EE9FC207-9A64-4904-8CC6-B639A321ED16}"/>
            </a:ext>
          </a:extLst>
        </xdr:cNvPr>
        <xdr:cNvSpPr txBox="1"/>
      </xdr:nvSpPr>
      <xdr:spPr>
        <a:xfrm>
          <a:off x="343701" y="557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0926075B-D529-4D7C-8695-7891482AB3CC}"/>
            </a:ext>
          </a:extLst>
        </xdr:cNvPr>
        <xdr:cNvCxnSpPr/>
      </xdr:nvCxnSpPr>
      <xdr:spPr>
        <a:xfrm>
          <a:off x="6858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3898C288-8960-434F-A8C2-567ACA86D246}"/>
            </a:ext>
          </a:extLst>
        </xdr:cNvPr>
        <xdr:cNvSpPr txBox="1"/>
      </xdr:nvSpPr>
      <xdr:spPr>
        <a:xfrm>
          <a:off x="386866" y="519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286846E6-08D5-40F5-90CB-382DE1E395D3}"/>
            </a:ext>
          </a:extLst>
        </xdr:cNvPr>
        <xdr:cNvSpPr/>
      </xdr:nvSpPr>
      <xdr:spPr>
        <a:xfrm>
          <a:off x="6858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32385</xdr:rowOff>
    </xdr:from>
    <xdr:to>
      <xdr:col>24</xdr:col>
      <xdr:colOff>62865</xdr:colOff>
      <xdr:row>41</xdr:row>
      <xdr:rowOff>148590</xdr:rowOff>
    </xdr:to>
    <xdr:cxnSp macro="">
      <xdr:nvCxnSpPr>
        <xdr:cNvPr id="57" name="直線コネクタ 56">
          <a:extLst>
            <a:ext uri="{FF2B5EF4-FFF2-40B4-BE49-F238E27FC236}">
              <a16:creationId xmlns:a16="http://schemas.microsoft.com/office/drawing/2014/main" id="{492143E2-4EE3-4F76-A249-FCC7336D3AA8}"/>
            </a:ext>
          </a:extLst>
        </xdr:cNvPr>
        <xdr:cNvCxnSpPr/>
      </xdr:nvCxnSpPr>
      <xdr:spPr>
        <a:xfrm flipV="1">
          <a:off x="4173855" y="5688330"/>
          <a:ext cx="0" cy="14897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152417</xdr:rowOff>
    </xdr:from>
    <xdr:ext cx="405111" cy="259045"/>
    <xdr:sp macro="" textlink="">
      <xdr:nvSpPr>
        <xdr:cNvPr id="58" name="【道路】&#10;有形固定資産減価償却率最小値テキスト">
          <a:extLst>
            <a:ext uri="{FF2B5EF4-FFF2-40B4-BE49-F238E27FC236}">
              <a16:creationId xmlns:a16="http://schemas.microsoft.com/office/drawing/2014/main" id="{0288C467-6B54-4A8F-B7F1-0099585F063A}"/>
            </a:ext>
          </a:extLst>
        </xdr:cNvPr>
        <xdr:cNvSpPr txBox="1"/>
      </xdr:nvSpPr>
      <xdr:spPr>
        <a:xfrm>
          <a:off x="4212590" y="7181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148590</xdr:rowOff>
    </xdr:from>
    <xdr:to>
      <xdr:col>24</xdr:col>
      <xdr:colOff>152400</xdr:colOff>
      <xdr:row>41</xdr:row>
      <xdr:rowOff>148590</xdr:rowOff>
    </xdr:to>
    <xdr:cxnSp macro="">
      <xdr:nvCxnSpPr>
        <xdr:cNvPr id="59" name="直線コネクタ 58">
          <a:extLst>
            <a:ext uri="{FF2B5EF4-FFF2-40B4-BE49-F238E27FC236}">
              <a16:creationId xmlns:a16="http://schemas.microsoft.com/office/drawing/2014/main" id="{F257A271-8A43-4E8D-8252-A6984B6360CB}"/>
            </a:ext>
          </a:extLst>
        </xdr:cNvPr>
        <xdr:cNvCxnSpPr/>
      </xdr:nvCxnSpPr>
      <xdr:spPr>
        <a:xfrm>
          <a:off x="4112260" y="71780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150512</xdr:rowOff>
    </xdr:from>
    <xdr:ext cx="405111" cy="259045"/>
    <xdr:sp macro="" textlink="">
      <xdr:nvSpPr>
        <xdr:cNvPr id="60" name="【道路】&#10;有形固定資産減価償却率最大値テキスト">
          <a:extLst>
            <a:ext uri="{FF2B5EF4-FFF2-40B4-BE49-F238E27FC236}">
              <a16:creationId xmlns:a16="http://schemas.microsoft.com/office/drawing/2014/main" id="{F67EB197-2F65-4157-978D-C7FD7F59D76E}"/>
            </a:ext>
          </a:extLst>
        </xdr:cNvPr>
        <xdr:cNvSpPr txBox="1"/>
      </xdr:nvSpPr>
      <xdr:spPr>
        <a:xfrm>
          <a:off x="4212590" y="54654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32385</xdr:rowOff>
    </xdr:from>
    <xdr:to>
      <xdr:col>24</xdr:col>
      <xdr:colOff>152400</xdr:colOff>
      <xdr:row>33</xdr:row>
      <xdr:rowOff>32385</xdr:rowOff>
    </xdr:to>
    <xdr:cxnSp macro="">
      <xdr:nvCxnSpPr>
        <xdr:cNvPr id="61" name="直線コネクタ 60">
          <a:extLst>
            <a:ext uri="{FF2B5EF4-FFF2-40B4-BE49-F238E27FC236}">
              <a16:creationId xmlns:a16="http://schemas.microsoft.com/office/drawing/2014/main" id="{691C6C5C-2E3D-473F-AFED-A40851634EEA}"/>
            </a:ext>
          </a:extLst>
        </xdr:cNvPr>
        <xdr:cNvCxnSpPr/>
      </xdr:nvCxnSpPr>
      <xdr:spPr>
        <a:xfrm>
          <a:off x="4112260" y="568833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90187</xdr:rowOff>
    </xdr:from>
    <xdr:ext cx="405111" cy="259045"/>
    <xdr:sp macro="" textlink="">
      <xdr:nvSpPr>
        <xdr:cNvPr id="62" name="【道路】&#10;有形固定資産減価償却率平均値テキスト">
          <a:extLst>
            <a:ext uri="{FF2B5EF4-FFF2-40B4-BE49-F238E27FC236}">
              <a16:creationId xmlns:a16="http://schemas.microsoft.com/office/drawing/2014/main" id="{4F758FD5-711C-405F-9D8D-40745F159D73}"/>
            </a:ext>
          </a:extLst>
        </xdr:cNvPr>
        <xdr:cNvSpPr txBox="1"/>
      </xdr:nvSpPr>
      <xdr:spPr>
        <a:xfrm>
          <a:off x="4212590" y="64376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67310</xdr:rowOff>
    </xdr:from>
    <xdr:to>
      <xdr:col>24</xdr:col>
      <xdr:colOff>114300</xdr:colOff>
      <xdr:row>38</xdr:row>
      <xdr:rowOff>168910</xdr:rowOff>
    </xdr:to>
    <xdr:sp macro="" textlink="">
      <xdr:nvSpPr>
        <xdr:cNvPr id="63" name="フローチャート: 判断 62">
          <a:extLst>
            <a:ext uri="{FF2B5EF4-FFF2-40B4-BE49-F238E27FC236}">
              <a16:creationId xmlns:a16="http://schemas.microsoft.com/office/drawing/2014/main" id="{88B3CD51-B544-48C6-9BFB-FFED0C582579}"/>
            </a:ext>
          </a:extLst>
        </xdr:cNvPr>
        <xdr:cNvSpPr/>
      </xdr:nvSpPr>
      <xdr:spPr>
        <a:xfrm>
          <a:off x="4131310" y="6580505"/>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44450</xdr:rowOff>
    </xdr:from>
    <xdr:to>
      <xdr:col>20</xdr:col>
      <xdr:colOff>38100</xdr:colOff>
      <xdr:row>38</xdr:row>
      <xdr:rowOff>146050</xdr:rowOff>
    </xdr:to>
    <xdr:sp macro="" textlink="">
      <xdr:nvSpPr>
        <xdr:cNvPr id="64" name="フローチャート: 判断 63">
          <a:extLst>
            <a:ext uri="{FF2B5EF4-FFF2-40B4-BE49-F238E27FC236}">
              <a16:creationId xmlns:a16="http://schemas.microsoft.com/office/drawing/2014/main" id="{EBDB99CB-C477-4854-879D-7A80CFB3B67E}"/>
            </a:ext>
          </a:extLst>
        </xdr:cNvPr>
        <xdr:cNvSpPr/>
      </xdr:nvSpPr>
      <xdr:spPr>
        <a:xfrm>
          <a:off x="3388360" y="656145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36830</xdr:rowOff>
    </xdr:from>
    <xdr:to>
      <xdr:col>15</xdr:col>
      <xdr:colOff>101600</xdr:colOff>
      <xdr:row>38</xdr:row>
      <xdr:rowOff>138430</xdr:rowOff>
    </xdr:to>
    <xdr:sp macro="" textlink="">
      <xdr:nvSpPr>
        <xdr:cNvPr id="65" name="フローチャート: 判断 64">
          <a:extLst>
            <a:ext uri="{FF2B5EF4-FFF2-40B4-BE49-F238E27FC236}">
              <a16:creationId xmlns:a16="http://schemas.microsoft.com/office/drawing/2014/main" id="{D6C3E4B6-EE30-426A-9C2A-975AE7CEC741}"/>
            </a:ext>
          </a:extLst>
        </xdr:cNvPr>
        <xdr:cNvSpPr/>
      </xdr:nvSpPr>
      <xdr:spPr>
        <a:xfrm>
          <a:off x="2571750" y="6551930"/>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13970</xdr:rowOff>
    </xdr:from>
    <xdr:to>
      <xdr:col>10</xdr:col>
      <xdr:colOff>165100</xdr:colOff>
      <xdr:row>38</xdr:row>
      <xdr:rowOff>115570</xdr:rowOff>
    </xdr:to>
    <xdr:sp macro="" textlink="">
      <xdr:nvSpPr>
        <xdr:cNvPr id="66" name="フローチャート: 判断 65">
          <a:extLst>
            <a:ext uri="{FF2B5EF4-FFF2-40B4-BE49-F238E27FC236}">
              <a16:creationId xmlns:a16="http://schemas.microsoft.com/office/drawing/2014/main" id="{769515BA-8344-456F-8732-B3DCC9132CD6}"/>
            </a:ext>
          </a:extLst>
        </xdr:cNvPr>
        <xdr:cNvSpPr/>
      </xdr:nvSpPr>
      <xdr:spPr>
        <a:xfrm>
          <a:off x="1774190" y="6532880"/>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27305</xdr:rowOff>
    </xdr:from>
    <xdr:to>
      <xdr:col>6</xdr:col>
      <xdr:colOff>38100</xdr:colOff>
      <xdr:row>38</xdr:row>
      <xdr:rowOff>128905</xdr:rowOff>
    </xdr:to>
    <xdr:sp macro="" textlink="">
      <xdr:nvSpPr>
        <xdr:cNvPr id="67" name="フローチャート: 判断 66">
          <a:extLst>
            <a:ext uri="{FF2B5EF4-FFF2-40B4-BE49-F238E27FC236}">
              <a16:creationId xmlns:a16="http://schemas.microsoft.com/office/drawing/2014/main" id="{76D2A476-E9BF-4E35-BEC6-041C8D49FBB7}"/>
            </a:ext>
          </a:extLst>
        </xdr:cNvPr>
        <xdr:cNvSpPr/>
      </xdr:nvSpPr>
      <xdr:spPr>
        <a:xfrm>
          <a:off x="988060" y="6540500"/>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EF8419EF-7BB6-40F9-A7C5-950A2E0D1BBC}"/>
            </a:ext>
          </a:extLst>
        </xdr:cNvPr>
        <xdr:cNvSpPr txBox="1"/>
      </xdr:nvSpPr>
      <xdr:spPr>
        <a:xfrm>
          <a:off x="40030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597346F5-7FF4-43C4-A4AD-2545FBC7CBF6}"/>
            </a:ext>
          </a:extLst>
        </xdr:cNvPr>
        <xdr:cNvSpPr txBox="1"/>
      </xdr:nvSpPr>
      <xdr:spPr>
        <a:xfrm>
          <a:off x="32600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AEFB867A-4A30-4FF3-B58F-F60BBCEA626F}"/>
            </a:ext>
          </a:extLst>
        </xdr:cNvPr>
        <xdr:cNvSpPr txBox="1"/>
      </xdr:nvSpPr>
      <xdr:spPr>
        <a:xfrm>
          <a:off x="24549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17F3DA65-5DAE-4F02-A70D-5B22FBCFB9A7}"/>
            </a:ext>
          </a:extLst>
        </xdr:cNvPr>
        <xdr:cNvSpPr txBox="1"/>
      </xdr:nvSpPr>
      <xdr:spPr>
        <a:xfrm>
          <a:off x="1657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24461EF2-C773-4DF7-A789-274386948054}"/>
            </a:ext>
          </a:extLst>
        </xdr:cNvPr>
        <xdr:cNvSpPr txBox="1"/>
      </xdr:nvSpPr>
      <xdr:spPr>
        <a:xfrm>
          <a:off x="859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69215</xdr:rowOff>
    </xdr:from>
    <xdr:to>
      <xdr:col>24</xdr:col>
      <xdr:colOff>114300</xdr:colOff>
      <xdr:row>38</xdr:row>
      <xdr:rowOff>170815</xdr:rowOff>
    </xdr:to>
    <xdr:sp macro="" textlink="">
      <xdr:nvSpPr>
        <xdr:cNvPr id="73" name="楕円 72">
          <a:extLst>
            <a:ext uri="{FF2B5EF4-FFF2-40B4-BE49-F238E27FC236}">
              <a16:creationId xmlns:a16="http://schemas.microsoft.com/office/drawing/2014/main" id="{63525349-35B6-4A82-8561-5E3E9A2E159E}"/>
            </a:ext>
          </a:extLst>
        </xdr:cNvPr>
        <xdr:cNvSpPr/>
      </xdr:nvSpPr>
      <xdr:spPr>
        <a:xfrm>
          <a:off x="4131310" y="6582410"/>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47642</xdr:rowOff>
    </xdr:from>
    <xdr:ext cx="405111" cy="259045"/>
    <xdr:sp macro="" textlink="">
      <xdr:nvSpPr>
        <xdr:cNvPr id="74" name="【道路】&#10;有形固定資産減価償却率該当値テキスト">
          <a:extLst>
            <a:ext uri="{FF2B5EF4-FFF2-40B4-BE49-F238E27FC236}">
              <a16:creationId xmlns:a16="http://schemas.microsoft.com/office/drawing/2014/main" id="{49408DE2-B6D4-4D95-8A4C-22761A0DB0BE}"/>
            </a:ext>
          </a:extLst>
        </xdr:cNvPr>
        <xdr:cNvSpPr txBox="1"/>
      </xdr:nvSpPr>
      <xdr:spPr>
        <a:xfrm>
          <a:off x="4212590" y="6564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38735</xdr:rowOff>
    </xdr:from>
    <xdr:to>
      <xdr:col>20</xdr:col>
      <xdr:colOff>38100</xdr:colOff>
      <xdr:row>38</xdr:row>
      <xdr:rowOff>140335</xdr:rowOff>
    </xdr:to>
    <xdr:sp macro="" textlink="">
      <xdr:nvSpPr>
        <xdr:cNvPr id="75" name="楕円 74">
          <a:extLst>
            <a:ext uri="{FF2B5EF4-FFF2-40B4-BE49-F238E27FC236}">
              <a16:creationId xmlns:a16="http://schemas.microsoft.com/office/drawing/2014/main" id="{842C9BD1-61B8-4BF1-9EA0-F2B08D1C475E}"/>
            </a:ext>
          </a:extLst>
        </xdr:cNvPr>
        <xdr:cNvSpPr/>
      </xdr:nvSpPr>
      <xdr:spPr>
        <a:xfrm>
          <a:off x="3388360" y="655383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89535</xdr:rowOff>
    </xdr:from>
    <xdr:to>
      <xdr:col>24</xdr:col>
      <xdr:colOff>63500</xdr:colOff>
      <xdr:row>38</xdr:row>
      <xdr:rowOff>120015</xdr:rowOff>
    </xdr:to>
    <xdr:cxnSp macro="">
      <xdr:nvCxnSpPr>
        <xdr:cNvPr id="76" name="直線コネクタ 75">
          <a:extLst>
            <a:ext uri="{FF2B5EF4-FFF2-40B4-BE49-F238E27FC236}">
              <a16:creationId xmlns:a16="http://schemas.microsoft.com/office/drawing/2014/main" id="{4EAF4B34-5B92-4EBE-9F1B-C7FB6145B508}"/>
            </a:ext>
          </a:extLst>
        </xdr:cNvPr>
        <xdr:cNvCxnSpPr/>
      </xdr:nvCxnSpPr>
      <xdr:spPr>
        <a:xfrm>
          <a:off x="3431540" y="6608445"/>
          <a:ext cx="74295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10160</xdr:rowOff>
    </xdr:from>
    <xdr:to>
      <xdr:col>15</xdr:col>
      <xdr:colOff>101600</xdr:colOff>
      <xdr:row>38</xdr:row>
      <xdr:rowOff>111760</xdr:rowOff>
    </xdr:to>
    <xdr:sp macro="" textlink="">
      <xdr:nvSpPr>
        <xdr:cNvPr id="77" name="楕円 76">
          <a:extLst>
            <a:ext uri="{FF2B5EF4-FFF2-40B4-BE49-F238E27FC236}">
              <a16:creationId xmlns:a16="http://schemas.microsoft.com/office/drawing/2014/main" id="{FA4770CA-6859-4B69-A2F1-7E7832D88BF7}"/>
            </a:ext>
          </a:extLst>
        </xdr:cNvPr>
        <xdr:cNvSpPr/>
      </xdr:nvSpPr>
      <xdr:spPr>
        <a:xfrm>
          <a:off x="2571750" y="6527165"/>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60960</xdr:rowOff>
    </xdr:from>
    <xdr:to>
      <xdr:col>19</xdr:col>
      <xdr:colOff>177800</xdr:colOff>
      <xdr:row>38</xdr:row>
      <xdr:rowOff>89535</xdr:rowOff>
    </xdr:to>
    <xdr:cxnSp macro="">
      <xdr:nvCxnSpPr>
        <xdr:cNvPr id="78" name="直線コネクタ 77">
          <a:extLst>
            <a:ext uri="{FF2B5EF4-FFF2-40B4-BE49-F238E27FC236}">
              <a16:creationId xmlns:a16="http://schemas.microsoft.com/office/drawing/2014/main" id="{2EA90C0E-0352-48C6-9345-EC6934F34EF0}"/>
            </a:ext>
          </a:extLst>
        </xdr:cNvPr>
        <xdr:cNvCxnSpPr/>
      </xdr:nvCxnSpPr>
      <xdr:spPr>
        <a:xfrm>
          <a:off x="2626360" y="6572250"/>
          <a:ext cx="80518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141605</xdr:rowOff>
    </xdr:from>
    <xdr:to>
      <xdr:col>10</xdr:col>
      <xdr:colOff>165100</xdr:colOff>
      <xdr:row>38</xdr:row>
      <xdr:rowOff>71755</xdr:rowOff>
    </xdr:to>
    <xdr:sp macro="" textlink="">
      <xdr:nvSpPr>
        <xdr:cNvPr id="79" name="楕円 78">
          <a:extLst>
            <a:ext uri="{FF2B5EF4-FFF2-40B4-BE49-F238E27FC236}">
              <a16:creationId xmlns:a16="http://schemas.microsoft.com/office/drawing/2014/main" id="{20DB842D-5B6C-4559-9C46-2235086032FD}"/>
            </a:ext>
          </a:extLst>
        </xdr:cNvPr>
        <xdr:cNvSpPr/>
      </xdr:nvSpPr>
      <xdr:spPr>
        <a:xfrm>
          <a:off x="1774190" y="6483350"/>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20955</xdr:rowOff>
    </xdr:from>
    <xdr:to>
      <xdr:col>15</xdr:col>
      <xdr:colOff>50800</xdr:colOff>
      <xdr:row>38</xdr:row>
      <xdr:rowOff>60960</xdr:rowOff>
    </xdr:to>
    <xdr:cxnSp macro="">
      <xdr:nvCxnSpPr>
        <xdr:cNvPr id="80" name="直線コネクタ 79">
          <a:extLst>
            <a:ext uri="{FF2B5EF4-FFF2-40B4-BE49-F238E27FC236}">
              <a16:creationId xmlns:a16="http://schemas.microsoft.com/office/drawing/2014/main" id="{35DB2F07-46D9-49F7-A403-5E6A78FE4541}"/>
            </a:ext>
          </a:extLst>
        </xdr:cNvPr>
        <xdr:cNvCxnSpPr/>
      </xdr:nvCxnSpPr>
      <xdr:spPr>
        <a:xfrm>
          <a:off x="1828800" y="6532245"/>
          <a:ext cx="79756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109220</xdr:rowOff>
    </xdr:from>
    <xdr:to>
      <xdr:col>6</xdr:col>
      <xdr:colOff>38100</xdr:colOff>
      <xdr:row>38</xdr:row>
      <xdr:rowOff>39370</xdr:rowOff>
    </xdr:to>
    <xdr:sp macro="" textlink="">
      <xdr:nvSpPr>
        <xdr:cNvPr id="81" name="楕円 80">
          <a:extLst>
            <a:ext uri="{FF2B5EF4-FFF2-40B4-BE49-F238E27FC236}">
              <a16:creationId xmlns:a16="http://schemas.microsoft.com/office/drawing/2014/main" id="{C6A090B5-75B6-42BC-A2BB-48FE40337CEF}"/>
            </a:ext>
          </a:extLst>
        </xdr:cNvPr>
        <xdr:cNvSpPr/>
      </xdr:nvSpPr>
      <xdr:spPr>
        <a:xfrm>
          <a:off x="988060" y="645096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160020</xdr:rowOff>
    </xdr:from>
    <xdr:to>
      <xdr:col>10</xdr:col>
      <xdr:colOff>114300</xdr:colOff>
      <xdr:row>38</xdr:row>
      <xdr:rowOff>20955</xdr:rowOff>
    </xdr:to>
    <xdr:cxnSp macro="">
      <xdr:nvCxnSpPr>
        <xdr:cNvPr id="82" name="直線コネクタ 81">
          <a:extLst>
            <a:ext uri="{FF2B5EF4-FFF2-40B4-BE49-F238E27FC236}">
              <a16:creationId xmlns:a16="http://schemas.microsoft.com/office/drawing/2014/main" id="{2E097C5F-39C9-49E4-A928-928A88F2D5F5}"/>
            </a:ext>
          </a:extLst>
        </xdr:cNvPr>
        <xdr:cNvCxnSpPr/>
      </xdr:nvCxnSpPr>
      <xdr:spPr>
        <a:xfrm>
          <a:off x="1031240" y="6505575"/>
          <a:ext cx="79756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137177</xdr:rowOff>
    </xdr:from>
    <xdr:ext cx="405111" cy="259045"/>
    <xdr:sp macro="" textlink="">
      <xdr:nvSpPr>
        <xdr:cNvPr id="83" name="n_1aveValue【道路】&#10;有形固定資産減価償却率">
          <a:extLst>
            <a:ext uri="{FF2B5EF4-FFF2-40B4-BE49-F238E27FC236}">
              <a16:creationId xmlns:a16="http://schemas.microsoft.com/office/drawing/2014/main" id="{A7C2EAC3-A722-44AD-AA45-2C2A7C52B38C}"/>
            </a:ext>
          </a:extLst>
        </xdr:cNvPr>
        <xdr:cNvSpPr txBox="1"/>
      </xdr:nvSpPr>
      <xdr:spPr>
        <a:xfrm>
          <a:off x="3239144" y="6648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129557</xdr:rowOff>
    </xdr:from>
    <xdr:ext cx="405111" cy="259045"/>
    <xdr:sp macro="" textlink="">
      <xdr:nvSpPr>
        <xdr:cNvPr id="84" name="n_2aveValue【道路】&#10;有形固定資産減価償却率">
          <a:extLst>
            <a:ext uri="{FF2B5EF4-FFF2-40B4-BE49-F238E27FC236}">
              <a16:creationId xmlns:a16="http://schemas.microsoft.com/office/drawing/2014/main" id="{CC9CD391-20AB-41C8-BEBB-1A5B18FE5966}"/>
            </a:ext>
          </a:extLst>
        </xdr:cNvPr>
        <xdr:cNvSpPr txBox="1"/>
      </xdr:nvSpPr>
      <xdr:spPr>
        <a:xfrm>
          <a:off x="2439044" y="6648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106697</xdr:rowOff>
    </xdr:from>
    <xdr:ext cx="405111" cy="259045"/>
    <xdr:sp macro="" textlink="">
      <xdr:nvSpPr>
        <xdr:cNvPr id="85" name="n_3aveValue【道路】&#10;有形固定資産減価償却率">
          <a:extLst>
            <a:ext uri="{FF2B5EF4-FFF2-40B4-BE49-F238E27FC236}">
              <a16:creationId xmlns:a16="http://schemas.microsoft.com/office/drawing/2014/main" id="{9F9A1156-D4E5-412F-ADCF-395346DB330F}"/>
            </a:ext>
          </a:extLst>
        </xdr:cNvPr>
        <xdr:cNvSpPr txBox="1"/>
      </xdr:nvSpPr>
      <xdr:spPr>
        <a:xfrm>
          <a:off x="1641484" y="66198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120032</xdr:rowOff>
    </xdr:from>
    <xdr:ext cx="405111" cy="259045"/>
    <xdr:sp macro="" textlink="">
      <xdr:nvSpPr>
        <xdr:cNvPr id="86" name="n_4aveValue【道路】&#10;有形固定資産減価償却率">
          <a:extLst>
            <a:ext uri="{FF2B5EF4-FFF2-40B4-BE49-F238E27FC236}">
              <a16:creationId xmlns:a16="http://schemas.microsoft.com/office/drawing/2014/main" id="{A7C534A8-90C9-4499-9036-44280373DC47}"/>
            </a:ext>
          </a:extLst>
        </xdr:cNvPr>
        <xdr:cNvSpPr txBox="1"/>
      </xdr:nvSpPr>
      <xdr:spPr>
        <a:xfrm>
          <a:off x="855354" y="66370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36</xdr:row>
      <xdr:rowOff>156862</xdr:rowOff>
    </xdr:from>
    <xdr:ext cx="405111" cy="259045"/>
    <xdr:sp macro="" textlink="">
      <xdr:nvSpPr>
        <xdr:cNvPr id="87" name="n_1mainValue【道路】&#10;有形固定資産減価償却率">
          <a:extLst>
            <a:ext uri="{FF2B5EF4-FFF2-40B4-BE49-F238E27FC236}">
              <a16:creationId xmlns:a16="http://schemas.microsoft.com/office/drawing/2014/main" id="{853348A2-4772-4478-8ECF-7D9C46E70A8C}"/>
            </a:ext>
          </a:extLst>
        </xdr:cNvPr>
        <xdr:cNvSpPr txBox="1"/>
      </xdr:nvSpPr>
      <xdr:spPr>
        <a:xfrm>
          <a:off x="3239144" y="63309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128287</xdr:rowOff>
    </xdr:from>
    <xdr:ext cx="405111" cy="259045"/>
    <xdr:sp macro="" textlink="">
      <xdr:nvSpPr>
        <xdr:cNvPr id="88" name="n_2mainValue【道路】&#10;有形固定資産減価償却率">
          <a:extLst>
            <a:ext uri="{FF2B5EF4-FFF2-40B4-BE49-F238E27FC236}">
              <a16:creationId xmlns:a16="http://schemas.microsoft.com/office/drawing/2014/main" id="{A886983A-F2BF-4953-920E-D80429C2C931}"/>
            </a:ext>
          </a:extLst>
        </xdr:cNvPr>
        <xdr:cNvSpPr txBox="1"/>
      </xdr:nvSpPr>
      <xdr:spPr>
        <a:xfrm>
          <a:off x="2439044" y="6304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88282</xdr:rowOff>
    </xdr:from>
    <xdr:ext cx="405111" cy="259045"/>
    <xdr:sp macro="" textlink="">
      <xdr:nvSpPr>
        <xdr:cNvPr id="89" name="n_3mainValue【道路】&#10;有形固定資産減価償却率">
          <a:extLst>
            <a:ext uri="{FF2B5EF4-FFF2-40B4-BE49-F238E27FC236}">
              <a16:creationId xmlns:a16="http://schemas.microsoft.com/office/drawing/2014/main" id="{92E72533-E689-4A54-9045-6844AE2FB711}"/>
            </a:ext>
          </a:extLst>
        </xdr:cNvPr>
        <xdr:cNvSpPr txBox="1"/>
      </xdr:nvSpPr>
      <xdr:spPr>
        <a:xfrm>
          <a:off x="1641484" y="62642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55897</xdr:rowOff>
    </xdr:from>
    <xdr:ext cx="405111" cy="259045"/>
    <xdr:sp macro="" textlink="">
      <xdr:nvSpPr>
        <xdr:cNvPr id="90" name="n_4mainValue【道路】&#10;有形固定資産減価償却率">
          <a:extLst>
            <a:ext uri="{FF2B5EF4-FFF2-40B4-BE49-F238E27FC236}">
              <a16:creationId xmlns:a16="http://schemas.microsoft.com/office/drawing/2014/main" id="{D018DB3F-CED7-4D4A-A361-5781511BE85D}"/>
            </a:ext>
          </a:extLst>
        </xdr:cNvPr>
        <xdr:cNvSpPr txBox="1"/>
      </xdr:nvSpPr>
      <xdr:spPr>
        <a:xfrm>
          <a:off x="855354" y="6231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8CC6F8C3-B84B-401D-8977-AC62BD6BD267}"/>
            </a:ext>
          </a:extLst>
        </xdr:cNvPr>
        <xdr:cNvSpPr/>
      </xdr:nvSpPr>
      <xdr:spPr>
        <a:xfrm>
          <a:off x="596011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8E7F2874-7966-4E1E-A43F-462756460A30}"/>
            </a:ext>
          </a:extLst>
        </xdr:cNvPr>
        <xdr:cNvSpPr/>
      </xdr:nvSpPr>
      <xdr:spPr>
        <a:xfrm>
          <a:off x="60604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83EF1F96-F2E6-4537-9DA1-91890D5C6A73}"/>
            </a:ext>
          </a:extLst>
        </xdr:cNvPr>
        <xdr:cNvSpPr/>
      </xdr:nvSpPr>
      <xdr:spPr>
        <a:xfrm>
          <a:off x="60604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62B5A8B9-A509-4815-961D-989E97AD5C96}"/>
            </a:ext>
          </a:extLst>
        </xdr:cNvPr>
        <xdr:cNvSpPr/>
      </xdr:nvSpPr>
      <xdr:spPr>
        <a:xfrm>
          <a:off x="69888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7F6B31BF-3330-4C6F-ABB6-5B6014143728}"/>
            </a:ext>
          </a:extLst>
        </xdr:cNvPr>
        <xdr:cNvSpPr/>
      </xdr:nvSpPr>
      <xdr:spPr>
        <a:xfrm>
          <a:off x="69888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89DC8412-D48A-41C0-AB78-6F3863CB4D60}"/>
            </a:ext>
          </a:extLst>
        </xdr:cNvPr>
        <xdr:cNvSpPr/>
      </xdr:nvSpPr>
      <xdr:spPr>
        <a:xfrm>
          <a:off x="80175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CB257E2B-934E-4D70-9009-8174F47E0A7B}"/>
            </a:ext>
          </a:extLst>
        </xdr:cNvPr>
        <xdr:cNvSpPr/>
      </xdr:nvSpPr>
      <xdr:spPr>
        <a:xfrm>
          <a:off x="80175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515085F7-A87A-4DD6-B5AC-CD58EA868E58}"/>
            </a:ext>
          </a:extLst>
        </xdr:cNvPr>
        <xdr:cNvSpPr/>
      </xdr:nvSpPr>
      <xdr:spPr>
        <a:xfrm>
          <a:off x="596011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C12A28CB-8BB9-4AAA-B4C3-A5538E0B1B41}"/>
            </a:ext>
          </a:extLst>
        </xdr:cNvPr>
        <xdr:cNvSpPr txBox="1"/>
      </xdr:nvSpPr>
      <xdr:spPr>
        <a:xfrm>
          <a:off x="592201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56EDA2CE-75BB-4703-97FB-720F773487E7}"/>
            </a:ext>
          </a:extLst>
        </xdr:cNvPr>
        <xdr:cNvCxnSpPr/>
      </xdr:nvCxnSpPr>
      <xdr:spPr>
        <a:xfrm>
          <a:off x="5960110" y="762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1" name="直線コネクタ 100">
          <a:extLst>
            <a:ext uri="{FF2B5EF4-FFF2-40B4-BE49-F238E27FC236}">
              <a16:creationId xmlns:a16="http://schemas.microsoft.com/office/drawing/2014/main" id="{18762D4C-E772-4201-8455-8E67089E72CB}"/>
            </a:ext>
          </a:extLst>
        </xdr:cNvPr>
        <xdr:cNvCxnSpPr/>
      </xdr:nvCxnSpPr>
      <xdr:spPr>
        <a:xfrm>
          <a:off x="5960110" y="71589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2" name="テキスト ボックス 101">
          <a:extLst>
            <a:ext uri="{FF2B5EF4-FFF2-40B4-BE49-F238E27FC236}">
              <a16:creationId xmlns:a16="http://schemas.microsoft.com/office/drawing/2014/main" id="{0CE5E499-C908-4A88-B8FE-6A231E000944}"/>
            </a:ext>
          </a:extLst>
        </xdr:cNvPr>
        <xdr:cNvSpPr txBox="1"/>
      </xdr:nvSpPr>
      <xdr:spPr>
        <a:xfrm>
          <a:off x="5527221" y="70224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3" name="直線コネクタ 102">
          <a:extLst>
            <a:ext uri="{FF2B5EF4-FFF2-40B4-BE49-F238E27FC236}">
              <a16:creationId xmlns:a16="http://schemas.microsoft.com/office/drawing/2014/main" id="{59DF0DFD-B634-4C8A-8455-E5027048AFB6}"/>
            </a:ext>
          </a:extLst>
        </xdr:cNvPr>
        <xdr:cNvCxnSpPr/>
      </xdr:nvCxnSpPr>
      <xdr:spPr>
        <a:xfrm>
          <a:off x="5960110" y="67017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38</xdr:row>
      <xdr:rowOff>48277</xdr:rowOff>
    </xdr:from>
    <xdr:ext cx="595419" cy="259045"/>
    <xdr:sp macro="" textlink="">
      <xdr:nvSpPr>
        <xdr:cNvPr id="104" name="テキスト ボックス 103">
          <a:extLst>
            <a:ext uri="{FF2B5EF4-FFF2-40B4-BE49-F238E27FC236}">
              <a16:creationId xmlns:a16="http://schemas.microsoft.com/office/drawing/2014/main" id="{310901B3-4D21-4886-8DFE-3712F25D4EE2}"/>
            </a:ext>
          </a:extLst>
        </xdr:cNvPr>
        <xdr:cNvSpPr txBox="1"/>
      </xdr:nvSpPr>
      <xdr:spPr>
        <a:xfrm>
          <a:off x="5416126" y="65652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5" name="直線コネクタ 104">
          <a:extLst>
            <a:ext uri="{FF2B5EF4-FFF2-40B4-BE49-F238E27FC236}">
              <a16:creationId xmlns:a16="http://schemas.microsoft.com/office/drawing/2014/main" id="{8CE1B219-BCB5-4E85-B62E-7EB79C3D6E8E}"/>
            </a:ext>
          </a:extLst>
        </xdr:cNvPr>
        <xdr:cNvCxnSpPr/>
      </xdr:nvCxnSpPr>
      <xdr:spPr>
        <a:xfrm>
          <a:off x="5960110" y="6248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35</xdr:row>
      <xdr:rowOff>105427</xdr:rowOff>
    </xdr:from>
    <xdr:ext cx="595419" cy="259045"/>
    <xdr:sp macro="" textlink="">
      <xdr:nvSpPr>
        <xdr:cNvPr id="106" name="テキスト ボックス 105">
          <a:extLst>
            <a:ext uri="{FF2B5EF4-FFF2-40B4-BE49-F238E27FC236}">
              <a16:creationId xmlns:a16="http://schemas.microsoft.com/office/drawing/2014/main" id="{147A8A5E-07A6-4D9E-B7F2-AA3133F96ACB}"/>
            </a:ext>
          </a:extLst>
        </xdr:cNvPr>
        <xdr:cNvSpPr txBox="1"/>
      </xdr:nvSpPr>
      <xdr:spPr>
        <a:xfrm>
          <a:off x="5416126" y="610427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7" name="直線コネクタ 106">
          <a:extLst>
            <a:ext uri="{FF2B5EF4-FFF2-40B4-BE49-F238E27FC236}">
              <a16:creationId xmlns:a16="http://schemas.microsoft.com/office/drawing/2014/main" id="{F69A0D3A-82C9-4F41-B5B8-BF2A7F54AF8D}"/>
            </a:ext>
          </a:extLst>
        </xdr:cNvPr>
        <xdr:cNvCxnSpPr/>
      </xdr:nvCxnSpPr>
      <xdr:spPr>
        <a:xfrm>
          <a:off x="5960110" y="57873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162577</xdr:rowOff>
    </xdr:from>
    <xdr:ext cx="595419" cy="259045"/>
    <xdr:sp macro="" textlink="">
      <xdr:nvSpPr>
        <xdr:cNvPr id="108" name="テキスト ボックス 107">
          <a:extLst>
            <a:ext uri="{FF2B5EF4-FFF2-40B4-BE49-F238E27FC236}">
              <a16:creationId xmlns:a16="http://schemas.microsoft.com/office/drawing/2014/main" id="{A8292672-1431-43EA-9312-F0F0FB939BC7}"/>
            </a:ext>
          </a:extLst>
        </xdr:cNvPr>
        <xdr:cNvSpPr txBox="1"/>
      </xdr:nvSpPr>
      <xdr:spPr>
        <a:xfrm>
          <a:off x="5416126" y="56508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C1A23228-C7FF-4AF0-8F0B-905145DFFE86}"/>
            </a:ext>
          </a:extLst>
        </xdr:cNvPr>
        <xdr:cNvCxnSpPr/>
      </xdr:nvCxnSpPr>
      <xdr:spPr>
        <a:xfrm>
          <a:off x="5960110" y="533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0" name="テキスト ボックス 109">
          <a:extLst>
            <a:ext uri="{FF2B5EF4-FFF2-40B4-BE49-F238E27FC236}">
              <a16:creationId xmlns:a16="http://schemas.microsoft.com/office/drawing/2014/main" id="{A9F698E4-A4B2-46E5-A194-2FFAAF584615}"/>
            </a:ext>
          </a:extLst>
        </xdr:cNvPr>
        <xdr:cNvSpPr txBox="1"/>
      </xdr:nvSpPr>
      <xdr:spPr>
        <a:xfrm>
          <a:off x="5416126" y="51936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013E8DDE-2D4C-4DA1-89D1-10EB36DBE42B}"/>
            </a:ext>
          </a:extLst>
        </xdr:cNvPr>
        <xdr:cNvSpPr/>
      </xdr:nvSpPr>
      <xdr:spPr>
        <a:xfrm>
          <a:off x="596011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113805</xdr:rowOff>
    </xdr:from>
    <xdr:to>
      <xdr:col>54</xdr:col>
      <xdr:colOff>189865</xdr:colOff>
      <xdr:row>41</xdr:row>
      <xdr:rowOff>119725</xdr:rowOff>
    </xdr:to>
    <xdr:cxnSp macro="">
      <xdr:nvCxnSpPr>
        <xdr:cNvPr id="112" name="直線コネクタ 111">
          <a:extLst>
            <a:ext uri="{FF2B5EF4-FFF2-40B4-BE49-F238E27FC236}">
              <a16:creationId xmlns:a16="http://schemas.microsoft.com/office/drawing/2014/main" id="{4BB79CAA-91C2-4398-9B32-BEEC68A503A7}"/>
            </a:ext>
          </a:extLst>
        </xdr:cNvPr>
        <xdr:cNvCxnSpPr/>
      </xdr:nvCxnSpPr>
      <xdr:spPr>
        <a:xfrm flipV="1">
          <a:off x="9429115" y="5771655"/>
          <a:ext cx="0" cy="13794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123552</xdr:rowOff>
    </xdr:from>
    <xdr:ext cx="469744" cy="259045"/>
    <xdr:sp macro="" textlink="">
      <xdr:nvSpPr>
        <xdr:cNvPr id="113" name="【道路】&#10;一人当たり延長最小値テキスト">
          <a:extLst>
            <a:ext uri="{FF2B5EF4-FFF2-40B4-BE49-F238E27FC236}">
              <a16:creationId xmlns:a16="http://schemas.microsoft.com/office/drawing/2014/main" id="{9D8BE61B-A6AD-41E4-BF74-4E1A3C3D1BFC}"/>
            </a:ext>
          </a:extLst>
        </xdr:cNvPr>
        <xdr:cNvSpPr txBox="1"/>
      </xdr:nvSpPr>
      <xdr:spPr>
        <a:xfrm>
          <a:off x="9467850" y="7154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119725</xdr:rowOff>
    </xdr:from>
    <xdr:to>
      <xdr:col>55</xdr:col>
      <xdr:colOff>88900</xdr:colOff>
      <xdr:row>41</xdr:row>
      <xdr:rowOff>119725</xdr:rowOff>
    </xdr:to>
    <xdr:cxnSp macro="">
      <xdr:nvCxnSpPr>
        <xdr:cNvPr id="114" name="直線コネクタ 113">
          <a:extLst>
            <a:ext uri="{FF2B5EF4-FFF2-40B4-BE49-F238E27FC236}">
              <a16:creationId xmlns:a16="http://schemas.microsoft.com/office/drawing/2014/main" id="{C1CB1DCB-F783-44F8-B7C1-F11A888972E7}"/>
            </a:ext>
          </a:extLst>
        </xdr:cNvPr>
        <xdr:cNvCxnSpPr/>
      </xdr:nvCxnSpPr>
      <xdr:spPr>
        <a:xfrm>
          <a:off x="9356090" y="7151080"/>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60482</xdr:rowOff>
    </xdr:from>
    <xdr:ext cx="599010" cy="259045"/>
    <xdr:sp macro="" textlink="">
      <xdr:nvSpPr>
        <xdr:cNvPr id="115" name="【道路】&#10;一人当たり延長最大値テキスト">
          <a:extLst>
            <a:ext uri="{FF2B5EF4-FFF2-40B4-BE49-F238E27FC236}">
              <a16:creationId xmlns:a16="http://schemas.microsoft.com/office/drawing/2014/main" id="{FC136CC1-0566-45D0-A60D-245E310989FF}"/>
            </a:ext>
          </a:extLst>
        </xdr:cNvPr>
        <xdr:cNvSpPr txBox="1"/>
      </xdr:nvSpPr>
      <xdr:spPr>
        <a:xfrm>
          <a:off x="9467850" y="55430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608.550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113805</xdr:rowOff>
    </xdr:from>
    <xdr:to>
      <xdr:col>55</xdr:col>
      <xdr:colOff>88900</xdr:colOff>
      <xdr:row>33</xdr:row>
      <xdr:rowOff>113805</xdr:rowOff>
    </xdr:to>
    <xdr:cxnSp macro="">
      <xdr:nvCxnSpPr>
        <xdr:cNvPr id="116" name="直線コネクタ 115">
          <a:extLst>
            <a:ext uri="{FF2B5EF4-FFF2-40B4-BE49-F238E27FC236}">
              <a16:creationId xmlns:a16="http://schemas.microsoft.com/office/drawing/2014/main" id="{01C0A4C6-18B2-43D4-9463-70F6C13C3D1F}"/>
            </a:ext>
          </a:extLst>
        </xdr:cNvPr>
        <xdr:cNvCxnSpPr/>
      </xdr:nvCxnSpPr>
      <xdr:spPr>
        <a:xfrm>
          <a:off x="9356090" y="5771655"/>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80225</xdr:rowOff>
    </xdr:from>
    <xdr:ext cx="534377" cy="259045"/>
    <xdr:sp macro="" textlink="">
      <xdr:nvSpPr>
        <xdr:cNvPr id="117" name="【道路】&#10;一人当たり延長平均値テキスト">
          <a:extLst>
            <a:ext uri="{FF2B5EF4-FFF2-40B4-BE49-F238E27FC236}">
              <a16:creationId xmlns:a16="http://schemas.microsoft.com/office/drawing/2014/main" id="{983DC23C-B058-449D-ABF3-52DB64F60E75}"/>
            </a:ext>
          </a:extLst>
        </xdr:cNvPr>
        <xdr:cNvSpPr txBox="1"/>
      </xdr:nvSpPr>
      <xdr:spPr>
        <a:xfrm>
          <a:off x="9467850" y="694013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101798</xdr:rowOff>
    </xdr:from>
    <xdr:to>
      <xdr:col>55</xdr:col>
      <xdr:colOff>50800</xdr:colOff>
      <xdr:row>41</xdr:row>
      <xdr:rowOff>31948</xdr:rowOff>
    </xdr:to>
    <xdr:sp macro="" textlink="">
      <xdr:nvSpPr>
        <xdr:cNvPr id="118" name="フローチャート: 判断 117">
          <a:extLst>
            <a:ext uri="{FF2B5EF4-FFF2-40B4-BE49-F238E27FC236}">
              <a16:creationId xmlns:a16="http://schemas.microsoft.com/office/drawing/2014/main" id="{877DB146-9225-4A6C-B522-1BA16D7D3189}"/>
            </a:ext>
          </a:extLst>
        </xdr:cNvPr>
        <xdr:cNvSpPr/>
      </xdr:nvSpPr>
      <xdr:spPr>
        <a:xfrm>
          <a:off x="9394190" y="6955988"/>
          <a:ext cx="9017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95619</xdr:rowOff>
    </xdr:from>
    <xdr:to>
      <xdr:col>50</xdr:col>
      <xdr:colOff>165100</xdr:colOff>
      <xdr:row>41</xdr:row>
      <xdr:rowOff>25769</xdr:rowOff>
    </xdr:to>
    <xdr:sp macro="" textlink="">
      <xdr:nvSpPr>
        <xdr:cNvPr id="119" name="フローチャート: 判断 118">
          <a:extLst>
            <a:ext uri="{FF2B5EF4-FFF2-40B4-BE49-F238E27FC236}">
              <a16:creationId xmlns:a16="http://schemas.microsoft.com/office/drawing/2014/main" id="{EC8EBCED-424B-4429-A9C5-603AC4986839}"/>
            </a:ext>
          </a:extLst>
        </xdr:cNvPr>
        <xdr:cNvSpPr/>
      </xdr:nvSpPr>
      <xdr:spPr>
        <a:xfrm>
          <a:off x="8632190" y="6949809"/>
          <a:ext cx="1092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108551</xdr:rowOff>
    </xdr:from>
    <xdr:to>
      <xdr:col>46</xdr:col>
      <xdr:colOff>38100</xdr:colOff>
      <xdr:row>41</xdr:row>
      <xdr:rowOff>38701</xdr:rowOff>
    </xdr:to>
    <xdr:sp macro="" textlink="">
      <xdr:nvSpPr>
        <xdr:cNvPr id="120" name="フローチャート: 判断 119">
          <a:extLst>
            <a:ext uri="{FF2B5EF4-FFF2-40B4-BE49-F238E27FC236}">
              <a16:creationId xmlns:a16="http://schemas.microsoft.com/office/drawing/2014/main" id="{B40F46F7-F5CE-4460-9797-2ED1624FAF4D}"/>
            </a:ext>
          </a:extLst>
        </xdr:cNvPr>
        <xdr:cNvSpPr/>
      </xdr:nvSpPr>
      <xdr:spPr>
        <a:xfrm>
          <a:off x="7846060" y="6964646"/>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113893</xdr:rowOff>
    </xdr:from>
    <xdr:to>
      <xdr:col>41</xdr:col>
      <xdr:colOff>101600</xdr:colOff>
      <xdr:row>41</xdr:row>
      <xdr:rowOff>44043</xdr:rowOff>
    </xdr:to>
    <xdr:sp macro="" textlink="">
      <xdr:nvSpPr>
        <xdr:cNvPr id="121" name="フローチャート: 判断 120">
          <a:extLst>
            <a:ext uri="{FF2B5EF4-FFF2-40B4-BE49-F238E27FC236}">
              <a16:creationId xmlns:a16="http://schemas.microsoft.com/office/drawing/2014/main" id="{CC2FAA68-7718-47A6-928B-7263820E7E2C}"/>
            </a:ext>
          </a:extLst>
        </xdr:cNvPr>
        <xdr:cNvSpPr/>
      </xdr:nvSpPr>
      <xdr:spPr>
        <a:xfrm>
          <a:off x="7029450" y="6971893"/>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137026</xdr:rowOff>
    </xdr:from>
    <xdr:to>
      <xdr:col>36</xdr:col>
      <xdr:colOff>165100</xdr:colOff>
      <xdr:row>41</xdr:row>
      <xdr:rowOff>67176</xdr:rowOff>
    </xdr:to>
    <xdr:sp macro="" textlink="">
      <xdr:nvSpPr>
        <xdr:cNvPr id="122" name="フローチャート: 判断 121">
          <a:extLst>
            <a:ext uri="{FF2B5EF4-FFF2-40B4-BE49-F238E27FC236}">
              <a16:creationId xmlns:a16="http://schemas.microsoft.com/office/drawing/2014/main" id="{1CC0EC5A-2C4F-42ED-B4CE-1E7B19B7CDA1}"/>
            </a:ext>
          </a:extLst>
        </xdr:cNvPr>
        <xdr:cNvSpPr/>
      </xdr:nvSpPr>
      <xdr:spPr>
        <a:xfrm>
          <a:off x="6231890" y="6991216"/>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B8497934-73CD-4C90-BA30-8FCE64FE7E9B}"/>
            </a:ext>
          </a:extLst>
        </xdr:cNvPr>
        <xdr:cNvSpPr txBox="1"/>
      </xdr:nvSpPr>
      <xdr:spPr>
        <a:xfrm>
          <a:off x="92583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B719DE07-B8A3-4F1B-A3EE-F57F3AE225B2}"/>
            </a:ext>
          </a:extLst>
        </xdr:cNvPr>
        <xdr:cNvSpPr txBox="1"/>
      </xdr:nvSpPr>
      <xdr:spPr>
        <a:xfrm>
          <a:off x="8515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DA96AE1E-42B6-4304-9478-ACAA1C952711}"/>
            </a:ext>
          </a:extLst>
        </xdr:cNvPr>
        <xdr:cNvSpPr txBox="1"/>
      </xdr:nvSpPr>
      <xdr:spPr>
        <a:xfrm>
          <a:off x="7717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A614D644-C5DA-4FD7-9912-C30EF478B51B}"/>
            </a:ext>
          </a:extLst>
        </xdr:cNvPr>
        <xdr:cNvSpPr txBox="1"/>
      </xdr:nvSpPr>
      <xdr:spPr>
        <a:xfrm>
          <a:off x="691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791DB13-0FE3-4D2D-9254-BD4EB6278F36}"/>
            </a:ext>
          </a:extLst>
        </xdr:cNvPr>
        <xdr:cNvSpPr txBox="1"/>
      </xdr:nvSpPr>
      <xdr:spPr>
        <a:xfrm>
          <a:off x="6115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60120</xdr:rowOff>
    </xdr:from>
    <xdr:to>
      <xdr:col>55</xdr:col>
      <xdr:colOff>50800</xdr:colOff>
      <xdr:row>40</xdr:row>
      <xdr:rowOff>161720</xdr:rowOff>
    </xdr:to>
    <xdr:sp macro="" textlink="">
      <xdr:nvSpPr>
        <xdr:cNvPr id="128" name="楕円 127">
          <a:extLst>
            <a:ext uri="{FF2B5EF4-FFF2-40B4-BE49-F238E27FC236}">
              <a16:creationId xmlns:a16="http://schemas.microsoft.com/office/drawing/2014/main" id="{60991552-C425-4165-86C0-A781C042D075}"/>
            </a:ext>
          </a:extLst>
        </xdr:cNvPr>
        <xdr:cNvSpPr/>
      </xdr:nvSpPr>
      <xdr:spPr>
        <a:xfrm>
          <a:off x="9394190" y="6914310"/>
          <a:ext cx="9017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82997</xdr:rowOff>
    </xdr:from>
    <xdr:ext cx="534377" cy="259045"/>
    <xdr:sp macro="" textlink="">
      <xdr:nvSpPr>
        <xdr:cNvPr id="129" name="【道路】&#10;一人当たり延長該当値テキスト">
          <a:extLst>
            <a:ext uri="{FF2B5EF4-FFF2-40B4-BE49-F238E27FC236}">
              <a16:creationId xmlns:a16="http://schemas.microsoft.com/office/drawing/2014/main" id="{85B4FCE5-87D5-4E96-980A-8580F127BE64}"/>
            </a:ext>
          </a:extLst>
        </xdr:cNvPr>
        <xdr:cNvSpPr txBox="1"/>
      </xdr:nvSpPr>
      <xdr:spPr>
        <a:xfrm>
          <a:off x="9467850" y="67714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67444</xdr:rowOff>
    </xdr:from>
    <xdr:to>
      <xdr:col>50</xdr:col>
      <xdr:colOff>165100</xdr:colOff>
      <xdr:row>40</xdr:row>
      <xdr:rowOff>169044</xdr:rowOff>
    </xdr:to>
    <xdr:sp macro="" textlink="">
      <xdr:nvSpPr>
        <xdr:cNvPr id="130" name="楕円 129">
          <a:extLst>
            <a:ext uri="{FF2B5EF4-FFF2-40B4-BE49-F238E27FC236}">
              <a16:creationId xmlns:a16="http://schemas.microsoft.com/office/drawing/2014/main" id="{9A88A7EA-7F5C-4344-8187-57777DAC7AED}"/>
            </a:ext>
          </a:extLst>
        </xdr:cNvPr>
        <xdr:cNvSpPr/>
      </xdr:nvSpPr>
      <xdr:spPr>
        <a:xfrm>
          <a:off x="8632190" y="6923539"/>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110920</xdr:rowOff>
    </xdr:from>
    <xdr:to>
      <xdr:col>55</xdr:col>
      <xdr:colOff>0</xdr:colOff>
      <xdr:row>40</xdr:row>
      <xdr:rowOff>118244</xdr:rowOff>
    </xdr:to>
    <xdr:cxnSp macro="">
      <xdr:nvCxnSpPr>
        <xdr:cNvPr id="131" name="直線コネクタ 130">
          <a:extLst>
            <a:ext uri="{FF2B5EF4-FFF2-40B4-BE49-F238E27FC236}">
              <a16:creationId xmlns:a16="http://schemas.microsoft.com/office/drawing/2014/main" id="{36151720-971E-4E2D-9E07-DA88F2714189}"/>
            </a:ext>
          </a:extLst>
        </xdr:cNvPr>
        <xdr:cNvCxnSpPr/>
      </xdr:nvCxnSpPr>
      <xdr:spPr>
        <a:xfrm flipV="1">
          <a:off x="8686800" y="6968920"/>
          <a:ext cx="742950" cy="9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73889</xdr:rowOff>
    </xdr:from>
    <xdr:to>
      <xdr:col>46</xdr:col>
      <xdr:colOff>38100</xdr:colOff>
      <xdr:row>41</xdr:row>
      <xdr:rowOff>4039</xdr:rowOff>
    </xdr:to>
    <xdr:sp macro="" textlink="">
      <xdr:nvSpPr>
        <xdr:cNvPr id="132" name="楕円 131">
          <a:extLst>
            <a:ext uri="{FF2B5EF4-FFF2-40B4-BE49-F238E27FC236}">
              <a16:creationId xmlns:a16="http://schemas.microsoft.com/office/drawing/2014/main" id="{FB031873-AEC8-4270-8A47-7B3127BB4372}"/>
            </a:ext>
          </a:extLst>
        </xdr:cNvPr>
        <xdr:cNvSpPr/>
      </xdr:nvSpPr>
      <xdr:spPr>
        <a:xfrm>
          <a:off x="7846060" y="6931889"/>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118244</xdr:rowOff>
    </xdr:from>
    <xdr:to>
      <xdr:col>50</xdr:col>
      <xdr:colOff>114300</xdr:colOff>
      <xdr:row>40</xdr:row>
      <xdr:rowOff>124689</xdr:rowOff>
    </xdr:to>
    <xdr:cxnSp macro="">
      <xdr:nvCxnSpPr>
        <xdr:cNvPr id="133" name="直線コネクタ 132">
          <a:extLst>
            <a:ext uri="{FF2B5EF4-FFF2-40B4-BE49-F238E27FC236}">
              <a16:creationId xmlns:a16="http://schemas.microsoft.com/office/drawing/2014/main" id="{0B382E40-7901-45B8-BDBF-AAAD99DE331E}"/>
            </a:ext>
          </a:extLst>
        </xdr:cNvPr>
        <xdr:cNvCxnSpPr/>
      </xdr:nvCxnSpPr>
      <xdr:spPr>
        <a:xfrm flipV="1">
          <a:off x="7889240" y="6978149"/>
          <a:ext cx="797560" cy="64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76947</xdr:rowOff>
    </xdr:from>
    <xdr:to>
      <xdr:col>41</xdr:col>
      <xdr:colOff>101600</xdr:colOff>
      <xdr:row>41</xdr:row>
      <xdr:rowOff>7097</xdr:rowOff>
    </xdr:to>
    <xdr:sp macro="" textlink="">
      <xdr:nvSpPr>
        <xdr:cNvPr id="134" name="楕円 133">
          <a:extLst>
            <a:ext uri="{FF2B5EF4-FFF2-40B4-BE49-F238E27FC236}">
              <a16:creationId xmlns:a16="http://schemas.microsoft.com/office/drawing/2014/main" id="{502072E1-0FC6-4372-878E-D7E786C10467}"/>
            </a:ext>
          </a:extLst>
        </xdr:cNvPr>
        <xdr:cNvSpPr/>
      </xdr:nvSpPr>
      <xdr:spPr>
        <a:xfrm>
          <a:off x="7029450" y="6934947"/>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124689</xdr:rowOff>
    </xdr:from>
    <xdr:to>
      <xdr:col>45</xdr:col>
      <xdr:colOff>177800</xdr:colOff>
      <xdr:row>40</xdr:row>
      <xdr:rowOff>127747</xdr:rowOff>
    </xdr:to>
    <xdr:cxnSp macro="">
      <xdr:nvCxnSpPr>
        <xdr:cNvPr id="135" name="直線コネクタ 134">
          <a:extLst>
            <a:ext uri="{FF2B5EF4-FFF2-40B4-BE49-F238E27FC236}">
              <a16:creationId xmlns:a16="http://schemas.microsoft.com/office/drawing/2014/main" id="{85476722-7D9D-49F7-8F69-6F2F79C1E336}"/>
            </a:ext>
          </a:extLst>
        </xdr:cNvPr>
        <xdr:cNvCxnSpPr/>
      </xdr:nvCxnSpPr>
      <xdr:spPr>
        <a:xfrm flipV="1">
          <a:off x="7084060" y="6984594"/>
          <a:ext cx="805180" cy="49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33941</xdr:rowOff>
    </xdr:from>
    <xdr:to>
      <xdr:col>36</xdr:col>
      <xdr:colOff>165100</xdr:colOff>
      <xdr:row>40</xdr:row>
      <xdr:rowOff>135541</xdr:rowOff>
    </xdr:to>
    <xdr:sp macro="" textlink="">
      <xdr:nvSpPr>
        <xdr:cNvPr id="136" name="楕円 135">
          <a:extLst>
            <a:ext uri="{FF2B5EF4-FFF2-40B4-BE49-F238E27FC236}">
              <a16:creationId xmlns:a16="http://schemas.microsoft.com/office/drawing/2014/main" id="{1BBF4D81-2F46-4176-936C-9D1A4046A28A}"/>
            </a:ext>
          </a:extLst>
        </xdr:cNvPr>
        <xdr:cNvSpPr/>
      </xdr:nvSpPr>
      <xdr:spPr>
        <a:xfrm>
          <a:off x="6231890" y="6890036"/>
          <a:ext cx="1092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84741</xdr:rowOff>
    </xdr:from>
    <xdr:to>
      <xdr:col>41</xdr:col>
      <xdr:colOff>50800</xdr:colOff>
      <xdr:row>40</xdr:row>
      <xdr:rowOff>127747</xdr:rowOff>
    </xdr:to>
    <xdr:cxnSp macro="">
      <xdr:nvCxnSpPr>
        <xdr:cNvPr id="137" name="直線コネクタ 136">
          <a:extLst>
            <a:ext uri="{FF2B5EF4-FFF2-40B4-BE49-F238E27FC236}">
              <a16:creationId xmlns:a16="http://schemas.microsoft.com/office/drawing/2014/main" id="{F1D4FFF7-DD16-4569-8EA5-A5E4B98BBC14}"/>
            </a:ext>
          </a:extLst>
        </xdr:cNvPr>
        <xdr:cNvCxnSpPr/>
      </xdr:nvCxnSpPr>
      <xdr:spPr>
        <a:xfrm>
          <a:off x="6286500" y="6944646"/>
          <a:ext cx="797560" cy="44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41</xdr:row>
      <xdr:rowOff>16896</xdr:rowOff>
    </xdr:from>
    <xdr:ext cx="534377" cy="259045"/>
    <xdr:sp macro="" textlink="">
      <xdr:nvSpPr>
        <xdr:cNvPr id="138" name="n_1aveValue【道路】&#10;一人当たり延長">
          <a:extLst>
            <a:ext uri="{FF2B5EF4-FFF2-40B4-BE49-F238E27FC236}">
              <a16:creationId xmlns:a16="http://schemas.microsoft.com/office/drawing/2014/main" id="{9C07C4AC-DAB3-460F-8D73-CD78F429BC06}"/>
            </a:ext>
          </a:extLst>
        </xdr:cNvPr>
        <xdr:cNvSpPr txBox="1"/>
      </xdr:nvSpPr>
      <xdr:spPr>
        <a:xfrm>
          <a:off x="8422151" y="70501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41</xdr:row>
      <xdr:rowOff>29828</xdr:rowOff>
    </xdr:from>
    <xdr:ext cx="534377" cy="259045"/>
    <xdr:sp macro="" textlink="">
      <xdr:nvSpPr>
        <xdr:cNvPr id="139" name="n_2aveValue【道路】&#10;一人当たり延長">
          <a:extLst>
            <a:ext uri="{FF2B5EF4-FFF2-40B4-BE49-F238E27FC236}">
              <a16:creationId xmlns:a16="http://schemas.microsoft.com/office/drawing/2014/main" id="{8C550049-EE94-47E0-95AA-66070EEC3881}"/>
            </a:ext>
          </a:extLst>
        </xdr:cNvPr>
        <xdr:cNvSpPr txBox="1"/>
      </xdr:nvSpPr>
      <xdr:spPr>
        <a:xfrm>
          <a:off x="7641101" y="70573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41</xdr:row>
      <xdr:rowOff>35170</xdr:rowOff>
    </xdr:from>
    <xdr:ext cx="534377" cy="259045"/>
    <xdr:sp macro="" textlink="">
      <xdr:nvSpPr>
        <xdr:cNvPr id="140" name="n_3aveValue【道路】&#10;一人当たり延長">
          <a:extLst>
            <a:ext uri="{FF2B5EF4-FFF2-40B4-BE49-F238E27FC236}">
              <a16:creationId xmlns:a16="http://schemas.microsoft.com/office/drawing/2014/main" id="{49BDA07C-34CA-438D-8114-6689716676B0}"/>
            </a:ext>
          </a:extLst>
        </xdr:cNvPr>
        <xdr:cNvSpPr txBox="1"/>
      </xdr:nvSpPr>
      <xdr:spPr>
        <a:xfrm>
          <a:off x="6854971" y="70646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41</xdr:row>
      <xdr:rowOff>58303</xdr:rowOff>
    </xdr:from>
    <xdr:ext cx="534377" cy="259045"/>
    <xdr:sp macro="" textlink="">
      <xdr:nvSpPr>
        <xdr:cNvPr id="141" name="n_4aveValue【道路】&#10;一人当たり延長">
          <a:extLst>
            <a:ext uri="{FF2B5EF4-FFF2-40B4-BE49-F238E27FC236}">
              <a16:creationId xmlns:a16="http://schemas.microsoft.com/office/drawing/2014/main" id="{90F9DD3F-86DC-4EB5-914C-81B19FC2962C}"/>
            </a:ext>
          </a:extLst>
        </xdr:cNvPr>
        <xdr:cNvSpPr txBox="1"/>
      </xdr:nvSpPr>
      <xdr:spPr>
        <a:xfrm>
          <a:off x="6038361" y="70839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39</xdr:row>
      <xdr:rowOff>14121</xdr:rowOff>
    </xdr:from>
    <xdr:ext cx="534377" cy="259045"/>
    <xdr:sp macro="" textlink="">
      <xdr:nvSpPr>
        <xdr:cNvPr id="142" name="n_1mainValue【道路】&#10;一人当たり延長">
          <a:extLst>
            <a:ext uri="{FF2B5EF4-FFF2-40B4-BE49-F238E27FC236}">
              <a16:creationId xmlns:a16="http://schemas.microsoft.com/office/drawing/2014/main" id="{0990DEB8-8303-41A0-9A82-1BD8A0A1B7FB}"/>
            </a:ext>
          </a:extLst>
        </xdr:cNvPr>
        <xdr:cNvSpPr txBox="1"/>
      </xdr:nvSpPr>
      <xdr:spPr>
        <a:xfrm>
          <a:off x="8422151" y="67044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20566</xdr:rowOff>
    </xdr:from>
    <xdr:ext cx="534377" cy="259045"/>
    <xdr:sp macro="" textlink="">
      <xdr:nvSpPr>
        <xdr:cNvPr id="143" name="n_2mainValue【道路】&#10;一人当たり延長">
          <a:extLst>
            <a:ext uri="{FF2B5EF4-FFF2-40B4-BE49-F238E27FC236}">
              <a16:creationId xmlns:a16="http://schemas.microsoft.com/office/drawing/2014/main" id="{47B65B7E-A9C8-4CD1-92E7-DAFF1773DFE9}"/>
            </a:ext>
          </a:extLst>
        </xdr:cNvPr>
        <xdr:cNvSpPr txBox="1"/>
      </xdr:nvSpPr>
      <xdr:spPr>
        <a:xfrm>
          <a:off x="7641101" y="67033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23624</xdr:rowOff>
    </xdr:from>
    <xdr:ext cx="534377" cy="259045"/>
    <xdr:sp macro="" textlink="">
      <xdr:nvSpPr>
        <xdr:cNvPr id="144" name="n_3mainValue【道路】&#10;一人当たり延長">
          <a:extLst>
            <a:ext uri="{FF2B5EF4-FFF2-40B4-BE49-F238E27FC236}">
              <a16:creationId xmlns:a16="http://schemas.microsoft.com/office/drawing/2014/main" id="{FBEF09F4-6619-46E2-8B26-5D804A8E239C}"/>
            </a:ext>
          </a:extLst>
        </xdr:cNvPr>
        <xdr:cNvSpPr txBox="1"/>
      </xdr:nvSpPr>
      <xdr:spPr>
        <a:xfrm>
          <a:off x="6854971" y="67063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38</xdr:row>
      <xdr:rowOff>152068</xdr:rowOff>
    </xdr:from>
    <xdr:ext cx="534377" cy="259045"/>
    <xdr:sp macro="" textlink="">
      <xdr:nvSpPr>
        <xdr:cNvPr id="145" name="n_4mainValue【道路】&#10;一人当たり延長">
          <a:extLst>
            <a:ext uri="{FF2B5EF4-FFF2-40B4-BE49-F238E27FC236}">
              <a16:creationId xmlns:a16="http://schemas.microsoft.com/office/drawing/2014/main" id="{9B22D2CE-AA81-4409-A6D8-AB7CD499C6FD}"/>
            </a:ext>
          </a:extLst>
        </xdr:cNvPr>
        <xdr:cNvSpPr txBox="1"/>
      </xdr:nvSpPr>
      <xdr:spPr>
        <a:xfrm>
          <a:off x="6038361" y="66671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96.264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13002A67-227F-4899-8CF5-379F9398C4F2}"/>
            </a:ext>
          </a:extLst>
        </xdr:cNvPr>
        <xdr:cNvSpPr/>
      </xdr:nvSpPr>
      <xdr:spPr>
        <a:xfrm>
          <a:off x="6858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B96FD5D2-62A9-4510-B134-D2666EDBE22B}"/>
            </a:ext>
          </a:extLst>
        </xdr:cNvPr>
        <xdr:cNvSpPr/>
      </xdr:nvSpPr>
      <xdr:spPr>
        <a:xfrm>
          <a:off x="8166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D1C9AC92-E27E-448C-A437-CE40CCFF6B9B}"/>
            </a:ext>
          </a:extLst>
        </xdr:cNvPr>
        <xdr:cNvSpPr/>
      </xdr:nvSpPr>
      <xdr:spPr>
        <a:xfrm>
          <a:off x="8166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FD31ED3E-BD83-42DF-A169-55146B9DBC9B}"/>
            </a:ext>
          </a:extLst>
        </xdr:cNvPr>
        <xdr:cNvSpPr/>
      </xdr:nvSpPr>
      <xdr:spPr>
        <a:xfrm>
          <a:off x="17145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F764610D-81DA-44C3-8607-63479E757212}"/>
            </a:ext>
          </a:extLst>
        </xdr:cNvPr>
        <xdr:cNvSpPr/>
      </xdr:nvSpPr>
      <xdr:spPr>
        <a:xfrm>
          <a:off x="17145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9ED2BAC6-50E3-4344-889C-357F8AE87428}"/>
            </a:ext>
          </a:extLst>
        </xdr:cNvPr>
        <xdr:cNvSpPr/>
      </xdr:nvSpPr>
      <xdr:spPr>
        <a:xfrm>
          <a:off x="27432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54FA5736-BD9F-4403-B322-C5FF2EFF0110}"/>
            </a:ext>
          </a:extLst>
        </xdr:cNvPr>
        <xdr:cNvSpPr/>
      </xdr:nvSpPr>
      <xdr:spPr>
        <a:xfrm>
          <a:off x="27432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6769853D-D5A5-4906-A8BE-11E5FF78321B}"/>
            </a:ext>
          </a:extLst>
        </xdr:cNvPr>
        <xdr:cNvSpPr/>
      </xdr:nvSpPr>
      <xdr:spPr>
        <a:xfrm>
          <a:off x="6858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EBFEA202-5FC0-49F5-9ABB-FB9FD09CF873}"/>
            </a:ext>
          </a:extLst>
        </xdr:cNvPr>
        <xdr:cNvSpPr txBox="1"/>
      </xdr:nvSpPr>
      <xdr:spPr>
        <a:xfrm>
          <a:off x="66675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7514FF8E-E3C1-438D-82E3-D9277AD743B4}"/>
            </a:ext>
          </a:extLst>
        </xdr:cNvPr>
        <xdr:cNvCxnSpPr/>
      </xdr:nvCxnSpPr>
      <xdr:spPr>
        <a:xfrm>
          <a:off x="6858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FA63BE2B-D1B7-4D6D-9CF0-17ED1051294E}"/>
            </a:ext>
          </a:extLst>
        </xdr:cNvPr>
        <xdr:cNvSpPr txBox="1"/>
      </xdr:nvSpPr>
      <xdr:spPr>
        <a:xfrm>
          <a:off x="273866"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7" name="直線コネクタ 156">
          <a:extLst>
            <a:ext uri="{FF2B5EF4-FFF2-40B4-BE49-F238E27FC236}">
              <a16:creationId xmlns:a16="http://schemas.microsoft.com/office/drawing/2014/main" id="{91216ECB-BEF6-4C9D-92DE-45256090D77B}"/>
            </a:ext>
          </a:extLst>
        </xdr:cNvPr>
        <xdr:cNvCxnSpPr/>
      </xdr:nvCxnSpPr>
      <xdr:spPr>
        <a:xfrm>
          <a:off x="685800" y="1104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8" name="テキスト ボックス 157">
          <a:extLst>
            <a:ext uri="{FF2B5EF4-FFF2-40B4-BE49-F238E27FC236}">
              <a16:creationId xmlns:a16="http://schemas.microsoft.com/office/drawing/2014/main" id="{7FBFDD11-D5A5-4915-B79E-CC692B0CA62B}"/>
            </a:ext>
          </a:extLst>
        </xdr:cNvPr>
        <xdr:cNvSpPr txBox="1"/>
      </xdr:nvSpPr>
      <xdr:spPr>
        <a:xfrm>
          <a:off x="273866" y="1090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59" name="直線コネクタ 158">
          <a:extLst>
            <a:ext uri="{FF2B5EF4-FFF2-40B4-BE49-F238E27FC236}">
              <a16:creationId xmlns:a16="http://schemas.microsoft.com/office/drawing/2014/main" id="{509F9EDF-56BE-4216-A981-34EA22AFBAF7}"/>
            </a:ext>
          </a:extLst>
        </xdr:cNvPr>
        <xdr:cNvCxnSpPr/>
      </xdr:nvCxnSpPr>
      <xdr:spPr>
        <a:xfrm>
          <a:off x="685800" y="1066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0" name="テキスト ボックス 159">
          <a:extLst>
            <a:ext uri="{FF2B5EF4-FFF2-40B4-BE49-F238E27FC236}">
              <a16:creationId xmlns:a16="http://schemas.microsoft.com/office/drawing/2014/main" id="{A3D51584-C66F-46E2-8536-1F03A097A66D}"/>
            </a:ext>
          </a:extLst>
        </xdr:cNvPr>
        <xdr:cNvSpPr txBox="1"/>
      </xdr:nvSpPr>
      <xdr:spPr>
        <a:xfrm>
          <a:off x="343701" y="1052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1" name="直線コネクタ 160">
          <a:extLst>
            <a:ext uri="{FF2B5EF4-FFF2-40B4-BE49-F238E27FC236}">
              <a16:creationId xmlns:a16="http://schemas.microsoft.com/office/drawing/2014/main" id="{482C4F34-74F6-40D8-8CF9-9DFB28EDF601}"/>
            </a:ext>
          </a:extLst>
        </xdr:cNvPr>
        <xdr:cNvCxnSpPr/>
      </xdr:nvCxnSpPr>
      <xdr:spPr>
        <a:xfrm>
          <a:off x="685800" y="1028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2" name="テキスト ボックス 161">
          <a:extLst>
            <a:ext uri="{FF2B5EF4-FFF2-40B4-BE49-F238E27FC236}">
              <a16:creationId xmlns:a16="http://schemas.microsoft.com/office/drawing/2014/main" id="{D4DE4319-66C1-4333-8235-37B83EDF1C1A}"/>
            </a:ext>
          </a:extLst>
        </xdr:cNvPr>
        <xdr:cNvSpPr txBox="1"/>
      </xdr:nvSpPr>
      <xdr:spPr>
        <a:xfrm>
          <a:off x="343701" y="1014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3" name="直線コネクタ 162">
          <a:extLst>
            <a:ext uri="{FF2B5EF4-FFF2-40B4-BE49-F238E27FC236}">
              <a16:creationId xmlns:a16="http://schemas.microsoft.com/office/drawing/2014/main" id="{372C9C94-73BC-45D0-A879-67E4D182FCA6}"/>
            </a:ext>
          </a:extLst>
        </xdr:cNvPr>
        <xdr:cNvCxnSpPr/>
      </xdr:nvCxnSpPr>
      <xdr:spPr>
        <a:xfrm>
          <a:off x="685800" y="990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4" name="テキスト ボックス 163">
          <a:extLst>
            <a:ext uri="{FF2B5EF4-FFF2-40B4-BE49-F238E27FC236}">
              <a16:creationId xmlns:a16="http://schemas.microsoft.com/office/drawing/2014/main" id="{5E96FE37-D553-4A8C-8974-BCB0046AE13C}"/>
            </a:ext>
          </a:extLst>
        </xdr:cNvPr>
        <xdr:cNvSpPr txBox="1"/>
      </xdr:nvSpPr>
      <xdr:spPr>
        <a:xfrm>
          <a:off x="343701" y="976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5" name="直線コネクタ 164">
          <a:extLst>
            <a:ext uri="{FF2B5EF4-FFF2-40B4-BE49-F238E27FC236}">
              <a16:creationId xmlns:a16="http://schemas.microsoft.com/office/drawing/2014/main" id="{6D790B7F-1E65-4236-ADF1-EAAC96EBDF4C}"/>
            </a:ext>
          </a:extLst>
        </xdr:cNvPr>
        <xdr:cNvCxnSpPr/>
      </xdr:nvCxnSpPr>
      <xdr:spPr>
        <a:xfrm>
          <a:off x="685800" y="952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124477</xdr:rowOff>
    </xdr:from>
    <xdr:ext cx="338939" cy="259045"/>
    <xdr:sp macro="" textlink="">
      <xdr:nvSpPr>
        <xdr:cNvPr id="166" name="テキスト ボックス 165">
          <a:extLst>
            <a:ext uri="{FF2B5EF4-FFF2-40B4-BE49-F238E27FC236}">
              <a16:creationId xmlns:a16="http://schemas.microsoft.com/office/drawing/2014/main" id="{A91B59F9-4778-4290-8BC3-3F87DE7C0A64}"/>
            </a:ext>
          </a:extLst>
        </xdr:cNvPr>
        <xdr:cNvSpPr txBox="1"/>
      </xdr:nvSpPr>
      <xdr:spPr>
        <a:xfrm>
          <a:off x="386866" y="9384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7" name="直線コネクタ 166">
          <a:extLst>
            <a:ext uri="{FF2B5EF4-FFF2-40B4-BE49-F238E27FC236}">
              <a16:creationId xmlns:a16="http://schemas.microsoft.com/office/drawing/2014/main" id="{2861BC7D-DDF3-4C4F-99C1-4AA6E9AE74C6}"/>
            </a:ext>
          </a:extLst>
        </xdr:cNvPr>
        <xdr:cNvCxnSpPr/>
      </xdr:nvCxnSpPr>
      <xdr:spPr>
        <a:xfrm>
          <a:off x="6858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68" name="【橋りょう・トンネル】&#10;有形固定資産減価償却率グラフ枠">
          <a:extLst>
            <a:ext uri="{FF2B5EF4-FFF2-40B4-BE49-F238E27FC236}">
              <a16:creationId xmlns:a16="http://schemas.microsoft.com/office/drawing/2014/main" id="{AC310C71-5A53-4084-811A-FD6DED673A8F}"/>
            </a:ext>
          </a:extLst>
        </xdr:cNvPr>
        <xdr:cNvSpPr/>
      </xdr:nvSpPr>
      <xdr:spPr>
        <a:xfrm>
          <a:off x="6858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95250</xdr:rowOff>
    </xdr:from>
    <xdr:to>
      <xdr:col>24</xdr:col>
      <xdr:colOff>62865</xdr:colOff>
      <xdr:row>62</xdr:row>
      <xdr:rowOff>165100</xdr:rowOff>
    </xdr:to>
    <xdr:cxnSp macro="">
      <xdr:nvCxnSpPr>
        <xdr:cNvPr id="169" name="直線コネクタ 168">
          <a:extLst>
            <a:ext uri="{FF2B5EF4-FFF2-40B4-BE49-F238E27FC236}">
              <a16:creationId xmlns:a16="http://schemas.microsoft.com/office/drawing/2014/main" id="{C753A87A-EFF2-4537-82E7-F1F2858D5B73}"/>
            </a:ext>
          </a:extLst>
        </xdr:cNvPr>
        <xdr:cNvCxnSpPr/>
      </xdr:nvCxnSpPr>
      <xdr:spPr>
        <a:xfrm flipV="1">
          <a:off x="4173855" y="9521190"/>
          <a:ext cx="0" cy="12776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62</xdr:row>
      <xdr:rowOff>168927</xdr:rowOff>
    </xdr:from>
    <xdr:ext cx="469744" cy="259045"/>
    <xdr:sp macro="" textlink="">
      <xdr:nvSpPr>
        <xdr:cNvPr id="170" name="【橋りょう・トンネル】&#10;有形固定資産減価償却率最小値テキスト">
          <a:extLst>
            <a:ext uri="{FF2B5EF4-FFF2-40B4-BE49-F238E27FC236}">
              <a16:creationId xmlns:a16="http://schemas.microsoft.com/office/drawing/2014/main" id="{C2DF3B45-CBD6-4968-BD8A-857BCE15C34F}"/>
            </a:ext>
          </a:extLst>
        </xdr:cNvPr>
        <xdr:cNvSpPr txBox="1"/>
      </xdr:nvSpPr>
      <xdr:spPr>
        <a:xfrm>
          <a:off x="4212590" y="108026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62</xdr:row>
      <xdr:rowOff>165100</xdr:rowOff>
    </xdr:from>
    <xdr:to>
      <xdr:col>24</xdr:col>
      <xdr:colOff>152400</xdr:colOff>
      <xdr:row>62</xdr:row>
      <xdr:rowOff>165100</xdr:rowOff>
    </xdr:to>
    <xdr:cxnSp macro="">
      <xdr:nvCxnSpPr>
        <xdr:cNvPr id="171" name="直線コネクタ 170">
          <a:extLst>
            <a:ext uri="{FF2B5EF4-FFF2-40B4-BE49-F238E27FC236}">
              <a16:creationId xmlns:a16="http://schemas.microsoft.com/office/drawing/2014/main" id="{255A94DA-654C-4DBC-8884-D3DE6AD7968A}"/>
            </a:ext>
          </a:extLst>
        </xdr:cNvPr>
        <xdr:cNvCxnSpPr/>
      </xdr:nvCxnSpPr>
      <xdr:spPr>
        <a:xfrm>
          <a:off x="4112260" y="107988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41927</xdr:rowOff>
    </xdr:from>
    <xdr:ext cx="340478" cy="259045"/>
    <xdr:sp macro="" textlink="">
      <xdr:nvSpPr>
        <xdr:cNvPr id="172" name="【橋りょう・トンネル】&#10;有形固定資産減価償却率最大値テキスト">
          <a:extLst>
            <a:ext uri="{FF2B5EF4-FFF2-40B4-BE49-F238E27FC236}">
              <a16:creationId xmlns:a16="http://schemas.microsoft.com/office/drawing/2014/main" id="{9C23D5BC-7B32-4411-ABCA-02A4E3F02E32}"/>
            </a:ext>
          </a:extLst>
        </xdr:cNvPr>
        <xdr:cNvSpPr txBox="1"/>
      </xdr:nvSpPr>
      <xdr:spPr>
        <a:xfrm>
          <a:off x="4212590" y="930213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95250</xdr:rowOff>
    </xdr:from>
    <xdr:to>
      <xdr:col>24</xdr:col>
      <xdr:colOff>152400</xdr:colOff>
      <xdr:row>55</xdr:row>
      <xdr:rowOff>95250</xdr:rowOff>
    </xdr:to>
    <xdr:cxnSp macro="">
      <xdr:nvCxnSpPr>
        <xdr:cNvPr id="173" name="直線コネクタ 172">
          <a:extLst>
            <a:ext uri="{FF2B5EF4-FFF2-40B4-BE49-F238E27FC236}">
              <a16:creationId xmlns:a16="http://schemas.microsoft.com/office/drawing/2014/main" id="{8543D711-673D-4548-A18A-3A87792F5212}"/>
            </a:ext>
          </a:extLst>
        </xdr:cNvPr>
        <xdr:cNvCxnSpPr/>
      </xdr:nvCxnSpPr>
      <xdr:spPr>
        <a:xfrm>
          <a:off x="4112260" y="95211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53357</xdr:rowOff>
    </xdr:from>
    <xdr:ext cx="405111" cy="259045"/>
    <xdr:sp macro="" textlink="">
      <xdr:nvSpPr>
        <xdr:cNvPr id="174" name="【橋りょう・トンネル】&#10;有形固定資産減価償却率平均値テキスト">
          <a:extLst>
            <a:ext uri="{FF2B5EF4-FFF2-40B4-BE49-F238E27FC236}">
              <a16:creationId xmlns:a16="http://schemas.microsoft.com/office/drawing/2014/main" id="{D38B04E0-42E7-4C2D-88D6-30E4ED5F4248}"/>
            </a:ext>
          </a:extLst>
        </xdr:cNvPr>
        <xdr:cNvSpPr txBox="1"/>
      </xdr:nvSpPr>
      <xdr:spPr>
        <a:xfrm>
          <a:off x="4212590" y="101727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30480</xdr:rowOff>
    </xdr:from>
    <xdr:to>
      <xdr:col>24</xdr:col>
      <xdr:colOff>114300</xdr:colOff>
      <xdr:row>60</xdr:row>
      <xdr:rowOff>132080</xdr:rowOff>
    </xdr:to>
    <xdr:sp macro="" textlink="">
      <xdr:nvSpPr>
        <xdr:cNvPr id="175" name="フローチャート: 判断 174">
          <a:extLst>
            <a:ext uri="{FF2B5EF4-FFF2-40B4-BE49-F238E27FC236}">
              <a16:creationId xmlns:a16="http://schemas.microsoft.com/office/drawing/2014/main" id="{B8B66FE0-0E01-4769-981F-156237860DA7}"/>
            </a:ext>
          </a:extLst>
        </xdr:cNvPr>
        <xdr:cNvSpPr/>
      </xdr:nvSpPr>
      <xdr:spPr>
        <a:xfrm>
          <a:off x="4131310" y="10315575"/>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29210</xdr:rowOff>
    </xdr:from>
    <xdr:to>
      <xdr:col>20</xdr:col>
      <xdr:colOff>38100</xdr:colOff>
      <xdr:row>60</xdr:row>
      <xdr:rowOff>130810</xdr:rowOff>
    </xdr:to>
    <xdr:sp macro="" textlink="">
      <xdr:nvSpPr>
        <xdr:cNvPr id="176" name="フローチャート: 判断 175">
          <a:extLst>
            <a:ext uri="{FF2B5EF4-FFF2-40B4-BE49-F238E27FC236}">
              <a16:creationId xmlns:a16="http://schemas.microsoft.com/office/drawing/2014/main" id="{20D91872-990E-4436-B44F-1567C8274E39}"/>
            </a:ext>
          </a:extLst>
        </xdr:cNvPr>
        <xdr:cNvSpPr/>
      </xdr:nvSpPr>
      <xdr:spPr>
        <a:xfrm>
          <a:off x="3388360" y="10314305"/>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12700</xdr:rowOff>
    </xdr:from>
    <xdr:to>
      <xdr:col>15</xdr:col>
      <xdr:colOff>101600</xdr:colOff>
      <xdr:row>60</xdr:row>
      <xdr:rowOff>114300</xdr:rowOff>
    </xdr:to>
    <xdr:sp macro="" textlink="">
      <xdr:nvSpPr>
        <xdr:cNvPr id="177" name="フローチャート: 判断 176">
          <a:extLst>
            <a:ext uri="{FF2B5EF4-FFF2-40B4-BE49-F238E27FC236}">
              <a16:creationId xmlns:a16="http://schemas.microsoft.com/office/drawing/2014/main" id="{65570405-7D6B-4D3F-B6E1-EB36FCEFA672}"/>
            </a:ext>
          </a:extLst>
        </xdr:cNvPr>
        <xdr:cNvSpPr/>
      </xdr:nvSpPr>
      <xdr:spPr>
        <a:xfrm>
          <a:off x="2571750" y="10303510"/>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0</xdr:rowOff>
    </xdr:from>
    <xdr:to>
      <xdr:col>10</xdr:col>
      <xdr:colOff>165100</xdr:colOff>
      <xdr:row>60</xdr:row>
      <xdr:rowOff>101600</xdr:rowOff>
    </xdr:to>
    <xdr:sp macro="" textlink="">
      <xdr:nvSpPr>
        <xdr:cNvPr id="178" name="フローチャート: 判断 177">
          <a:extLst>
            <a:ext uri="{FF2B5EF4-FFF2-40B4-BE49-F238E27FC236}">
              <a16:creationId xmlns:a16="http://schemas.microsoft.com/office/drawing/2014/main" id="{FEFEBFEF-477C-4D7E-AFD0-52E4BC56E4F7}"/>
            </a:ext>
          </a:extLst>
        </xdr:cNvPr>
        <xdr:cNvSpPr/>
      </xdr:nvSpPr>
      <xdr:spPr>
        <a:xfrm>
          <a:off x="1774190" y="10287000"/>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17780</xdr:rowOff>
    </xdr:from>
    <xdr:to>
      <xdr:col>6</xdr:col>
      <xdr:colOff>38100</xdr:colOff>
      <xdr:row>60</xdr:row>
      <xdr:rowOff>119380</xdr:rowOff>
    </xdr:to>
    <xdr:sp macro="" textlink="">
      <xdr:nvSpPr>
        <xdr:cNvPr id="179" name="フローチャート: 判断 178">
          <a:extLst>
            <a:ext uri="{FF2B5EF4-FFF2-40B4-BE49-F238E27FC236}">
              <a16:creationId xmlns:a16="http://schemas.microsoft.com/office/drawing/2014/main" id="{86D7908E-BB6F-4A68-8CF4-8926288531C5}"/>
            </a:ext>
          </a:extLst>
        </xdr:cNvPr>
        <xdr:cNvSpPr/>
      </xdr:nvSpPr>
      <xdr:spPr>
        <a:xfrm>
          <a:off x="988060" y="10308590"/>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0" name="テキスト ボックス 179">
          <a:extLst>
            <a:ext uri="{FF2B5EF4-FFF2-40B4-BE49-F238E27FC236}">
              <a16:creationId xmlns:a16="http://schemas.microsoft.com/office/drawing/2014/main" id="{34B0B839-CCBD-4CF0-AC8B-9E5E2A88FF30}"/>
            </a:ext>
          </a:extLst>
        </xdr:cNvPr>
        <xdr:cNvSpPr txBox="1"/>
      </xdr:nvSpPr>
      <xdr:spPr>
        <a:xfrm>
          <a:off x="40030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6E54016C-DB3C-433B-AB53-315660696960}"/>
            </a:ext>
          </a:extLst>
        </xdr:cNvPr>
        <xdr:cNvSpPr txBox="1"/>
      </xdr:nvSpPr>
      <xdr:spPr>
        <a:xfrm>
          <a:off x="32600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DD10C7BD-3FF0-458D-9E67-8410C8B5BD20}"/>
            </a:ext>
          </a:extLst>
        </xdr:cNvPr>
        <xdr:cNvSpPr txBox="1"/>
      </xdr:nvSpPr>
      <xdr:spPr>
        <a:xfrm>
          <a:off x="24549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380C741D-CC93-4AA6-BF40-2D16DE8C777D}"/>
            </a:ext>
          </a:extLst>
        </xdr:cNvPr>
        <xdr:cNvSpPr txBox="1"/>
      </xdr:nvSpPr>
      <xdr:spPr>
        <a:xfrm>
          <a:off x="1657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918587B7-40B1-46D9-A536-097F201EF7F0}"/>
            </a:ext>
          </a:extLst>
        </xdr:cNvPr>
        <xdr:cNvSpPr txBox="1"/>
      </xdr:nvSpPr>
      <xdr:spPr>
        <a:xfrm>
          <a:off x="859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73660</xdr:rowOff>
    </xdr:from>
    <xdr:to>
      <xdr:col>24</xdr:col>
      <xdr:colOff>114300</xdr:colOff>
      <xdr:row>61</xdr:row>
      <xdr:rowOff>3810</xdr:rowOff>
    </xdr:to>
    <xdr:sp macro="" textlink="">
      <xdr:nvSpPr>
        <xdr:cNvPr id="185" name="楕円 184">
          <a:extLst>
            <a:ext uri="{FF2B5EF4-FFF2-40B4-BE49-F238E27FC236}">
              <a16:creationId xmlns:a16="http://schemas.microsoft.com/office/drawing/2014/main" id="{D285661A-AE0A-4ABF-8EF2-8DE092734658}"/>
            </a:ext>
          </a:extLst>
        </xdr:cNvPr>
        <xdr:cNvSpPr/>
      </xdr:nvSpPr>
      <xdr:spPr>
        <a:xfrm>
          <a:off x="4131310" y="1036066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52087</xdr:rowOff>
    </xdr:from>
    <xdr:ext cx="405111" cy="259045"/>
    <xdr:sp macro="" textlink="">
      <xdr:nvSpPr>
        <xdr:cNvPr id="186" name="【橋りょう・トンネル】&#10;有形固定資産減価償却率該当値テキスト">
          <a:extLst>
            <a:ext uri="{FF2B5EF4-FFF2-40B4-BE49-F238E27FC236}">
              <a16:creationId xmlns:a16="http://schemas.microsoft.com/office/drawing/2014/main" id="{4AF5B5F9-7A24-4B11-9A26-7527DC369D57}"/>
            </a:ext>
          </a:extLst>
        </xdr:cNvPr>
        <xdr:cNvSpPr txBox="1"/>
      </xdr:nvSpPr>
      <xdr:spPr>
        <a:xfrm>
          <a:off x="4212590" y="10342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54610</xdr:rowOff>
    </xdr:from>
    <xdr:to>
      <xdr:col>20</xdr:col>
      <xdr:colOff>38100</xdr:colOff>
      <xdr:row>60</xdr:row>
      <xdr:rowOff>156210</xdr:rowOff>
    </xdr:to>
    <xdr:sp macro="" textlink="">
      <xdr:nvSpPr>
        <xdr:cNvPr id="187" name="楕円 186">
          <a:extLst>
            <a:ext uri="{FF2B5EF4-FFF2-40B4-BE49-F238E27FC236}">
              <a16:creationId xmlns:a16="http://schemas.microsoft.com/office/drawing/2014/main" id="{03B6C1B7-5569-4F00-BCB4-0AD1D4E192DE}"/>
            </a:ext>
          </a:extLst>
        </xdr:cNvPr>
        <xdr:cNvSpPr/>
      </xdr:nvSpPr>
      <xdr:spPr>
        <a:xfrm>
          <a:off x="3388360" y="10345420"/>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105410</xdr:rowOff>
    </xdr:from>
    <xdr:to>
      <xdr:col>24</xdr:col>
      <xdr:colOff>63500</xdr:colOff>
      <xdr:row>60</xdr:row>
      <xdr:rowOff>124460</xdr:rowOff>
    </xdr:to>
    <xdr:cxnSp macro="">
      <xdr:nvCxnSpPr>
        <xdr:cNvPr id="188" name="直線コネクタ 187">
          <a:extLst>
            <a:ext uri="{FF2B5EF4-FFF2-40B4-BE49-F238E27FC236}">
              <a16:creationId xmlns:a16="http://schemas.microsoft.com/office/drawing/2014/main" id="{6F1F08BB-5C34-44A9-9F74-AC08251B587E}"/>
            </a:ext>
          </a:extLst>
        </xdr:cNvPr>
        <xdr:cNvCxnSpPr/>
      </xdr:nvCxnSpPr>
      <xdr:spPr>
        <a:xfrm>
          <a:off x="3431540" y="10390505"/>
          <a:ext cx="74295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39370</xdr:rowOff>
    </xdr:from>
    <xdr:to>
      <xdr:col>15</xdr:col>
      <xdr:colOff>101600</xdr:colOff>
      <xdr:row>60</xdr:row>
      <xdr:rowOff>140970</xdr:rowOff>
    </xdr:to>
    <xdr:sp macro="" textlink="">
      <xdr:nvSpPr>
        <xdr:cNvPr id="189" name="楕円 188">
          <a:extLst>
            <a:ext uri="{FF2B5EF4-FFF2-40B4-BE49-F238E27FC236}">
              <a16:creationId xmlns:a16="http://schemas.microsoft.com/office/drawing/2014/main" id="{A62119D7-2EC3-4497-991F-51202CE195AD}"/>
            </a:ext>
          </a:extLst>
        </xdr:cNvPr>
        <xdr:cNvSpPr/>
      </xdr:nvSpPr>
      <xdr:spPr>
        <a:xfrm>
          <a:off x="2571750" y="10326370"/>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90170</xdr:rowOff>
    </xdr:from>
    <xdr:to>
      <xdr:col>19</xdr:col>
      <xdr:colOff>177800</xdr:colOff>
      <xdr:row>60</xdr:row>
      <xdr:rowOff>105410</xdr:rowOff>
    </xdr:to>
    <xdr:cxnSp macro="">
      <xdr:nvCxnSpPr>
        <xdr:cNvPr id="190" name="直線コネクタ 189">
          <a:extLst>
            <a:ext uri="{FF2B5EF4-FFF2-40B4-BE49-F238E27FC236}">
              <a16:creationId xmlns:a16="http://schemas.microsoft.com/office/drawing/2014/main" id="{F6CB37D2-2073-4352-AC4F-EED14C6BA64E}"/>
            </a:ext>
          </a:extLst>
        </xdr:cNvPr>
        <xdr:cNvCxnSpPr/>
      </xdr:nvCxnSpPr>
      <xdr:spPr>
        <a:xfrm>
          <a:off x="2626360" y="10380980"/>
          <a:ext cx="80518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17780</xdr:rowOff>
    </xdr:from>
    <xdr:to>
      <xdr:col>10</xdr:col>
      <xdr:colOff>165100</xdr:colOff>
      <xdr:row>60</xdr:row>
      <xdr:rowOff>119380</xdr:rowOff>
    </xdr:to>
    <xdr:sp macro="" textlink="">
      <xdr:nvSpPr>
        <xdr:cNvPr id="191" name="楕円 190">
          <a:extLst>
            <a:ext uri="{FF2B5EF4-FFF2-40B4-BE49-F238E27FC236}">
              <a16:creationId xmlns:a16="http://schemas.microsoft.com/office/drawing/2014/main" id="{4E50E1D0-4219-45E8-9650-A58168C20175}"/>
            </a:ext>
          </a:extLst>
        </xdr:cNvPr>
        <xdr:cNvSpPr/>
      </xdr:nvSpPr>
      <xdr:spPr>
        <a:xfrm>
          <a:off x="1774190" y="10308590"/>
          <a:ext cx="1092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68580</xdr:rowOff>
    </xdr:from>
    <xdr:to>
      <xdr:col>15</xdr:col>
      <xdr:colOff>50800</xdr:colOff>
      <xdr:row>60</xdr:row>
      <xdr:rowOff>90170</xdr:rowOff>
    </xdr:to>
    <xdr:cxnSp macro="">
      <xdr:nvCxnSpPr>
        <xdr:cNvPr id="192" name="直線コネクタ 191">
          <a:extLst>
            <a:ext uri="{FF2B5EF4-FFF2-40B4-BE49-F238E27FC236}">
              <a16:creationId xmlns:a16="http://schemas.microsoft.com/office/drawing/2014/main" id="{45BF5228-51F0-4AE4-AAE9-419BC45809FF}"/>
            </a:ext>
          </a:extLst>
        </xdr:cNvPr>
        <xdr:cNvCxnSpPr/>
      </xdr:nvCxnSpPr>
      <xdr:spPr>
        <a:xfrm>
          <a:off x="1828800" y="10353675"/>
          <a:ext cx="797560" cy="273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168910</xdr:rowOff>
    </xdr:from>
    <xdr:to>
      <xdr:col>6</xdr:col>
      <xdr:colOff>38100</xdr:colOff>
      <xdr:row>60</xdr:row>
      <xdr:rowOff>99060</xdr:rowOff>
    </xdr:to>
    <xdr:sp macro="" textlink="">
      <xdr:nvSpPr>
        <xdr:cNvPr id="193" name="楕円 192">
          <a:extLst>
            <a:ext uri="{FF2B5EF4-FFF2-40B4-BE49-F238E27FC236}">
              <a16:creationId xmlns:a16="http://schemas.microsoft.com/office/drawing/2014/main" id="{1B57F542-92EB-443A-9E4A-8E7F5FBD6ADC}"/>
            </a:ext>
          </a:extLst>
        </xdr:cNvPr>
        <xdr:cNvSpPr/>
      </xdr:nvSpPr>
      <xdr:spPr>
        <a:xfrm>
          <a:off x="988060" y="10288270"/>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48260</xdr:rowOff>
    </xdr:from>
    <xdr:to>
      <xdr:col>10</xdr:col>
      <xdr:colOff>114300</xdr:colOff>
      <xdr:row>60</xdr:row>
      <xdr:rowOff>68580</xdr:rowOff>
    </xdr:to>
    <xdr:cxnSp macro="">
      <xdr:nvCxnSpPr>
        <xdr:cNvPr id="194" name="直線コネクタ 193">
          <a:extLst>
            <a:ext uri="{FF2B5EF4-FFF2-40B4-BE49-F238E27FC236}">
              <a16:creationId xmlns:a16="http://schemas.microsoft.com/office/drawing/2014/main" id="{99218C72-92EA-4334-93D4-F74BF4E8716F}"/>
            </a:ext>
          </a:extLst>
        </xdr:cNvPr>
        <xdr:cNvCxnSpPr/>
      </xdr:nvCxnSpPr>
      <xdr:spPr>
        <a:xfrm>
          <a:off x="1031240" y="10337165"/>
          <a:ext cx="797560" cy="165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58</xdr:row>
      <xdr:rowOff>147337</xdr:rowOff>
    </xdr:from>
    <xdr:ext cx="405111" cy="259045"/>
    <xdr:sp macro="" textlink="">
      <xdr:nvSpPr>
        <xdr:cNvPr id="195" name="n_1aveValue【橋りょう・トンネル】&#10;有形固定資産減価償却率">
          <a:extLst>
            <a:ext uri="{FF2B5EF4-FFF2-40B4-BE49-F238E27FC236}">
              <a16:creationId xmlns:a16="http://schemas.microsoft.com/office/drawing/2014/main" id="{000DCEAD-B740-429B-BE4F-8959E1237903}"/>
            </a:ext>
          </a:extLst>
        </xdr:cNvPr>
        <xdr:cNvSpPr txBox="1"/>
      </xdr:nvSpPr>
      <xdr:spPr>
        <a:xfrm>
          <a:off x="3239144" y="10089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130827</xdr:rowOff>
    </xdr:from>
    <xdr:ext cx="405111" cy="259045"/>
    <xdr:sp macro="" textlink="">
      <xdr:nvSpPr>
        <xdr:cNvPr id="196" name="n_2aveValue【橋りょう・トンネル】&#10;有形固定資産減価償却率">
          <a:extLst>
            <a:ext uri="{FF2B5EF4-FFF2-40B4-BE49-F238E27FC236}">
              <a16:creationId xmlns:a16="http://schemas.microsoft.com/office/drawing/2014/main" id="{4DFB011F-4B05-4BD5-A232-AA27AB8B8F12}"/>
            </a:ext>
          </a:extLst>
        </xdr:cNvPr>
        <xdr:cNvSpPr txBox="1"/>
      </xdr:nvSpPr>
      <xdr:spPr>
        <a:xfrm>
          <a:off x="2439044" y="100787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118127</xdr:rowOff>
    </xdr:from>
    <xdr:ext cx="405111" cy="259045"/>
    <xdr:sp macro="" textlink="">
      <xdr:nvSpPr>
        <xdr:cNvPr id="197" name="n_3aveValue【橋りょう・トンネル】&#10;有形固定資産減価償却率">
          <a:extLst>
            <a:ext uri="{FF2B5EF4-FFF2-40B4-BE49-F238E27FC236}">
              <a16:creationId xmlns:a16="http://schemas.microsoft.com/office/drawing/2014/main" id="{AE2E37CF-8837-41FC-B91B-DFDD32923357}"/>
            </a:ext>
          </a:extLst>
        </xdr:cNvPr>
        <xdr:cNvSpPr txBox="1"/>
      </xdr:nvSpPr>
      <xdr:spPr>
        <a:xfrm>
          <a:off x="1641484" y="10064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110507</xdr:rowOff>
    </xdr:from>
    <xdr:ext cx="405111" cy="259045"/>
    <xdr:sp macro="" textlink="">
      <xdr:nvSpPr>
        <xdr:cNvPr id="198" name="n_4aveValue【橋りょう・トンネル】&#10;有形固定資産減価償却率">
          <a:extLst>
            <a:ext uri="{FF2B5EF4-FFF2-40B4-BE49-F238E27FC236}">
              <a16:creationId xmlns:a16="http://schemas.microsoft.com/office/drawing/2014/main" id="{EA935667-E0AE-40C2-8F1A-A828F34D992D}"/>
            </a:ext>
          </a:extLst>
        </xdr:cNvPr>
        <xdr:cNvSpPr txBox="1"/>
      </xdr:nvSpPr>
      <xdr:spPr>
        <a:xfrm>
          <a:off x="855354" y="10397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60</xdr:row>
      <xdr:rowOff>147337</xdr:rowOff>
    </xdr:from>
    <xdr:ext cx="405111" cy="259045"/>
    <xdr:sp macro="" textlink="">
      <xdr:nvSpPr>
        <xdr:cNvPr id="199" name="n_1mainValue【橋りょう・トンネル】&#10;有形固定資産減価償却率">
          <a:extLst>
            <a:ext uri="{FF2B5EF4-FFF2-40B4-BE49-F238E27FC236}">
              <a16:creationId xmlns:a16="http://schemas.microsoft.com/office/drawing/2014/main" id="{FA6A4595-9911-4BB2-8A91-924C92919C48}"/>
            </a:ext>
          </a:extLst>
        </xdr:cNvPr>
        <xdr:cNvSpPr txBox="1"/>
      </xdr:nvSpPr>
      <xdr:spPr>
        <a:xfrm>
          <a:off x="3239144" y="10432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132097</xdr:rowOff>
    </xdr:from>
    <xdr:ext cx="405111" cy="259045"/>
    <xdr:sp macro="" textlink="">
      <xdr:nvSpPr>
        <xdr:cNvPr id="200" name="n_2mainValue【橋りょう・トンネル】&#10;有形固定資産減価償却率">
          <a:extLst>
            <a:ext uri="{FF2B5EF4-FFF2-40B4-BE49-F238E27FC236}">
              <a16:creationId xmlns:a16="http://schemas.microsoft.com/office/drawing/2014/main" id="{1EA4440A-B84D-442F-87AB-CC19D74B9905}"/>
            </a:ext>
          </a:extLst>
        </xdr:cNvPr>
        <xdr:cNvSpPr txBox="1"/>
      </xdr:nvSpPr>
      <xdr:spPr>
        <a:xfrm>
          <a:off x="2439044" y="10422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110507</xdr:rowOff>
    </xdr:from>
    <xdr:ext cx="405111" cy="259045"/>
    <xdr:sp macro="" textlink="">
      <xdr:nvSpPr>
        <xdr:cNvPr id="201" name="n_3mainValue【橋りょう・トンネル】&#10;有形固定資産減価償却率">
          <a:extLst>
            <a:ext uri="{FF2B5EF4-FFF2-40B4-BE49-F238E27FC236}">
              <a16:creationId xmlns:a16="http://schemas.microsoft.com/office/drawing/2014/main" id="{917D3DD1-CD45-4A35-B6F6-1F43B9744A3B}"/>
            </a:ext>
          </a:extLst>
        </xdr:cNvPr>
        <xdr:cNvSpPr txBox="1"/>
      </xdr:nvSpPr>
      <xdr:spPr>
        <a:xfrm>
          <a:off x="1641484" y="10397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115587</xdr:rowOff>
    </xdr:from>
    <xdr:ext cx="405111" cy="259045"/>
    <xdr:sp macro="" textlink="">
      <xdr:nvSpPr>
        <xdr:cNvPr id="202" name="n_4mainValue【橋りょう・トンネル】&#10;有形固定資産減価償却率">
          <a:extLst>
            <a:ext uri="{FF2B5EF4-FFF2-40B4-BE49-F238E27FC236}">
              <a16:creationId xmlns:a16="http://schemas.microsoft.com/office/drawing/2014/main" id="{146BC865-DF68-49C8-80FB-8293CB891182}"/>
            </a:ext>
          </a:extLst>
        </xdr:cNvPr>
        <xdr:cNvSpPr txBox="1"/>
      </xdr:nvSpPr>
      <xdr:spPr>
        <a:xfrm>
          <a:off x="855354" y="10059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3" name="正方形/長方形 202">
          <a:extLst>
            <a:ext uri="{FF2B5EF4-FFF2-40B4-BE49-F238E27FC236}">
              <a16:creationId xmlns:a16="http://schemas.microsoft.com/office/drawing/2014/main" id="{5B3A27E1-676F-41F3-B6E3-D36E7DEAD76D}"/>
            </a:ext>
          </a:extLst>
        </xdr:cNvPr>
        <xdr:cNvSpPr/>
      </xdr:nvSpPr>
      <xdr:spPr>
        <a:xfrm>
          <a:off x="596011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4" name="正方形/長方形 203">
          <a:extLst>
            <a:ext uri="{FF2B5EF4-FFF2-40B4-BE49-F238E27FC236}">
              <a16:creationId xmlns:a16="http://schemas.microsoft.com/office/drawing/2014/main" id="{620C6AAD-5C56-4925-A3AE-B79DDB765A33}"/>
            </a:ext>
          </a:extLst>
        </xdr:cNvPr>
        <xdr:cNvSpPr/>
      </xdr:nvSpPr>
      <xdr:spPr>
        <a:xfrm>
          <a:off x="60604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5" name="正方形/長方形 204">
          <a:extLst>
            <a:ext uri="{FF2B5EF4-FFF2-40B4-BE49-F238E27FC236}">
              <a16:creationId xmlns:a16="http://schemas.microsoft.com/office/drawing/2014/main" id="{FBB636FF-8B18-408A-AE31-66183EFA36D1}"/>
            </a:ext>
          </a:extLst>
        </xdr:cNvPr>
        <xdr:cNvSpPr/>
      </xdr:nvSpPr>
      <xdr:spPr>
        <a:xfrm>
          <a:off x="60604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6" name="正方形/長方形 205">
          <a:extLst>
            <a:ext uri="{FF2B5EF4-FFF2-40B4-BE49-F238E27FC236}">
              <a16:creationId xmlns:a16="http://schemas.microsoft.com/office/drawing/2014/main" id="{198EB177-1807-46CA-A489-4D3E2B938D94}"/>
            </a:ext>
          </a:extLst>
        </xdr:cNvPr>
        <xdr:cNvSpPr/>
      </xdr:nvSpPr>
      <xdr:spPr>
        <a:xfrm>
          <a:off x="69888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7" name="正方形/長方形 206">
          <a:extLst>
            <a:ext uri="{FF2B5EF4-FFF2-40B4-BE49-F238E27FC236}">
              <a16:creationId xmlns:a16="http://schemas.microsoft.com/office/drawing/2014/main" id="{84F8E343-B1ED-4E47-9C88-3A8E221185FC}"/>
            </a:ext>
          </a:extLst>
        </xdr:cNvPr>
        <xdr:cNvSpPr/>
      </xdr:nvSpPr>
      <xdr:spPr>
        <a:xfrm>
          <a:off x="69888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8" name="正方形/長方形 207">
          <a:extLst>
            <a:ext uri="{FF2B5EF4-FFF2-40B4-BE49-F238E27FC236}">
              <a16:creationId xmlns:a16="http://schemas.microsoft.com/office/drawing/2014/main" id="{8E2B33DD-F483-45DD-95C1-186D43A319ED}"/>
            </a:ext>
          </a:extLst>
        </xdr:cNvPr>
        <xdr:cNvSpPr/>
      </xdr:nvSpPr>
      <xdr:spPr>
        <a:xfrm>
          <a:off x="80175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09" name="正方形/長方形 208">
          <a:extLst>
            <a:ext uri="{FF2B5EF4-FFF2-40B4-BE49-F238E27FC236}">
              <a16:creationId xmlns:a16="http://schemas.microsoft.com/office/drawing/2014/main" id="{CC597242-92A7-44B6-B2C0-A9C1298DC906}"/>
            </a:ext>
          </a:extLst>
        </xdr:cNvPr>
        <xdr:cNvSpPr/>
      </xdr:nvSpPr>
      <xdr:spPr>
        <a:xfrm>
          <a:off x="80175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294,684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0" name="正方形/長方形 209">
          <a:extLst>
            <a:ext uri="{FF2B5EF4-FFF2-40B4-BE49-F238E27FC236}">
              <a16:creationId xmlns:a16="http://schemas.microsoft.com/office/drawing/2014/main" id="{F2F55DC2-B776-4021-B6EA-6AC4FC4ED640}"/>
            </a:ext>
          </a:extLst>
        </xdr:cNvPr>
        <xdr:cNvSpPr/>
      </xdr:nvSpPr>
      <xdr:spPr>
        <a:xfrm>
          <a:off x="596011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1" name="テキスト ボックス 210">
          <a:extLst>
            <a:ext uri="{FF2B5EF4-FFF2-40B4-BE49-F238E27FC236}">
              <a16:creationId xmlns:a16="http://schemas.microsoft.com/office/drawing/2014/main" id="{D634833B-9CC7-4EC6-AD47-E9332BB306D4}"/>
            </a:ext>
          </a:extLst>
        </xdr:cNvPr>
        <xdr:cNvSpPr txBox="1"/>
      </xdr:nvSpPr>
      <xdr:spPr>
        <a:xfrm>
          <a:off x="592201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2" name="直線コネクタ 211">
          <a:extLst>
            <a:ext uri="{FF2B5EF4-FFF2-40B4-BE49-F238E27FC236}">
              <a16:creationId xmlns:a16="http://schemas.microsoft.com/office/drawing/2014/main" id="{B20C0A02-7FE7-4970-B269-9D0C23BBB2BA}"/>
            </a:ext>
          </a:extLst>
        </xdr:cNvPr>
        <xdr:cNvCxnSpPr/>
      </xdr:nvCxnSpPr>
      <xdr:spPr>
        <a:xfrm>
          <a:off x="5960110" y="1143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3" name="直線コネクタ 212">
          <a:extLst>
            <a:ext uri="{FF2B5EF4-FFF2-40B4-BE49-F238E27FC236}">
              <a16:creationId xmlns:a16="http://schemas.microsoft.com/office/drawing/2014/main" id="{55A3D345-89B1-4235-9E02-BAD3FA56FBC6}"/>
            </a:ext>
          </a:extLst>
        </xdr:cNvPr>
        <xdr:cNvCxnSpPr/>
      </xdr:nvCxnSpPr>
      <xdr:spPr>
        <a:xfrm>
          <a:off x="5960110" y="1104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4" name="テキスト ボックス 213">
          <a:extLst>
            <a:ext uri="{FF2B5EF4-FFF2-40B4-BE49-F238E27FC236}">
              <a16:creationId xmlns:a16="http://schemas.microsoft.com/office/drawing/2014/main" id="{94AA4B9D-3CFC-4C57-A3AB-C0E5E7D9BEEE}"/>
            </a:ext>
          </a:extLst>
        </xdr:cNvPr>
        <xdr:cNvSpPr txBox="1"/>
      </xdr:nvSpPr>
      <xdr:spPr>
        <a:xfrm>
          <a:off x="5724659" y="1090487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5" name="直線コネクタ 214">
          <a:extLst>
            <a:ext uri="{FF2B5EF4-FFF2-40B4-BE49-F238E27FC236}">
              <a16:creationId xmlns:a16="http://schemas.microsoft.com/office/drawing/2014/main" id="{7359E61C-68F5-48B2-8822-489312A71770}"/>
            </a:ext>
          </a:extLst>
        </xdr:cNvPr>
        <xdr:cNvCxnSpPr/>
      </xdr:nvCxnSpPr>
      <xdr:spPr>
        <a:xfrm>
          <a:off x="5960110" y="1066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61</xdr:row>
      <xdr:rowOff>67327</xdr:rowOff>
    </xdr:from>
    <xdr:ext cx="685572" cy="259045"/>
    <xdr:sp macro="" textlink="">
      <xdr:nvSpPr>
        <xdr:cNvPr id="216" name="テキスト ボックス 215">
          <a:extLst>
            <a:ext uri="{FF2B5EF4-FFF2-40B4-BE49-F238E27FC236}">
              <a16:creationId xmlns:a16="http://schemas.microsoft.com/office/drawing/2014/main" id="{910B9D40-A3EE-4C86-838D-33F9A85762EF}"/>
            </a:ext>
          </a:extLst>
        </xdr:cNvPr>
        <xdr:cNvSpPr txBox="1"/>
      </xdr:nvSpPr>
      <xdr:spPr>
        <a:xfrm>
          <a:off x="5331688" y="1052387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7" name="直線コネクタ 216">
          <a:extLst>
            <a:ext uri="{FF2B5EF4-FFF2-40B4-BE49-F238E27FC236}">
              <a16:creationId xmlns:a16="http://schemas.microsoft.com/office/drawing/2014/main" id="{82577FFE-BB3B-4871-BC7E-5C55B3B80D3C}"/>
            </a:ext>
          </a:extLst>
        </xdr:cNvPr>
        <xdr:cNvCxnSpPr/>
      </xdr:nvCxnSpPr>
      <xdr:spPr>
        <a:xfrm>
          <a:off x="5960110" y="10287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18" name="テキスト ボックス 217">
          <a:extLst>
            <a:ext uri="{FF2B5EF4-FFF2-40B4-BE49-F238E27FC236}">
              <a16:creationId xmlns:a16="http://schemas.microsoft.com/office/drawing/2014/main" id="{19CB261A-72A9-4EE9-98BA-BF89E4B75B93}"/>
            </a:ext>
          </a:extLst>
        </xdr:cNvPr>
        <xdr:cNvSpPr txBox="1"/>
      </xdr:nvSpPr>
      <xdr:spPr>
        <a:xfrm>
          <a:off x="5331688" y="1014287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19" name="直線コネクタ 218">
          <a:extLst>
            <a:ext uri="{FF2B5EF4-FFF2-40B4-BE49-F238E27FC236}">
              <a16:creationId xmlns:a16="http://schemas.microsoft.com/office/drawing/2014/main" id="{48A69F1B-B7B1-4210-A07D-51E2659A324A}"/>
            </a:ext>
          </a:extLst>
        </xdr:cNvPr>
        <xdr:cNvCxnSpPr/>
      </xdr:nvCxnSpPr>
      <xdr:spPr>
        <a:xfrm>
          <a:off x="5960110" y="9902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0" name="テキスト ボックス 219">
          <a:extLst>
            <a:ext uri="{FF2B5EF4-FFF2-40B4-BE49-F238E27FC236}">
              <a16:creationId xmlns:a16="http://schemas.microsoft.com/office/drawing/2014/main" id="{F29616F0-6F38-4849-8354-51D458787123}"/>
            </a:ext>
          </a:extLst>
        </xdr:cNvPr>
        <xdr:cNvSpPr txBox="1"/>
      </xdr:nvSpPr>
      <xdr:spPr>
        <a:xfrm>
          <a:off x="5331688" y="976568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1" name="直線コネクタ 220">
          <a:extLst>
            <a:ext uri="{FF2B5EF4-FFF2-40B4-BE49-F238E27FC236}">
              <a16:creationId xmlns:a16="http://schemas.microsoft.com/office/drawing/2014/main" id="{C44B4944-4A39-4462-946B-3C1CAC99239B}"/>
            </a:ext>
          </a:extLst>
        </xdr:cNvPr>
        <xdr:cNvCxnSpPr/>
      </xdr:nvCxnSpPr>
      <xdr:spPr>
        <a:xfrm>
          <a:off x="5960110" y="9521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139308</xdr:colOff>
      <xdr:row>54</xdr:row>
      <xdr:rowOff>124477</xdr:rowOff>
    </xdr:from>
    <xdr:ext cx="749692" cy="259045"/>
    <xdr:sp macro="" textlink="">
      <xdr:nvSpPr>
        <xdr:cNvPr id="222" name="テキスト ボックス 221">
          <a:extLst>
            <a:ext uri="{FF2B5EF4-FFF2-40B4-BE49-F238E27FC236}">
              <a16:creationId xmlns:a16="http://schemas.microsoft.com/office/drawing/2014/main" id="{39B5F9A3-55F9-47AB-881F-AE1EEC076360}"/>
            </a:ext>
          </a:extLst>
        </xdr:cNvPr>
        <xdr:cNvSpPr txBox="1"/>
      </xdr:nvSpPr>
      <xdr:spPr>
        <a:xfrm>
          <a:off x="5278998" y="9384682"/>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3" name="直線コネクタ 222">
          <a:extLst>
            <a:ext uri="{FF2B5EF4-FFF2-40B4-BE49-F238E27FC236}">
              <a16:creationId xmlns:a16="http://schemas.microsoft.com/office/drawing/2014/main" id="{7691D4AA-FB7D-419B-A25A-C128B6401E16}"/>
            </a:ext>
          </a:extLst>
        </xdr:cNvPr>
        <xdr:cNvCxnSpPr/>
      </xdr:nvCxnSpPr>
      <xdr:spPr>
        <a:xfrm>
          <a:off x="5960110" y="914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139308</xdr:colOff>
      <xdr:row>52</xdr:row>
      <xdr:rowOff>86377</xdr:rowOff>
    </xdr:from>
    <xdr:ext cx="749692" cy="259045"/>
    <xdr:sp macro="" textlink="">
      <xdr:nvSpPr>
        <xdr:cNvPr id="224" name="テキスト ボックス 223">
          <a:extLst>
            <a:ext uri="{FF2B5EF4-FFF2-40B4-BE49-F238E27FC236}">
              <a16:creationId xmlns:a16="http://schemas.microsoft.com/office/drawing/2014/main" id="{9289CBCC-9927-4814-8A9C-22EBB7F4CDEC}"/>
            </a:ext>
          </a:extLst>
        </xdr:cNvPr>
        <xdr:cNvSpPr txBox="1"/>
      </xdr:nvSpPr>
      <xdr:spPr>
        <a:xfrm>
          <a:off x="5278998" y="9003682"/>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5" name="【橋りょう・トンネル】&#10;一人当たり有形固定資産（償却資産）額グラフ枠">
          <a:extLst>
            <a:ext uri="{FF2B5EF4-FFF2-40B4-BE49-F238E27FC236}">
              <a16:creationId xmlns:a16="http://schemas.microsoft.com/office/drawing/2014/main" id="{CD32F0DE-FABE-4423-9EDB-4AF4417005BC}"/>
            </a:ext>
          </a:extLst>
        </xdr:cNvPr>
        <xdr:cNvSpPr/>
      </xdr:nvSpPr>
      <xdr:spPr>
        <a:xfrm>
          <a:off x="596011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51346</xdr:rowOff>
    </xdr:from>
    <xdr:to>
      <xdr:col>54</xdr:col>
      <xdr:colOff>189865</xdr:colOff>
      <xdr:row>64</xdr:row>
      <xdr:rowOff>76200</xdr:rowOff>
    </xdr:to>
    <xdr:cxnSp macro="">
      <xdr:nvCxnSpPr>
        <xdr:cNvPr id="226" name="直線コネクタ 225">
          <a:extLst>
            <a:ext uri="{FF2B5EF4-FFF2-40B4-BE49-F238E27FC236}">
              <a16:creationId xmlns:a16="http://schemas.microsoft.com/office/drawing/2014/main" id="{73DC3D65-5DFF-4989-951F-D7D3B4BA8192}"/>
            </a:ext>
          </a:extLst>
        </xdr:cNvPr>
        <xdr:cNvCxnSpPr/>
      </xdr:nvCxnSpPr>
      <xdr:spPr>
        <a:xfrm flipV="1">
          <a:off x="9429115" y="9484906"/>
          <a:ext cx="0" cy="15640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80027</xdr:rowOff>
    </xdr:from>
    <xdr:ext cx="249299" cy="259045"/>
    <xdr:sp macro="" textlink="">
      <xdr:nvSpPr>
        <xdr:cNvPr id="227" name="【橋りょう・トンネル】&#10;一人当たり有形固定資産（償却資産）額最小値テキスト">
          <a:extLst>
            <a:ext uri="{FF2B5EF4-FFF2-40B4-BE49-F238E27FC236}">
              <a16:creationId xmlns:a16="http://schemas.microsoft.com/office/drawing/2014/main" id="{079A9DC9-A516-4691-BAE1-74F44A7A50E4}"/>
            </a:ext>
          </a:extLst>
        </xdr:cNvPr>
        <xdr:cNvSpPr txBox="1"/>
      </xdr:nvSpPr>
      <xdr:spPr>
        <a:xfrm>
          <a:off x="9467850" y="1105473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76200</xdr:rowOff>
    </xdr:from>
    <xdr:to>
      <xdr:col>55</xdr:col>
      <xdr:colOff>88900</xdr:colOff>
      <xdr:row>64</xdr:row>
      <xdr:rowOff>76200</xdr:rowOff>
    </xdr:to>
    <xdr:cxnSp macro="">
      <xdr:nvCxnSpPr>
        <xdr:cNvPr id="228" name="直線コネクタ 227">
          <a:extLst>
            <a:ext uri="{FF2B5EF4-FFF2-40B4-BE49-F238E27FC236}">
              <a16:creationId xmlns:a16="http://schemas.microsoft.com/office/drawing/2014/main" id="{38EC9909-61B7-4B5C-B3BF-DA0A49758200}"/>
            </a:ext>
          </a:extLst>
        </xdr:cNvPr>
        <xdr:cNvCxnSpPr/>
      </xdr:nvCxnSpPr>
      <xdr:spPr>
        <a:xfrm>
          <a:off x="9356090" y="11049000"/>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53</xdr:row>
      <xdr:rowOff>169473</xdr:rowOff>
    </xdr:from>
    <xdr:ext cx="754822" cy="259045"/>
    <xdr:sp macro="" textlink="">
      <xdr:nvSpPr>
        <xdr:cNvPr id="229" name="【橋りょう・トンネル】&#10;一人当たり有形固定資産（償却資産）額最大値テキスト">
          <a:extLst>
            <a:ext uri="{FF2B5EF4-FFF2-40B4-BE49-F238E27FC236}">
              <a16:creationId xmlns:a16="http://schemas.microsoft.com/office/drawing/2014/main" id="{699903C5-1E15-4BB1-93B1-DAC08AE93859}"/>
            </a:ext>
          </a:extLst>
        </xdr:cNvPr>
        <xdr:cNvSpPr txBox="1"/>
      </xdr:nvSpPr>
      <xdr:spPr>
        <a:xfrm>
          <a:off x="9467850" y="9260133"/>
          <a:ext cx="7548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12,345,699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51346</xdr:rowOff>
    </xdr:from>
    <xdr:to>
      <xdr:col>55</xdr:col>
      <xdr:colOff>88900</xdr:colOff>
      <xdr:row>55</xdr:row>
      <xdr:rowOff>51346</xdr:rowOff>
    </xdr:to>
    <xdr:cxnSp macro="">
      <xdr:nvCxnSpPr>
        <xdr:cNvPr id="230" name="直線コネクタ 229">
          <a:extLst>
            <a:ext uri="{FF2B5EF4-FFF2-40B4-BE49-F238E27FC236}">
              <a16:creationId xmlns:a16="http://schemas.microsoft.com/office/drawing/2014/main" id="{C96C7885-5812-4841-AAB4-32E5CCDF9225}"/>
            </a:ext>
          </a:extLst>
        </xdr:cNvPr>
        <xdr:cNvCxnSpPr/>
      </xdr:nvCxnSpPr>
      <xdr:spPr>
        <a:xfrm>
          <a:off x="9356090" y="9484906"/>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164940</xdr:rowOff>
    </xdr:from>
    <xdr:ext cx="690189" cy="259045"/>
    <xdr:sp macro="" textlink="">
      <xdr:nvSpPr>
        <xdr:cNvPr id="231" name="【橋りょう・トンネル】&#10;一人当たり有形固定資産（償却資産）額平均値テキスト">
          <a:extLst>
            <a:ext uri="{FF2B5EF4-FFF2-40B4-BE49-F238E27FC236}">
              <a16:creationId xmlns:a16="http://schemas.microsoft.com/office/drawing/2014/main" id="{D3F0CC70-8E6F-4CEB-BDB7-120B5CF205EC}"/>
            </a:ext>
          </a:extLst>
        </xdr:cNvPr>
        <xdr:cNvSpPr txBox="1"/>
      </xdr:nvSpPr>
      <xdr:spPr>
        <a:xfrm>
          <a:off x="9467850" y="10798650"/>
          <a:ext cx="69018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1,431,393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15063</xdr:rowOff>
    </xdr:from>
    <xdr:to>
      <xdr:col>55</xdr:col>
      <xdr:colOff>50800</xdr:colOff>
      <xdr:row>63</xdr:row>
      <xdr:rowOff>116663</xdr:rowOff>
    </xdr:to>
    <xdr:sp macro="" textlink="">
      <xdr:nvSpPr>
        <xdr:cNvPr id="232" name="フローチャート: 判断 231">
          <a:extLst>
            <a:ext uri="{FF2B5EF4-FFF2-40B4-BE49-F238E27FC236}">
              <a16:creationId xmlns:a16="http://schemas.microsoft.com/office/drawing/2014/main" id="{3F86FFEE-8DBC-41CA-87F8-4F2D452272B7}"/>
            </a:ext>
          </a:extLst>
        </xdr:cNvPr>
        <xdr:cNvSpPr/>
      </xdr:nvSpPr>
      <xdr:spPr>
        <a:xfrm>
          <a:off x="9394190" y="10820223"/>
          <a:ext cx="9017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18136</xdr:rowOff>
    </xdr:from>
    <xdr:to>
      <xdr:col>50</xdr:col>
      <xdr:colOff>165100</xdr:colOff>
      <xdr:row>63</xdr:row>
      <xdr:rowOff>119736</xdr:rowOff>
    </xdr:to>
    <xdr:sp macro="" textlink="">
      <xdr:nvSpPr>
        <xdr:cNvPr id="233" name="フローチャート: 判断 232">
          <a:extLst>
            <a:ext uri="{FF2B5EF4-FFF2-40B4-BE49-F238E27FC236}">
              <a16:creationId xmlns:a16="http://schemas.microsoft.com/office/drawing/2014/main" id="{0F7E7DD6-0384-438C-8A91-75025A4D5B88}"/>
            </a:ext>
          </a:extLst>
        </xdr:cNvPr>
        <xdr:cNvSpPr/>
      </xdr:nvSpPr>
      <xdr:spPr>
        <a:xfrm>
          <a:off x="8632190" y="10823296"/>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33130</xdr:rowOff>
    </xdr:from>
    <xdr:to>
      <xdr:col>46</xdr:col>
      <xdr:colOff>38100</xdr:colOff>
      <xdr:row>63</xdr:row>
      <xdr:rowOff>134730</xdr:rowOff>
    </xdr:to>
    <xdr:sp macro="" textlink="">
      <xdr:nvSpPr>
        <xdr:cNvPr id="234" name="フローチャート: 判断 233">
          <a:extLst>
            <a:ext uri="{FF2B5EF4-FFF2-40B4-BE49-F238E27FC236}">
              <a16:creationId xmlns:a16="http://schemas.microsoft.com/office/drawing/2014/main" id="{659B718B-0EBD-4392-BC89-AEC6572150EA}"/>
            </a:ext>
          </a:extLst>
        </xdr:cNvPr>
        <xdr:cNvSpPr/>
      </xdr:nvSpPr>
      <xdr:spPr>
        <a:xfrm>
          <a:off x="7846060" y="10832575"/>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43534</xdr:rowOff>
    </xdr:from>
    <xdr:to>
      <xdr:col>41</xdr:col>
      <xdr:colOff>101600</xdr:colOff>
      <xdr:row>63</xdr:row>
      <xdr:rowOff>145134</xdr:rowOff>
    </xdr:to>
    <xdr:sp macro="" textlink="">
      <xdr:nvSpPr>
        <xdr:cNvPr id="235" name="フローチャート: 判断 234">
          <a:extLst>
            <a:ext uri="{FF2B5EF4-FFF2-40B4-BE49-F238E27FC236}">
              <a16:creationId xmlns:a16="http://schemas.microsoft.com/office/drawing/2014/main" id="{BF3642C0-1B25-4511-9DCC-63BEBA68C8FF}"/>
            </a:ext>
          </a:extLst>
        </xdr:cNvPr>
        <xdr:cNvSpPr/>
      </xdr:nvSpPr>
      <xdr:spPr>
        <a:xfrm>
          <a:off x="7029450" y="10846789"/>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20458</xdr:rowOff>
    </xdr:from>
    <xdr:to>
      <xdr:col>36</xdr:col>
      <xdr:colOff>165100</xdr:colOff>
      <xdr:row>63</xdr:row>
      <xdr:rowOff>122058</xdr:rowOff>
    </xdr:to>
    <xdr:sp macro="" textlink="">
      <xdr:nvSpPr>
        <xdr:cNvPr id="236" name="フローチャート: 判断 235">
          <a:extLst>
            <a:ext uri="{FF2B5EF4-FFF2-40B4-BE49-F238E27FC236}">
              <a16:creationId xmlns:a16="http://schemas.microsoft.com/office/drawing/2014/main" id="{BF615B45-02C8-4400-BF4A-1D0039C0896E}"/>
            </a:ext>
          </a:extLst>
        </xdr:cNvPr>
        <xdr:cNvSpPr/>
      </xdr:nvSpPr>
      <xdr:spPr>
        <a:xfrm>
          <a:off x="6231890" y="10817998"/>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7D1A30D4-B626-47C3-AA82-EEEA63B115FF}"/>
            </a:ext>
          </a:extLst>
        </xdr:cNvPr>
        <xdr:cNvSpPr txBox="1"/>
      </xdr:nvSpPr>
      <xdr:spPr>
        <a:xfrm>
          <a:off x="92583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B19B8F71-B043-462D-AB47-7699731AA629}"/>
            </a:ext>
          </a:extLst>
        </xdr:cNvPr>
        <xdr:cNvSpPr txBox="1"/>
      </xdr:nvSpPr>
      <xdr:spPr>
        <a:xfrm>
          <a:off x="8515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D793A643-0221-42FD-B102-4FE5B7BA1A90}"/>
            </a:ext>
          </a:extLst>
        </xdr:cNvPr>
        <xdr:cNvSpPr txBox="1"/>
      </xdr:nvSpPr>
      <xdr:spPr>
        <a:xfrm>
          <a:off x="7717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DF28FCE9-FDC0-4588-8242-4526C041FD1C}"/>
            </a:ext>
          </a:extLst>
        </xdr:cNvPr>
        <xdr:cNvSpPr txBox="1"/>
      </xdr:nvSpPr>
      <xdr:spPr>
        <a:xfrm>
          <a:off x="691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D7E25260-56E7-4113-A2DD-D2D7E48B1DB4}"/>
            </a:ext>
          </a:extLst>
        </xdr:cNvPr>
        <xdr:cNvSpPr txBox="1"/>
      </xdr:nvSpPr>
      <xdr:spPr>
        <a:xfrm>
          <a:off x="6115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91743</xdr:rowOff>
    </xdr:from>
    <xdr:to>
      <xdr:col>55</xdr:col>
      <xdr:colOff>50800</xdr:colOff>
      <xdr:row>63</xdr:row>
      <xdr:rowOff>21893</xdr:rowOff>
    </xdr:to>
    <xdr:sp macro="" textlink="">
      <xdr:nvSpPr>
        <xdr:cNvPr id="242" name="楕円 241">
          <a:extLst>
            <a:ext uri="{FF2B5EF4-FFF2-40B4-BE49-F238E27FC236}">
              <a16:creationId xmlns:a16="http://schemas.microsoft.com/office/drawing/2014/main" id="{FAF3418A-3EE3-4193-9223-199165AAD295}"/>
            </a:ext>
          </a:extLst>
        </xdr:cNvPr>
        <xdr:cNvSpPr/>
      </xdr:nvSpPr>
      <xdr:spPr>
        <a:xfrm>
          <a:off x="9394190" y="10725453"/>
          <a:ext cx="9017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114620</xdr:rowOff>
    </xdr:from>
    <xdr:ext cx="690189" cy="259045"/>
    <xdr:sp macro="" textlink="">
      <xdr:nvSpPr>
        <xdr:cNvPr id="243" name="【橋りょう・トンネル】&#10;一人当たり有形固定資産（償却資産）額該当値テキスト">
          <a:extLst>
            <a:ext uri="{FF2B5EF4-FFF2-40B4-BE49-F238E27FC236}">
              <a16:creationId xmlns:a16="http://schemas.microsoft.com/office/drawing/2014/main" id="{1F1E09A0-AA65-450D-B912-9DF2EFC4FB31}"/>
            </a:ext>
          </a:extLst>
        </xdr:cNvPr>
        <xdr:cNvSpPr txBox="1"/>
      </xdr:nvSpPr>
      <xdr:spPr>
        <a:xfrm>
          <a:off x="9467850" y="1057307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2,177,610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102190</xdr:rowOff>
    </xdr:from>
    <xdr:to>
      <xdr:col>50</xdr:col>
      <xdr:colOff>165100</xdr:colOff>
      <xdr:row>63</xdr:row>
      <xdr:rowOff>32340</xdr:rowOff>
    </xdr:to>
    <xdr:sp macro="" textlink="">
      <xdr:nvSpPr>
        <xdr:cNvPr id="244" name="楕円 243">
          <a:extLst>
            <a:ext uri="{FF2B5EF4-FFF2-40B4-BE49-F238E27FC236}">
              <a16:creationId xmlns:a16="http://schemas.microsoft.com/office/drawing/2014/main" id="{F1231778-A40A-473A-86AB-4440A13DDA7C}"/>
            </a:ext>
          </a:extLst>
        </xdr:cNvPr>
        <xdr:cNvSpPr/>
      </xdr:nvSpPr>
      <xdr:spPr>
        <a:xfrm>
          <a:off x="8632190" y="10728280"/>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142543</xdr:rowOff>
    </xdr:from>
    <xdr:to>
      <xdr:col>55</xdr:col>
      <xdr:colOff>0</xdr:colOff>
      <xdr:row>62</xdr:row>
      <xdr:rowOff>152990</xdr:rowOff>
    </xdr:to>
    <xdr:cxnSp macro="">
      <xdr:nvCxnSpPr>
        <xdr:cNvPr id="245" name="直線コネクタ 244">
          <a:extLst>
            <a:ext uri="{FF2B5EF4-FFF2-40B4-BE49-F238E27FC236}">
              <a16:creationId xmlns:a16="http://schemas.microsoft.com/office/drawing/2014/main" id="{8F044357-3975-4A08-8540-B974498053EC}"/>
            </a:ext>
          </a:extLst>
        </xdr:cNvPr>
        <xdr:cNvCxnSpPr/>
      </xdr:nvCxnSpPr>
      <xdr:spPr>
        <a:xfrm flipV="1">
          <a:off x="8686800" y="10770538"/>
          <a:ext cx="742950" cy="123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112723</xdr:rowOff>
    </xdr:from>
    <xdr:to>
      <xdr:col>46</xdr:col>
      <xdr:colOff>38100</xdr:colOff>
      <xdr:row>63</xdr:row>
      <xdr:rowOff>42873</xdr:rowOff>
    </xdr:to>
    <xdr:sp macro="" textlink="">
      <xdr:nvSpPr>
        <xdr:cNvPr id="246" name="楕円 245">
          <a:extLst>
            <a:ext uri="{FF2B5EF4-FFF2-40B4-BE49-F238E27FC236}">
              <a16:creationId xmlns:a16="http://schemas.microsoft.com/office/drawing/2014/main" id="{982AF115-84BE-467D-9C9C-48174012093F}"/>
            </a:ext>
          </a:extLst>
        </xdr:cNvPr>
        <xdr:cNvSpPr/>
      </xdr:nvSpPr>
      <xdr:spPr>
        <a:xfrm>
          <a:off x="7846060" y="10742623"/>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152990</xdr:rowOff>
    </xdr:from>
    <xdr:to>
      <xdr:col>50</xdr:col>
      <xdr:colOff>114300</xdr:colOff>
      <xdr:row>62</xdr:row>
      <xdr:rowOff>163523</xdr:rowOff>
    </xdr:to>
    <xdr:cxnSp macro="">
      <xdr:nvCxnSpPr>
        <xdr:cNvPr id="247" name="直線コネクタ 246">
          <a:extLst>
            <a:ext uri="{FF2B5EF4-FFF2-40B4-BE49-F238E27FC236}">
              <a16:creationId xmlns:a16="http://schemas.microsoft.com/office/drawing/2014/main" id="{B23B8501-E9E4-41A4-B46D-932B37EA2692}"/>
            </a:ext>
          </a:extLst>
        </xdr:cNvPr>
        <xdr:cNvCxnSpPr/>
      </xdr:nvCxnSpPr>
      <xdr:spPr>
        <a:xfrm flipV="1">
          <a:off x="7889240" y="10782890"/>
          <a:ext cx="797560" cy="124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117063</xdr:rowOff>
    </xdr:from>
    <xdr:to>
      <xdr:col>41</xdr:col>
      <xdr:colOff>101600</xdr:colOff>
      <xdr:row>63</xdr:row>
      <xdr:rowOff>47213</xdr:rowOff>
    </xdr:to>
    <xdr:sp macro="" textlink="">
      <xdr:nvSpPr>
        <xdr:cNvPr id="248" name="楕円 247">
          <a:extLst>
            <a:ext uri="{FF2B5EF4-FFF2-40B4-BE49-F238E27FC236}">
              <a16:creationId xmlns:a16="http://schemas.microsoft.com/office/drawing/2014/main" id="{5240709D-41BD-4AD1-9C22-54736BEF01AA}"/>
            </a:ext>
          </a:extLst>
        </xdr:cNvPr>
        <xdr:cNvSpPr/>
      </xdr:nvSpPr>
      <xdr:spPr>
        <a:xfrm>
          <a:off x="7029450" y="10746963"/>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163523</xdr:rowOff>
    </xdr:from>
    <xdr:to>
      <xdr:col>45</xdr:col>
      <xdr:colOff>177800</xdr:colOff>
      <xdr:row>62</xdr:row>
      <xdr:rowOff>167863</xdr:rowOff>
    </xdr:to>
    <xdr:cxnSp macro="">
      <xdr:nvCxnSpPr>
        <xdr:cNvPr id="249" name="直線コネクタ 248">
          <a:extLst>
            <a:ext uri="{FF2B5EF4-FFF2-40B4-BE49-F238E27FC236}">
              <a16:creationId xmlns:a16="http://schemas.microsoft.com/office/drawing/2014/main" id="{7ABE0BF9-B6B7-4637-8D62-B82B7000BC5B}"/>
            </a:ext>
          </a:extLst>
        </xdr:cNvPr>
        <xdr:cNvCxnSpPr/>
      </xdr:nvCxnSpPr>
      <xdr:spPr>
        <a:xfrm flipV="1">
          <a:off x="7084060" y="10795328"/>
          <a:ext cx="805180" cy="6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113213</xdr:rowOff>
    </xdr:from>
    <xdr:to>
      <xdr:col>36</xdr:col>
      <xdr:colOff>165100</xdr:colOff>
      <xdr:row>63</xdr:row>
      <xdr:rowOff>43363</xdr:rowOff>
    </xdr:to>
    <xdr:sp macro="" textlink="">
      <xdr:nvSpPr>
        <xdr:cNvPr id="250" name="楕円 249">
          <a:extLst>
            <a:ext uri="{FF2B5EF4-FFF2-40B4-BE49-F238E27FC236}">
              <a16:creationId xmlns:a16="http://schemas.microsoft.com/office/drawing/2014/main" id="{E7FEAF06-BE37-41AC-A1D7-904B6639B1D3}"/>
            </a:ext>
          </a:extLst>
        </xdr:cNvPr>
        <xdr:cNvSpPr/>
      </xdr:nvSpPr>
      <xdr:spPr>
        <a:xfrm>
          <a:off x="6231890" y="10743113"/>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164013</xdr:rowOff>
    </xdr:from>
    <xdr:to>
      <xdr:col>41</xdr:col>
      <xdr:colOff>50800</xdr:colOff>
      <xdr:row>62</xdr:row>
      <xdr:rowOff>167863</xdr:rowOff>
    </xdr:to>
    <xdr:cxnSp macro="">
      <xdr:nvCxnSpPr>
        <xdr:cNvPr id="251" name="直線コネクタ 250">
          <a:extLst>
            <a:ext uri="{FF2B5EF4-FFF2-40B4-BE49-F238E27FC236}">
              <a16:creationId xmlns:a16="http://schemas.microsoft.com/office/drawing/2014/main" id="{FCA45682-1946-476F-8F5E-FCA8659916D5}"/>
            </a:ext>
          </a:extLst>
        </xdr:cNvPr>
        <xdr:cNvCxnSpPr/>
      </xdr:nvCxnSpPr>
      <xdr:spPr>
        <a:xfrm>
          <a:off x="6286500" y="10797723"/>
          <a:ext cx="797560" cy="38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137505</xdr:colOff>
      <xdr:row>63</xdr:row>
      <xdr:rowOff>110863</xdr:rowOff>
    </xdr:from>
    <xdr:ext cx="690189" cy="259045"/>
    <xdr:sp macro="" textlink="">
      <xdr:nvSpPr>
        <xdr:cNvPr id="252" name="n_1aveValue【橋りょう・トンネル】&#10;一人当たり有形固定資産（償却資産）額">
          <a:extLst>
            <a:ext uri="{FF2B5EF4-FFF2-40B4-BE49-F238E27FC236}">
              <a16:creationId xmlns:a16="http://schemas.microsoft.com/office/drawing/2014/main" id="{774A6DB7-46FD-40D4-B027-363F5F644721}"/>
            </a:ext>
          </a:extLst>
        </xdr:cNvPr>
        <xdr:cNvSpPr txBox="1"/>
      </xdr:nvSpPr>
      <xdr:spPr>
        <a:xfrm>
          <a:off x="8363295" y="1091221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1,407,198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63</xdr:row>
      <xdr:rowOff>125857</xdr:rowOff>
    </xdr:from>
    <xdr:ext cx="690189" cy="259045"/>
    <xdr:sp macro="" textlink="">
      <xdr:nvSpPr>
        <xdr:cNvPr id="253" name="n_2aveValue【橋りょう・トンネル】&#10;一人当たり有形固定資産（償却資産）額">
          <a:extLst>
            <a:ext uri="{FF2B5EF4-FFF2-40B4-BE49-F238E27FC236}">
              <a16:creationId xmlns:a16="http://schemas.microsoft.com/office/drawing/2014/main" id="{DEE72C18-CBA4-49CF-9253-0967B6F44FD6}"/>
            </a:ext>
          </a:extLst>
        </xdr:cNvPr>
        <xdr:cNvSpPr txBox="1"/>
      </xdr:nvSpPr>
      <xdr:spPr>
        <a:xfrm>
          <a:off x="7563195" y="1093101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1,289,136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86705</xdr:colOff>
      <xdr:row>63</xdr:row>
      <xdr:rowOff>136261</xdr:rowOff>
    </xdr:from>
    <xdr:ext cx="690189" cy="259045"/>
    <xdr:sp macro="" textlink="">
      <xdr:nvSpPr>
        <xdr:cNvPr id="254" name="n_3aveValue【橋りょう・トンネル】&#10;一人当たり有形固定資産（償却資産）額">
          <a:extLst>
            <a:ext uri="{FF2B5EF4-FFF2-40B4-BE49-F238E27FC236}">
              <a16:creationId xmlns:a16="http://schemas.microsoft.com/office/drawing/2014/main" id="{3E82D248-38DA-41DC-9080-48CFFB6A15B2}"/>
            </a:ext>
          </a:extLst>
        </xdr:cNvPr>
        <xdr:cNvSpPr txBox="1"/>
      </xdr:nvSpPr>
      <xdr:spPr>
        <a:xfrm>
          <a:off x="6775160" y="1093380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1,207,214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34</xdr:col>
      <xdr:colOff>150205</xdr:colOff>
      <xdr:row>63</xdr:row>
      <xdr:rowOff>113185</xdr:rowOff>
    </xdr:from>
    <xdr:ext cx="690189" cy="259045"/>
    <xdr:sp macro="" textlink="">
      <xdr:nvSpPr>
        <xdr:cNvPr id="255" name="n_4aveValue【橋りょう・トンネル】&#10;一人当たり有形固定資産（償却資産）額">
          <a:extLst>
            <a:ext uri="{FF2B5EF4-FFF2-40B4-BE49-F238E27FC236}">
              <a16:creationId xmlns:a16="http://schemas.microsoft.com/office/drawing/2014/main" id="{F199E540-971B-48A8-8498-28AE278DE090}"/>
            </a:ext>
          </a:extLst>
        </xdr:cNvPr>
        <xdr:cNvSpPr txBox="1"/>
      </xdr:nvSpPr>
      <xdr:spPr>
        <a:xfrm>
          <a:off x="5979505" y="1091453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1,388,912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137505</xdr:colOff>
      <xdr:row>61</xdr:row>
      <xdr:rowOff>48867</xdr:rowOff>
    </xdr:from>
    <xdr:ext cx="690189" cy="259045"/>
    <xdr:sp macro="" textlink="">
      <xdr:nvSpPr>
        <xdr:cNvPr id="256" name="n_1mainValue【橋りょう・トンネル】&#10;一人当たり有形固定資産（償却資産）額">
          <a:extLst>
            <a:ext uri="{FF2B5EF4-FFF2-40B4-BE49-F238E27FC236}">
              <a16:creationId xmlns:a16="http://schemas.microsoft.com/office/drawing/2014/main" id="{05A1DFBD-BAD3-464D-BCBF-75963D16ED9E}"/>
            </a:ext>
          </a:extLst>
        </xdr:cNvPr>
        <xdr:cNvSpPr txBox="1"/>
      </xdr:nvSpPr>
      <xdr:spPr>
        <a:xfrm>
          <a:off x="8363295" y="1050922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2,095,354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61</xdr:row>
      <xdr:rowOff>59400</xdr:rowOff>
    </xdr:from>
    <xdr:ext cx="690189" cy="259045"/>
    <xdr:sp macro="" textlink="">
      <xdr:nvSpPr>
        <xdr:cNvPr id="257" name="n_2mainValue【橋りょう・トンネル】&#10;一人当たり有形固定資産（償却資産）額">
          <a:extLst>
            <a:ext uri="{FF2B5EF4-FFF2-40B4-BE49-F238E27FC236}">
              <a16:creationId xmlns:a16="http://schemas.microsoft.com/office/drawing/2014/main" id="{1E264B83-64E8-4C49-8A18-C85455BB8E4C}"/>
            </a:ext>
          </a:extLst>
        </xdr:cNvPr>
        <xdr:cNvSpPr txBox="1"/>
      </xdr:nvSpPr>
      <xdr:spPr>
        <a:xfrm>
          <a:off x="7563195" y="1051404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2,012,413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86705</xdr:colOff>
      <xdr:row>61</xdr:row>
      <xdr:rowOff>63740</xdr:rowOff>
    </xdr:from>
    <xdr:ext cx="690189" cy="259045"/>
    <xdr:sp macro="" textlink="">
      <xdr:nvSpPr>
        <xdr:cNvPr id="258" name="n_3mainValue【橋りょう・トンネル】&#10;一人当たり有形固定資産（償却資産）額">
          <a:extLst>
            <a:ext uri="{FF2B5EF4-FFF2-40B4-BE49-F238E27FC236}">
              <a16:creationId xmlns:a16="http://schemas.microsoft.com/office/drawing/2014/main" id="{6FF68D5D-12A3-471C-A358-83A08B1D9F5D}"/>
            </a:ext>
          </a:extLst>
        </xdr:cNvPr>
        <xdr:cNvSpPr txBox="1"/>
      </xdr:nvSpPr>
      <xdr:spPr>
        <a:xfrm>
          <a:off x="6775160" y="1051838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1,978,240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34</xdr:col>
      <xdr:colOff>150205</xdr:colOff>
      <xdr:row>61</xdr:row>
      <xdr:rowOff>59890</xdr:rowOff>
    </xdr:from>
    <xdr:ext cx="690189" cy="259045"/>
    <xdr:sp macro="" textlink="">
      <xdr:nvSpPr>
        <xdr:cNvPr id="259" name="n_4mainValue【橋りょう・トンネル】&#10;一人当たり有形固定資産（償却資産）額">
          <a:extLst>
            <a:ext uri="{FF2B5EF4-FFF2-40B4-BE49-F238E27FC236}">
              <a16:creationId xmlns:a16="http://schemas.microsoft.com/office/drawing/2014/main" id="{E3675A97-2220-4F7D-8F41-06F72C687FFD}"/>
            </a:ext>
          </a:extLst>
        </xdr:cNvPr>
        <xdr:cNvSpPr txBox="1"/>
      </xdr:nvSpPr>
      <xdr:spPr>
        <a:xfrm>
          <a:off x="5979505" y="1051453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2,008,557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0" name="正方形/長方形 259">
          <a:extLst>
            <a:ext uri="{FF2B5EF4-FFF2-40B4-BE49-F238E27FC236}">
              <a16:creationId xmlns:a16="http://schemas.microsoft.com/office/drawing/2014/main" id="{B8BC7C77-171E-4BD7-A529-A9D4F4EBEC3A}"/>
            </a:ext>
          </a:extLst>
        </xdr:cNvPr>
        <xdr:cNvSpPr/>
      </xdr:nvSpPr>
      <xdr:spPr>
        <a:xfrm>
          <a:off x="6858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1" name="正方形/長方形 260">
          <a:extLst>
            <a:ext uri="{FF2B5EF4-FFF2-40B4-BE49-F238E27FC236}">
              <a16:creationId xmlns:a16="http://schemas.microsoft.com/office/drawing/2014/main" id="{2B8F5E2D-53EA-4F85-BB58-F88BB8C0BE68}"/>
            </a:ext>
          </a:extLst>
        </xdr:cNvPr>
        <xdr:cNvSpPr/>
      </xdr:nvSpPr>
      <xdr:spPr>
        <a:xfrm>
          <a:off x="8166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2" name="正方形/長方形 261">
          <a:extLst>
            <a:ext uri="{FF2B5EF4-FFF2-40B4-BE49-F238E27FC236}">
              <a16:creationId xmlns:a16="http://schemas.microsoft.com/office/drawing/2014/main" id="{8ED29DB8-B61F-4A6D-9987-4B9B9F6A37D2}"/>
            </a:ext>
          </a:extLst>
        </xdr:cNvPr>
        <xdr:cNvSpPr/>
      </xdr:nvSpPr>
      <xdr:spPr>
        <a:xfrm>
          <a:off x="8166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3" name="正方形/長方形 262">
          <a:extLst>
            <a:ext uri="{FF2B5EF4-FFF2-40B4-BE49-F238E27FC236}">
              <a16:creationId xmlns:a16="http://schemas.microsoft.com/office/drawing/2014/main" id="{DEBC357C-D451-4C90-AB45-B8A22BFF0543}"/>
            </a:ext>
          </a:extLst>
        </xdr:cNvPr>
        <xdr:cNvSpPr/>
      </xdr:nvSpPr>
      <xdr:spPr>
        <a:xfrm>
          <a:off x="17145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4" name="正方形/長方形 263">
          <a:extLst>
            <a:ext uri="{FF2B5EF4-FFF2-40B4-BE49-F238E27FC236}">
              <a16:creationId xmlns:a16="http://schemas.microsoft.com/office/drawing/2014/main" id="{3ADD0F5B-6E80-453D-B8FE-2DC7C42B7B3E}"/>
            </a:ext>
          </a:extLst>
        </xdr:cNvPr>
        <xdr:cNvSpPr/>
      </xdr:nvSpPr>
      <xdr:spPr>
        <a:xfrm>
          <a:off x="17145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5" name="正方形/長方形 264">
          <a:extLst>
            <a:ext uri="{FF2B5EF4-FFF2-40B4-BE49-F238E27FC236}">
              <a16:creationId xmlns:a16="http://schemas.microsoft.com/office/drawing/2014/main" id="{96F56715-6882-4DEF-B30A-F71DDBE4E7B7}"/>
            </a:ext>
          </a:extLst>
        </xdr:cNvPr>
        <xdr:cNvSpPr/>
      </xdr:nvSpPr>
      <xdr:spPr>
        <a:xfrm>
          <a:off x="27432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6" name="正方形/長方形 265">
          <a:extLst>
            <a:ext uri="{FF2B5EF4-FFF2-40B4-BE49-F238E27FC236}">
              <a16:creationId xmlns:a16="http://schemas.microsoft.com/office/drawing/2014/main" id="{1CD42655-0D20-4CB7-A01C-5A39625BFF71}"/>
            </a:ext>
          </a:extLst>
        </xdr:cNvPr>
        <xdr:cNvSpPr/>
      </xdr:nvSpPr>
      <xdr:spPr>
        <a:xfrm>
          <a:off x="27432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7" name="正方形/長方形 266">
          <a:extLst>
            <a:ext uri="{FF2B5EF4-FFF2-40B4-BE49-F238E27FC236}">
              <a16:creationId xmlns:a16="http://schemas.microsoft.com/office/drawing/2014/main" id="{8DF1CE18-4920-4C84-970C-7684CC71D911}"/>
            </a:ext>
          </a:extLst>
        </xdr:cNvPr>
        <xdr:cNvSpPr/>
      </xdr:nvSpPr>
      <xdr:spPr>
        <a:xfrm>
          <a:off x="685800" y="1295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8" name="テキスト ボックス 267">
          <a:extLst>
            <a:ext uri="{FF2B5EF4-FFF2-40B4-BE49-F238E27FC236}">
              <a16:creationId xmlns:a16="http://schemas.microsoft.com/office/drawing/2014/main" id="{603511D8-6145-4CF5-B0F1-8D7F55140F4D}"/>
            </a:ext>
          </a:extLst>
        </xdr:cNvPr>
        <xdr:cNvSpPr txBox="1"/>
      </xdr:nvSpPr>
      <xdr:spPr>
        <a:xfrm>
          <a:off x="66675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9" name="直線コネクタ 268">
          <a:extLst>
            <a:ext uri="{FF2B5EF4-FFF2-40B4-BE49-F238E27FC236}">
              <a16:creationId xmlns:a16="http://schemas.microsoft.com/office/drawing/2014/main" id="{4B87B425-9E5E-4F12-A14E-6D61998C2D82}"/>
            </a:ext>
          </a:extLst>
        </xdr:cNvPr>
        <xdr:cNvCxnSpPr/>
      </xdr:nvCxnSpPr>
      <xdr:spPr>
        <a:xfrm>
          <a:off x="68580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0" name="テキスト ボックス 269">
          <a:extLst>
            <a:ext uri="{FF2B5EF4-FFF2-40B4-BE49-F238E27FC236}">
              <a16:creationId xmlns:a16="http://schemas.microsoft.com/office/drawing/2014/main" id="{9A660C6E-03D8-48EE-9B29-24D93C9A8147}"/>
            </a:ext>
          </a:extLst>
        </xdr:cNvPr>
        <xdr:cNvSpPr txBox="1"/>
      </xdr:nvSpPr>
      <xdr:spPr>
        <a:xfrm>
          <a:off x="273866" y="1509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1" name="直線コネクタ 270">
          <a:extLst>
            <a:ext uri="{FF2B5EF4-FFF2-40B4-BE49-F238E27FC236}">
              <a16:creationId xmlns:a16="http://schemas.microsoft.com/office/drawing/2014/main" id="{4166BFB6-2065-42AD-8027-19E89560FD3E}"/>
            </a:ext>
          </a:extLst>
        </xdr:cNvPr>
        <xdr:cNvCxnSpPr/>
      </xdr:nvCxnSpPr>
      <xdr:spPr>
        <a:xfrm>
          <a:off x="685800" y="1491723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2" name="テキスト ボックス 271">
          <a:extLst>
            <a:ext uri="{FF2B5EF4-FFF2-40B4-BE49-F238E27FC236}">
              <a16:creationId xmlns:a16="http://schemas.microsoft.com/office/drawing/2014/main" id="{C2621B8B-2C83-40F0-94BC-6ED1CF580958}"/>
            </a:ext>
          </a:extLst>
        </xdr:cNvPr>
        <xdr:cNvSpPr txBox="1"/>
      </xdr:nvSpPr>
      <xdr:spPr>
        <a:xfrm>
          <a:off x="273866" y="1476739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3" name="直線コネクタ 272">
          <a:extLst>
            <a:ext uri="{FF2B5EF4-FFF2-40B4-BE49-F238E27FC236}">
              <a16:creationId xmlns:a16="http://schemas.microsoft.com/office/drawing/2014/main" id="{7AA9E95D-A202-4630-AF71-907235690897}"/>
            </a:ext>
          </a:extLst>
        </xdr:cNvPr>
        <xdr:cNvCxnSpPr/>
      </xdr:nvCxnSpPr>
      <xdr:spPr>
        <a:xfrm>
          <a:off x="685800" y="1459066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4" name="テキスト ボックス 273">
          <a:extLst>
            <a:ext uri="{FF2B5EF4-FFF2-40B4-BE49-F238E27FC236}">
              <a16:creationId xmlns:a16="http://schemas.microsoft.com/office/drawing/2014/main" id="{04F3BA63-7199-49AF-B5FA-F69F0542103F}"/>
            </a:ext>
          </a:extLst>
        </xdr:cNvPr>
        <xdr:cNvSpPr txBox="1"/>
      </xdr:nvSpPr>
      <xdr:spPr>
        <a:xfrm>
          <a:off x="343701" y="1444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5" name="直線コネクタ 274">
          <a:extLst>
            <a:ext uri="{FF2B5EF4-FFF2-40B4-BE49-F238E27FC236}">
              <a16:creationId xmlns:a16="http://schemas.microsoft.com/office/drawing/2014/main" id="{3EB5244F-4C1C-4889-A142-258AF3CB0053}"/>
            </a:ext>
          </a:extLst>
        </xdr:cNvPr>
        <xdr:cNvCxnSpPr/>
      </xdr:nvCxnSpPr>
      <xdr:spPr>
        <a:xfrm>
          <a:off x="685800" y="1425838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6" name="テキスト ボックス 275">
          <a:extLst>
            <a:ext uri="{FF2B5EF4-FFF2-40B4-BE49-F238E27FC236}">
              <a16:creationId xmlns:a16="http://schemas.microsoft.com/office/drawing/2014/main" id="{3EF74561-1CE6-4DD4-97FF-6A79237A6B8C}"/>
            </a:ext>
          </a:extLst>
        </xdr:cNvPr>
        <xdr:cNvSpPr txBox="1"/>
      </xdr:nvSpPr>
      <xdr:spPr>
        <a:xfrm>
          <a:off x="343701" y="1411425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77" name="直線コネクタ 276">
          <a:extLst>
            <a:ext uri="{FF2B5EF4-FFF2-40B4-BE49-F238E27FC236}">
              <a16:creationId xmlns:a16="http://schemas.microsoft.com/office/drawing/2014/main" id="{B593921C-7CCF-46A9-B287-AD3083BE3354}"/>
            </a:ext>
          </a:extLst>
        </xdr:cNvPr>
        <xdr:cNvCxnSpPr/>
      </xdr:nvCxnSpPr>
      <xdr:spPr>
        <a:xfrm>
          <a:off x="685800" y="1393561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78" name="テキスト ボックス 277">
          <a:extLst>
            <a:ext uri="{FF2B5EF4-FFF2-40B4-BE49-F238E27FC236}">
              <a16:creationId xmlns:a16="http://schemas.microsoft.com/office/drawing/2014/main" id="{37B7712C-47A7-4E80-A61B-6F53B609FC32}"/>
            </a:ext>
          </a:extLst>
        </xdr:cNvPr>
        <xdr:cNvSpPr txBox="1"/>
      </xdr:nvSpPr>
      <xdr:spPr>
        <a:xfrm>
          <a:off x="34370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79" name="直線コネクタ 278">
          <a:extLst>
            <a:ext uri="{FF2B5EF4-FFF2-40B4-BE49-F238E27FC236}">
              <a16:creationId xmlns:a16="http://schemas.microsoft.com/office/drawing/2014/main" id="{0FB39B98-7417-492C-BEFD-5B59D30F5B08}"/>
            </a:ext>
          </a:extLst>
        </xdr:cNvPr>
        <xdr:cNvCxnSpPr/>
      </xdr:nvCxnSpPr>
      <xdr:spPr>
        <a:xfrm>
          <a:off x="685800" y="1360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0" name="テキスト ボックス 279">
          <a:extLst>
            <a:ext uri="{FF2B5EF4-FFF2-40B4-BE49-F238E27FC236}">
              <a16:creationId xmlns:a16="http://schemas.microsoft.com/office/drawing/2014/main" id="{EE8E313C-45AE-493D-8A65-A5F64B8BBCC7}"/>
            </a:ext>
          </a:extLst>
        </xdr:cNvPr>
        <xdr:cNvSpPr txBox="1"/>
      </xdr:nvSpPr>
      <xdr:spPr>
        <a:xfrm>
          <a:off x="343701" y="1346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1" name="直線コネクタ 280">
          <a:extLst>
            <a:ext uri="{FF2B5EF4-FFF2-40B4-BE49-F238E27FC236}">
              <a16:creationId xmlns:a16="http://schemas.microsoft.com/office/drawing/2014/main" id="{94E55545-C719-4F26-BF48-91DA9E82B36A}"/>
            </a:ext>
          </a:extLst>
        </xdr:cNvPr>
        <xdr:cNvCxnSpPr/>
      </xdr:nvCxnSpPr>
      <xdr:spPr>
        <a:xfrm>
          <a:off x="685800" y="132805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2" name="テキスト ボックス 281">
          <a:extLst>
            <a:ext uri="{FF2B5EF4-FFF2-40B4-BE49-F238E27FC236}">
              <a16:creationId xmlns:a16="http://schemas.microsoft.com/office/drawing/2014/main" id="{3A7B9A60-D5FC-442D-A51A-7BC1AC360206}"/>
            </a:ext>
          </a:extLst>
        </xdr:cNvPr>
        <xdr:cNvSpPr txBox="1"/>
      </xdr:nvSpPr>
      <xdr:spPr>
        <a:xfrm>
          <a:off x="386866" y="1313644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3" name="直線コネクタ 282">
          <a:extLst>
            <a:ext uri="{FF2B5EF4-FFF2-40B4-BE49-F238E27FC236}">
              <a16:creationId xmlns:a16="http://schemas.microsoft.com/office/drawing/2014/main" id="{E19FCE30-5156-4D01-8834-303138D7C18F}"/>
            </a:ext>
          </a:extLst>
        </xdr:cNvPr>
        <xdr:cNvCxnSpPr/>
      </xdr:nvCxnSpPr>
      <xdr:spPr>
        <a:xfrm>
          <a:off x="68580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4" name="【公営住宅】&#10;有形固定資産減価償却率グラフ枠">
          <a:extLst>
            <a:ext uri="{FF2B5EF4-FFF2-40B4-BE49-F238E27FC236}">
              <a16:creationId xmlns:a16="http://schemas.microsoft.com/office/drawing/2014/main" id="{B50D93A2-4B1C-448C-80E0-5717AC231C2F}"/>
            </a:ext>
          </a:extLst>
        </xdr:cNvPr>
        <xdr:cNvSpPr/>
      </xdr:nvSpPr>
      <xdr:spPr>
        <a:xfrm>
          <a:off x="685800" y="1295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114844</xdr:rowOff>
    </xdr:from>
    <xdr:to>
      <xdr:col>24</xdr:col>
      <xdr:colOff>62865</xdr:colOff>
      <xdr:row>86</xdr:row>
      <xdr:rowOff>168729</xdr:rowOff>
    </xdr:to>
    <xdr:cxnSp macro="">
      <xdr:nvCxnSpPr>
        <xdr:cNvPr id="285" name="直線コネクタ 284">
          <a:extLst>
            <a:ext uri="{FF2B5EF4-FFF2-40B4-BE49-F238E27FC236}">
              <a16:creationId xmlns:a16="http://schemas.microsoft.com/office/drawing/2014/main" id="{D21C2997-1739-4171-A399-99A3EDE813DA}"/>
            </a:ext>
          </a:extLst>
        </xdr:cNvPr>
        <xdr:cNvCxnSpPr/>
      </xdr:nvCxnSpPr>
      <xdr:spPr>
        <a:xfrm flipV="1">
          <a:off x="4173855" y="13316494"/>
          <a:ext cx="0" cy="16007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86" name="【公営住宅】&#10;有形固定資産減価償却率最小値テキスト">
          <a:extLst>
            <a:ext uri="{FF2B5EF4-FFF2-40B4-BE49-F238E27FC236}">
              <a16:creationId xmlns:a16="http://schemas.microsoft.com/office/drawing/2014/main" id="{EFD141AF-2895-4C85-9060-BB2C85E9BFFC}"/>
            </a:ext>
          </a:extLst>
        </xdr:cNvPr>
        <xdr:cNvSpPr txBox="1"/>
      </xdr:nvSpPr>
      <xdr:spPr>
        <a:xfrm>
          <a:off x="421259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87" name="直線コネクタ 286">
          <a:extLst>
            <a:ext uri="{FF2B5EF4-FFF2-40B4-BE49-F238E27FC236}">
              <a16:creationId xmlns:a16="http://schemas.microsoft.com/office/drawing/2014/main" id="{9D9CE57A-F6CC-40E0-9151-790BBA390C9D}"/>
            </a:ext>
          </a:extLst>
        </xdr:cNvPr>
        <xdr:cNvCxnSpPr/>
      </xdr:nvCxnSpPr>
      <xdr:spPr>
        <a:xfrm>
          <a:off x="4112260" y="149172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61521</xdr:rowOff>
    </xdr:from>
    <xdr:ext cx="340478" cy="259045"/>
    <xdr:sp macro="" textlink="">
      <xdr:nvSpPr>
        <xdr:cNvPr id="288" name="【公営住宅】&#10;有形固定資産減価償却率最大値テキスト">
          <a:extLst>
            <a:ext uri="{FF2B5EF4-FFF2-40B4-BE49-F238E27FC236}">
              <a16:creationId xmlns:a16="http://schemas.microsoft.com/office/drawing/2014/main" id="{1238258E-D1A0-4E84-AE56-CCD5768C0396}"/>
            </a:ext>
          </a:extLst>
        </xdr:cNvPr>
        <xdr:cNvSpPr txBox="1"/>
      </xdr:nvSpPr>
      <xdr:spPr>
        <a:xfrm>
          <a:off x="4212590" y="1308791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114844</xdr:rowOff>
    </xdr:from>
    <xdr:to>
      <xdr:col>24</xdr:col>
      <xdr:colOff>152400</xdr:colOff>
      <xdr:row>77</xdr:row>
      <xdr:rowOff>114844</xdr:rowOff>
    </xdr:to>
    <xdr:cxnSp macro="">
      <xdr:nvCxnSpPr>
        <xdr:cNvPr id="289" name="直線コネクタ 288">
          <a:extLst>
            <a:ext uri="{FF2B5EF4-FFF2-40B4-BE49-F238E27FC236}">
              <a16:creationId xmlns:a16="http://schemas.microsoft.com/office/drawing/2014/main" id="{CAA12050-D362-417B-8073-EE056E1124CA}"/>
            </a:ext>
          </a:extLst>
        </xdr:cNvPr>
        <xdr:cNvCxnSpPr/>
      </xdr:nvCxnSpPr>
      <xdr:spPr>
        <a:xfrm>
          <a:off x="4112260" y="1331649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83</xdr:row>
      <xdr:rowOff>13079</xdr:rowOff>
    </xdr:from>
    <xdr:ext cx="405111" cy="259045"/>
    <xdr:sp macro="" textlink="">
      <xdr:nvSpPr>
        <xdr:cNvPr id="290" name="【公営住宅】&#10;有形固定資産減価償却率平均値テキスト">
          <a:extLst>
            <a:ext uri="{FF2B5EF4-FFF2-40B4-BE49-F238E27FC236}">
              <a16:creationId xmlns:a16="http://schemas.microsoft.com/office/drawing/2014/main" id="{A974D8CF-11CB-43CF-99CE-223685E705E5}"/>
            </a:ext>
          </a:extLst>
        </xdr:cNvPr>
        <xdr:cNvSpPr txBox="1"/>
      </xdr:nvSpPr>
      <xdr:spPr>
        <a:xfrm>
          <a:off x="4212590" y="1424723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34652</xdr:rowOff>
    </xdr:from>
    <xdr:to>
      <xdr:col>24</xdr:col>
      <xdr:colOff>114300</xdr:colOff>
      <xdr:row>83</xdr:row>
      <xdr:rowOff>136252</xdr:rowOff>
    </xdr:to>
    <xdr:sp macro="" textlink="">
      <xdr:nvSpPr>
        <xdr:cNvPr id="291" name="フローチャート: 判断 290">
          <a:extLst>
            <a:ext uri="{FF2B5EF4-FFF2-40B4-BE49-F238E27FC236}">
              <a16:creationId xmlns:a16="http://schemas.microsoft.com/office/drawing/2014/main" id="{C8BFE9B9-1F87-48A4-93A8-50B1D0468789}"/>
            </a:ext>
          </a:extLst>
        </xdr:cNvPr>
        <xdr:cNvSpPr/>
      </xdr:nvSpPr>
      <xdr:spPr>
        <a:xfrm>
          <a:off x="4131310" y="14265002"/>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65677</xdr:rowOff>
    </xdr:from>
    <xdr:to>
      <xdr:col>20</xdr:col>
      <xdr:colOff>38100</xdr:colOff>
      <xdr:row>83</xdr:row>
      <xdr:rowOff>167277</xdr:rowOff>
    </xdr:to>
    <xdr:sp macro="" textlink="">
      <xdr:nvSpPr>
        <xdr:cNvPr id="292" name="フローチャート: 判断 291">
          <a:extLst>
            <a:ext uri="{FF2B5EF4-FFF2-40B4-BE49-F238E27FC236}">
              <a16:creationId xmlns:a16="http://schemas.microsoft.com/office/drawing/2014/main" id="{C426F3DA-4AF9-428C-B831-F5CF180EAFAC}"/>
            </a:ext>
          </a:extLst>
        </xdr:cNvPr>
        <xdr:cNvSpPr/>
      </xdr:nvSpPr>
      <xdr:spPr>
        <a:xfrm>
          <a:off x="3388360" y="14294122"/>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26488</xdr:rowOff>
    </xdr:from>
    <xdr:to>
      <xdr:col>15</xdr:col>
      <xdr:colOff>101600</xdr:colOff>
      <xdr:row>83</xdr:row>
      <xdr:rowOff>128088</xdr:rowOff>
    </xdr:to>
    <xdr:sp macro="" textlink="">
      <xdr:nvSpPr>
        <xdr:cNvPr id="293" name="フローチャート: 判断 292">
          <a:extLst>
            <a:ext uri="{FF2B5EF4-FFF2-40B4-BE49-F238E27FC236}">
              <a16:creationId xmlns:a16="http://schemas.microsoft.com/office/drawing/2014/main" id="{B659DD09-DEC5-43AA-9F25-9E91D70AF50C}"/>
            </a:ext>
          </a:extLst>
        </xdr:cNvPr>
        <xdr:cNvSpPr/>
      </xdr:nvSpPr>
      <xdr:spPr>
        <a:xfrm>
          <a:off x="2571750" y="14253028"/>
          <a:ext cx="9779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160382</xdr:rowOff>
    </xdr:from>
    <xdr:to>
      <xdr:col>10</xdr:col>
      <xdr:colOff>165100</xdr:colOff>
      <xdr:row>83</xdr:row>
      <xdr:rowOff>90532</xdr:rowOff>
    </xdr:to>
    <xdr:sp macro="" textlink="">
      <xdr:nvSpPr>
        <xdr:cNvPr id="294" name="フローチャート: 判断 293">
          <a:extLst>
            <a:ext uri="{FF2B5EF4-FFF2-40B4-BE49-F238E27FC236}">
              <a16:creationId xmlns:a16="http://schemas.microsoft.com/office/drawing/2014/main" id="{38F95E04-9CA5-421C-A959-98EBF357F463}"/>
            </a:ext>
          </a:extLst>
        </xdr:cNvPr>
        <xdr:cNvSpPr/>
      </xdr:nvSpPr>
      <xdr:spPr>
        <a:xfrm>
          <a:off x="1774190" y="14221187"/>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168548</xdr:rowOff>
    </xdr:from>
    <xdr:to>
      <xdr:col>6</xdr:col>
      <xdr:colOff>38100</xdr:colOff>
      <xdr:row>83</xdr:row>
      <xdr:rowOff>98698</xdr:rowOff>
    </xdr:to>
    <xdr:sp macro="" textlink="">
      <xdr:nvSpPr>
        <xdr:cNvPr id="295" name="フローチャート: 判断 294">
          <a:extLst>
            <a:ext uri="{FF2B5EF4-FFF2-40B4-BE49-F238E27FC236}">
              <a16:creationId xmlns:a16="http://schemas.microsoft.com/office/drawing/2014/main" id="{179C41AE-FEDC-4EA9-A3BA-1F0C9C0A92B0}"/>
            </a:ext>
          </a:extLst>
        </xdr:cNvPr>
        <xdr:cNvSpPr/>
      </xdr:nvSpPr>
      <xdr:spPr>
        <a:xfrm>
          <a:off x="988060" y="14231258"/>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9F8C6296-4E16-4B4D-849C-058BC6665DF0}"/>
            </a:ext>
          </a:extLst>
        </xdr:cNvPr>
        <xdr:cNvSpPr txBox="1"/>
      </xdr:nvSpPr>
      <xdr:spPr>
        <a:xfrm>
          <a:off x="400304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CFC3AAAC-39D3-44E7-9A72-07333D968025}"/>
            </a:ext>
          </a:extLst>
        </xdr:cNvPr>
        <xdr:cNvSpPr txBox="1"/>
      </xdr:nvSpPr>
      <xdr:spPr>
        <a:xfrm>
          <a:off x="32600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09DFE717-A339-42A7-A655-882D492293EC}"/>
            </a:ext>
          </a:extLst>
        </xdr:cNvPr>
        <xdr:cNvSpPr txBox="1"/>
      </xdr:nvSpPr>
      <xdr:spPr>
        <a:xfrm>
          <a:off x="24549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4509C9A5-70DC-4766-9CBB-1335AFC19C87}"/>
            </a:ext>
          </a:extLst>
        </xdr:cNvPr>
        <xdr:cNvSpPr txBox="1"/>
      </xdr:nvSpPr>
      <xdr:spPr>
        <a:xfrm>
          <a:off x="1657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9B2B4623-19CB-40D0-AAD7-ED1DA89203DC}"/>
            </a:ext>
          </a:extLst>
        </xdr:cNvPr>
        <xdr:cNvSpPr txBox="1"/>
      </xdr:nvSpPr>
      <xdr:spPr>
        <a:xfrm>
          <a:off x="859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165281</xdr:rowOff>
    </xdr:from>
    <xdr:to>
      <xdr:col>24</xdr:col>
      <xdr:colOff>114300</xdr:colOff>
      <xdr:row>83</xdr:row>
      <xdr:rowOff>95431</xdr:rowOff>
    </xdr:to>
    <xdr:sp macro="" textlink="">
      <xdr:nvSpPr>
        <xdr:cNvPr id="301" name="楕円 300">
          <a:extLst>
            <a:ext uri="{FF2B5EF4-FFF2-40B4-BE49-F238E27FC236}">
              <a16:creationId xmlns:a16="http://schemas.microsoft.com/office/drawing/2014/main" id="{4759BF9B-DAA2-4177-825F-FCA065DBCA0D}"/>
            </a:ext>
          </a:extLst>
        </xdr:cNvPr>
        <xdr:cNvSpPr/>
      </xdr:nvSpPr>
      <xdr:spPr>
        <a:xfrm>
          <a:off x="4131310" y="14227991"/>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82</xdr:row>
      <xdr:rowOff>16708</xdr:rowOff>
    </xdr:from>
    <xdr:ext cx="405111" cy="259045"/>
    <xdr:sp macro="" textlink="">
      <xdr:nvSpPr>
        <xdr:cNvPr id="302" name="【公営住宅】&#10;有形固定資産減価償却率該当値テキスト">
          <a:extLst>
            <a:ext uri="{FF2B5EF4-FFF2-40B4-BE49-F238E27FC236}">
              <a16:creationId xmlns:a16="http://schemas.microsoft.com/office/drawing/2014/main" id="{52D23C79-507C-45AD-A5E4-461979B27290}"/>
            </a:ext>
          </a:extLst>
        </xdr:cNvPr>
        <xdr:cNvSpPr txBox="1"/>
      </xdr:nvSpPr>
      <xdr:spPr>
        <a:xfrm>
          <a:off x="4212590" y="140794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15058</xdr:rowOff>
    </xdr:from>
    <xdr:to>
      <xdr:col>20</xdr:col>
      <xdr:colOff>38100</xdr:colOff>
      <xdr:row>83</xdr:row>
      <xdr:rowOff>116658</xdr:rowOff>
    </xdr:to>
    <xdr:sp macro="" textlink="">
      <xdr:nvSpPr>
        <xdr:cNvPr id="303" name="楕円 302">
          <a:extLst>
            <a:ext uri="{FF2B5EF4-FFF2-40B4-BE49-F238E27FC236}">
              <a16:creationId xmlns:a16="http://schemas.microsoft.com/office/drawing/2014/main" id="{F6ABA0D1-E209-47F1-8C88-5F56F9AAE0EC}"/>
            </a:ext>
          </a:extLst>
        </xdr:cNvPr>
        <xdr:cNvSpPr/>
      </xdr:nvSpPr>
      <xdr:spPr>
        <a:xfrm>
          <a:off x="3388360" y="1424921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44631</xdr:rowOff>
    </xdr:from>
    <xdr:to>
      <xdr:col>24</xdr:col>
      <xdr:colOff>63500</xdr:colOff>
      <xdr:row>83</xdr:row>
      <xdr:rowOff>65858</xdr:rowOff>
    </xdr:to>
    <xdr:cxnSp macro="">
      <xdr:nvCxnSpPr>
        <xdr:cNvPr id="304" name="直線コネクタ 303">
          <a:extLst>
            <a:ext uri="{FF2B5EF4-FFF2-40B4-BE49-F238E27FC236}">
              <a16:creationId xmlns:a16="http://schemas.microsoft.com/office/drawing/2014/main" id="{DD6C4C13-CF0D-44BA-A5A0-C95378B30A63}"/>
            </a:ext>
          </a:extLst>
        </xdr:cNvPr>
        <xdr:cNvCxnSpPr/>
      </xdr:nvCxnSpPr>
      <xdr:spPr>
        <a:xfrm flipV="1">
          <a:off x="3431540" y="14276886"/>
          <a:ext cx="742950" cy="174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145687</xdr:rowOff>
    </xdr:from>
    <xdr:to>
      <xdr:col>15</xdr:col>
      <xdr:colOff>101600</xdr:colOff>
      <xdr:row>83</xdr:row>
      <xdr:rowOff>75837</xdr:rowOff>
    </xdr:to>
    <xdr:sp macro="" textlink="">
      <xdr:nvSpPr>
        <xdr:cNvPr id="305" name="楕円 304">
          <a:extLst>
            <a:ext uri="{FF2B5EF4-FFF2-40B4-BE49-F238E27FC236}">
              <a16:creationId xmlns:a16="http://schemas.microsoft.com/office/drawing/2014/main" id="{FC2151FB-393C-41C1-B6E2-8E0654F05391}"/>
            </a:ext>
          </a:extLst>
        </xdr:cNvPr>
        <xdr:cNvSpPr/>
      </xdr:nvSpPr>
      <xdr:spPr>
        <a:xfrm>
          <a:off x="2571750" y="14202682"/>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25037</xdr:rowOff>
    </xdr:from>
    <xdr:to>
      <xdr:col>19</xdr:col>
      <xdr:colOff>177800</xdr:colOff>
      <xdr:row>83</xdr:row>
      <xdr:rowOff>65858</xdr:rowOff>
    </xdr:to>
    <xdr:cxnSp macro="">
      <xdr:nvCxnSpPr>
        <xdr:cNvPr id="306" name="直線コネクタ 305">
          <a:extLst>
            <a:ext uri="{FF2B5EF4-FFF2-40B4-BE49-F238E27FC236}">
              <a16:creationId xmlns:a16="http://schemas.microsoft.com/office/drawing/2014/main" id="{807E295A-F366-4A14-816C-FF75E7B825B8}"/>
            </a:ext>
          </a:extLst>
        </xdr:cNvPr>
        <xdr:cNvCxnSpPr/>
      </xdr:nvCxnSpPr>
      <xdr:spPr>
        <a:xfrm>
          <a:off x="2626360" y="14251577"/>
          <a:ext cx="805180" cy="427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106499</xdr:rowOff>
    </xdr:from>
    <xdr:to>
      <xdr:col>10</xdr:col>
      <xdr:colOff>165100</xdr:colOff>
      <xdr:row>83</xdr:row>
      <xdr:rowOff>36649</xdr:rowOff>
    </xdr:to>
    <xdr:sp macro="" textlink="">
      <xdr:nvSpPr>
        <xdr:cNvPr id="307" name="楕円 306">
          <a:extLst>
            <a:ext uri="{FF2B5EF4-FFF2-40B4-BE49-F238E27FC236}">
              <a16:creationId xmlns:a16="http://schemas.microsoft.com/office/drawing/2014/main" id="{E2F78DC7-780E-49BD-9C9F-438F282D01C9}"/>
            </a:ext>
          </a:extLst>
        </xdr:cNvPr>
        <xdr:cNvSpPr/>
      </xdr:nvSpPr>
      <xdr:spPr>
        <a:xfrm>
          <a:off x="1774190" y="14163494"/>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157299</xdr:rowOff>
    </xdr:from>
    <xdr:to>
      <xdr:col>15</xdr:col>
      <xdr:colOff>50800</xdr:colOff>
      <xdr:row>83</xdr:row>
      <xdr:rowOff>25037</xdr:rowOff>
    </xdr:to>
    <xdr:cxnSp macro="">
      <xdr:nvCxnSpPr>
        <xdr:cNvPr id="308" name="直線コネクタ 307">
          <a:extLst>
            <a:ext uri="{FF2B5EF4-FFF2-40B4-BE49-F238E27FC236}">
              <a16:creationId xmlns:a16="http://schemas.microsoft.com/office/drawing/2014/main" id="{02D395E6-C883-4C53-82E5-95C5ECF890D2}"/>
            </a:ext>
          </a:extLst>
        </xdr:cNvPr>
        <xdr:cNvCxnSpPr/>
      </xdr:nvCxnSpPr>
      <xdr:spPr>
        <a:xfrm>
          <a:off x="1828800" y="14218104"/>
          <a:ext cx="797560" cy="334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65677</xdr:rowOff>
    </xdr:from>
    <xdr:to>
      <xdr:col>6</xdr:col>
      <xdr:colOff>38100</xdr:colOff>
      <xdr:row>82</xdr:row>
      <xdr:rowOff>167277</xdr:rowOff>
    </xdr:to>
    <xdr:sp macro="" textlink="">
      <xdr:nvSpPr>
        <xdr:cNvPr id="309" name="楕円 308">
          <a:extLst>
            <a:ext uri="{FF2B5EF4-FFF2-40B4-BE49-F238E27FC236}">
              <a16:creationId xmlns:a16="http://schemas.microsoft.com/office/drawing/2014/main" id="{9CBFEFE2-057F-472B-964B-837D024C5796}"/>
            </a:ext>
          </a:extLst>
        </xdr:cNvPr>
        <xdr:cNvSpPr/>
      </xdr:nvSpPr>
      <xdr:spPr>
        <a:xfrm>
          <a:off x="988060" y="14122672"/>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116477</xdr:rowOff>
    </xdr:from>
    <xdr:to>
      <xdr:col>10</xdr:col>
      <xdr:colOff>114300</xdr:colOff>
      <xdr:row>82</xdr:row>
      <xdr:rowOff>157299</xdr:rowOff>
    </xdr:to>
    <xdr:cxnSp macro="">
      <xdr:nvCxnSpPr>
        <xdr:cNvPr id="310" name="直線コネクタ 309">
          <a:extLst>
            <a:ext uri="{FF2B5EF4-FFF2-40B4-BE49-F238E27FC236}">
              <a16:creationId xmlns:a16="http://schemas.microsoft.com/office/drawing/2014/main" id="{FD302C08-08F3-4D21-8A4E-F65F3E382471}"/>
            </a:ext>
          </a:extLst>
        </xdr:cNvPr>
        <xdr:cNvCxnSpPr/>
      </xdr:nvCxnSpPr>
      <xdr:spPr>
        <a:xfrm>
          <a:off x="1031240" y="14175377"/>
          <a:ext cx="797560" cy="427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158404</xdr:rowOff>
    </xdr:from>
    <xdr:ext cx="405111" cy="259045"/>
    <xdr:sp macro="" textlink="">
      <xdr:nvSpPr>
        <xdr:cNvPr id="311" name="n_1aveValue【公営住宅】&#10;有形固定資産減価償却率">
          <a:extLst>
            <a:ext uri="{FF2B5EF4-FFF2-40B4-BE49-F238E27FC236}">
              <a16:creationId xmlns:a16="http://schemas.microsoft.com/office/drawing/2014/main" id="{3E611C5B-9FA6-4FC2-9EFE-4444E7026155}"/>
            </a:ext>
          </a:extLst>
        </xdr:cNvPr>
        <xdr:cNvSpPr txBox="1"/>
      </xdr:nvSpPr>
      <xdr:spPr>
        <a:xfrm>
          <a:off x="3239144" y="143906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119215</xdr:rowOff>
    </xdr:from>
    <xdr:ext cx="405111" cy="259045"/>
    <xdr:sp macro="" textlink="">
      <xdr:nvSpPr>
        <xdr:cNvPr id="312" name="n_2aveValue【公営住宅】&#10;有形固定資産減価償却率">
          <a:extLst>
            <a:ext uri="{FF2B5EF4-FFF2-40B4-BE49-F238E27FC236}">
              <a16:creationId xmlns:a16="http://schemas.microsoft.com/office/drawing/2014/main" id="{34018A14-08DF-4286-858B-AEA07419BD5C}"/>
            </a:ext>
          </a:extLst>
        </xdr:cNvPr>
        <xdr:cNvSpPr txBox="1"/>
      </xdr:nvSpPr>
      <xdr:spPr>
        <a:xfrm>
          <a:off x="2439044" y="143514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81659</xdr:rowOff>
    </xdr:from>
    <xdr:ext cx="405111" cy="259045"/>
    <xdr:sp macro="" textlink="">
      <xdr:nvSpPr>
        <xdr:cNvPr id="313" name="n_3aveValue【公営住宅】&#10;有形固定資産減価償却率">
          <a:extLst>
            <a:ext uri="{FF2B5EF4-FFF2-40B4-BE49-F238E27FC236}">
              <a16:creationId xmlns:a16="http://schemas.microsoft.com/office/drawing/2014/main" id="{40069059-6ADA-4075-857C-7FB08FBFC4E6}"/>
            </a:ext>
          </a:extLst>
        </xdr:cNvPr>
        <xdr:cNvSpPr txBox="1"/>
      </xdr:nvSpPr>
      <xdr:spPr>
        <a:xfrm>
          <a:off x="1641484" y="143139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89825</xdr:rowOff>
    </xdr:from>
    <xdr:ext cx="405111" cy="259045"/>
    <xdr:sp macro="" textlink="">
      <xdr:nvSpPr>
        <xdr:cNvPr id="314" name="n_4aveValue【公営住宅】&#10;有形固定資産減価償却率">
          <a:extLst>
            <a:ext uri="{FF2B5EF4-FFF2-40B4-BE49-F238E27FC236}">
              <a16:creationId xmlns:a16="http://schemas.microsoft.com/office/drawing/2014/main" id="{3E387647-66E9-48DD-BE3A-607130E009C0}"/>
            </a:ext>
          </a:extLst>
        </xdr:cNvPr>
        <xdr:cNvSpPr txBox="1"/>
      </xdr:nvSpPr>
      <xdr:spPr>
        <a:xfrm>
          <a:off x="855354" y="143239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81</xdr:row>
      <xdr:rowOff>133185</xdr:rowOff>
    </xdr:from>
    <xdr:ext cx="405111" cy="259045"/>
    <xdr:sp macro="" textlink="">
      <xdr:nvSpPr>
        <xdr:cNvPr id="315" name="n_1mainValue【公営住宅】&#10;有形固定資産減価償却率">
          <a:extLst>
            <a:ext uri="{FF2B5EF4-FFF2-40B4-BE49-F238E27FC236}">
              <a16:creationId xmlns:a16="http://schemas.microsoft.com/office/drawing/2014/main" id="{CF1456F8-EC99-43CD-BCFA-D1B0684A542B}"/>
            </a:ext>
          </a:extLst>
        </xdr:cNvPr>
        <xdr:cNvSpPr txBox="1"/>
      </xdr:nvSpPr>
      <xdr:spPr>
        <a:xfrm>
          <a:off x="3239144" y="140244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92364</xdr:rowOff>
    </xdr:from>
    <xdr:ext cx="405111" cy="259045"/>
    <xdr:sp macro="" textlink="">
      <xdr:nvSpPr>
        <xdr:cNvPr id="316" name="n_2mainValue【公営住宅】&#10;有形固定資産減価償却率">
          <a:extLst>
            <a:ext uri="{FF2B5EF4-FFF2-40B4-BE49-F238E27FC236}">
              <a16:creationId xmlns:a16="http://schemas.microsoft.com/office/drawing/2014/main" id="{C6BE23F9-0715-4DEE-B29F-54E711AED64B}"/>
            </a:ext>
          </a:extLst>
        </xdr:cNvPr>
        <xdr:cNvSpPr txBox="1"/>
      </xdr:nvSpPr>
      <xdr:spPr>
        <a:xfrm>
          <a:off x="2439044" y="139836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53176</xdr:rowOff>
    </xdr:from>
    <xdr:ext cx="405111" cy="259045"/>
    <xdr:sp macro="" textlink="">
      <xdr:nvSpPr>
        <xdr:cNvPr id="317" name="n_3mainValue【公営住宅】&#10;有形固定資産減価償却率">
          <a:extLst>
            <a:ext uri="{FF2B5EF4-FFF2-40B4-BE49-F238E27FC236}">
              <a16:creationId xmlns:a16="http://schemas.microsoft.com/office/drawing/2014/main" id="{AFC07CEE-D801-4DEF-9BF3-DE41D9E62B6F}"/>
            </a:ext>
          </a:extLst>
        </xdr:cNvPr>
        <xdr:cNvSpPr txBox="1"/>
      </xdr:nvSpPr>
      <xdr:spPr>
        <a:xfrm>
          <a:off x="1641484" y="139444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12354</xdr:rowOff>
    </xdr:from>
    <xdr:ext cx="405111" cy="259045"/>
    <xdr:sp macro="" textlink="">
      <xdr:nvSpPr>
        <xdr:cNvPr id="318" name="n_4mainValue【公営住宅】&#10;有形固定資産減価償却率">
          <a:extLst>
            <a:ext uri="{FF2B5EF4-FFF2-40B4-BE49-F238E27FC236}">
              <a16:creationId xmlns:a16="http://schemas.microsoft.com/office/drawing/2014/main" id="{22C5174E-C285-439C-985D-080914764B75}"/>
            </a:ext>
          </a:extLst>
        </xdr:cNvPr>
        <xdr:cNvSpPr txBox="1"/>
      </xdr:nvSpPr>
      <xdr:spPr>
        <a:xfrm>
          <a:off x="855354" y="139036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9" name="正方形/長方形 318">
          <a:extLst>
            <a:ext uri="{FF2B5EF4-FFF2-40B4-BE49-F238E27FC236}">
              <a16:creationId xmlns:a16="http://schemas.microsoft.com/office/drawing/2014/main" id="{A32DE5FD-3AA7-45EA-9B80-2DD49879F28C}"/>
            </a:ext>
          </a:extLst>
        </xdr:cNvPr>
        <xdr:cNvSpPr/>
      </xdr:nvSpPr>
      <xdr:spPr>
        <a:xfrm>
          <a:off x="596011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0" name="正方形/長方形 319">
          <a:extLst>
            <a:ext uri="{FF2B5EF4-FFF2-40B4-BE49-F238E27FC236}">
              <a16:creationId xmlns:a16="http://schemas.microsoft.com/office/drawing/2014/main" id="{335C5B86-677B-41D1-8979-6A591399B7B6}"/>
            </a:ext>
          </a:extLst>
        </xdr:cNvPr>
        <xdr:cNvSpPr/>
      </xdr:nvSpPr>
      <xdr:spPr>
        <a:xfrm>
          <a:off x="60604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1" name="正方形/長方形 320">
          <a:extLst>
            <a:ext uri="{FF2B5EF4-FFF2-40B4-BE49-F238E27FC236}">
              <a16:creationId xmlns:a16="http://schemas.microsoft.com/office/drawing/2014/main" id="{2A218246-372F-4F6B-938B-35C513EC3171}"/>
            </a:ext>
          </a:extLst>
        </xdr:cNvPr>
        <xdr:cNvSpPr/>
      </xdr:nvSpPr>
      <xdr:spPr>
        <a:xfrm>
          <a:off x="60604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2" name="正方形/長方形 321">
          <a:extLst>
            <a:ext uri="{FF2B5EF4-FFF2-40B4-BE49-F238E27FC236}">
              <a16:creationId xmlns:a16="http://schemas.microsoft.com/office/drawing/2014/main" id="{0AFA3D83-482D-435F-AE7C-9DD5284D4554}"/>
            </a:ext>
          </a:extLst>
        </xdr:cNvPr>
        <xdr:cNvSpPr/>
      </xdr:nvSpPr>
      <xdr:spPr>
        <a:xfrm>
          <a:off x="69888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3" name="正方形/長方形 322">
          <a:extLst>
            <a:ext uri="{FF2B5EF4-FFF2-40B4-BE49-F238E27FC236}">
              <a16:creationId xmlns:a16="http://schemas.microsoft.com/office/drawing/2014/main" id="{093B8F75-86F7-4AA3-9688-6FFD84460468}"/>
            </a:ext>
          </a:extLst>
        </xdr:cNvPr>
        <xdr:cNvSpPr/>
      </xdr:nvSpPr>
      <xdr:spPr>
        <a:xfrm>
          <a:off x="69888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4" name="正方形/長方形 323">
          <a:extLst>
            <a:ext uri="{FF2B5EF4-FFF2-40B4-BE49-F238E27FC236}">
              <a16:creationId xmlns:a16="http://schemas.microsoft.com/office/drawing/2014/main" id="{D772B967-2399-42DC-99BF-A2737788ABBD}"/>
            </a:ext>
          </a:extLst>
        </xdr:cNvPr>
        <xdr:cNvSpPr/>
      </xdr:nvSpPr>
      <xdr:spPr>
        <a:xfrm>
          <a:off x="80175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5" name="正方形/長方形 324">
          <a:extLst>
            <a:ext uri="{FF2B5EF4-FFF2-40B4-BE49-F238E27FC236}">
              <a16:creationId xmlns:a16="http://schemas.microsoft.com/office/drawing/2014/main" id="{EE21C9D5-FAAC-4624-ABB4-F470506FE818}"/>
            </a:ext>
          </a:extLst>
        </xdr:cNvPr>
        <xdr:cNvSpPr/>
      </xdr:nvSpPr>
      <xdr:spPr>
        <a:xfrm>
          <a:off x="80175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6" name="正方形/長方形 325">
          <a:extLst>
            <a:ext uri="{FF2B5EF4-FFF2-40B4-BE49-F238E27FC236}">
              <a16:creationId xmlns:a16="http://schemas.microsoft.com/office/drawing/2014/main" id="{C98917F9-F233-451D-94F1-8D5A7DC309A0}"/>
            </a:ext>
          </a:extLst>
        </xdr:cNvPr>
        <xdr:cNvSpPr/>
      </xdr:nvSpPr>
      <xdr:spPr>
        <a:xfrm>
          <a:off x="5960110" y="1295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7" name="テキスト ボックス 326">
          <a:extLst>
            <a:ext uri="{FF2B5EF4-FFF2-40B4-BE49-F238E27FC236}">
              <a16:creationId xmlns:a16="http://schemas.microsoft.com/office/drawing/2014/main" id="{275BC877-B09C-490C-8E4F-7E2C8BB5F640}"/>
            </a:ext>
          </a:extLst>
        </xdr:cNvPr>
        <xdr:cNvSpPr txBox="1"/>
      </xdr:nvSpPr>
      <xdr:spPr>
        <a:xfrm>
          <a:off x="592201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8" name="直線コネクタ 327">
          <a:extLst>
            <a:ext uri="{FF2B5EF4-FFF2-40B4-BE49-F238E27FC236}">
              <a16:creationId xmlns:a16="http://schemas.microsoft.com/office/drawing/2014/main" id="{9CE29FA4-7384-44D8-A985-472ECB449A41}"/>
            </a:ext>
          </a:extLst>
        </xdr:cNvPr>
        <xdr:cNvCxnSpPr/>
      </xdr:nvCxnSpPr>
      <xdr:spPr>
        <a:xfrm>
          <a:off x="5960110" y="1524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29" name="直線コネクタ 328">
          <a:extLst>
            <a:ext uri="{FF2B5EF4-FFF2-40B4-BE49-F238E27FC236}">
              <a16:creationId xmlns:a16="http://schemas.microsoft.com/office/drawing/2014/main" id="{7CB3A4EC-69CA-4152-86F9-F262A4C75568}"/>
            </a:ext>
          </a:extLst>
        </xdr:cNvPr>
        <xdr:cNvCxnSpPr/>
      </xdr:nvCxnSpPr>
      <xdr:spPr>
        <a:xfrm>
          <a:off x="5960110" y="1485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0" name="テキスト ボックス 329">
          <a:extLst>
            <a:ext uri="{FF2B5EF4-FFF2-40B4-BE49-F238E27FC236}">
              <a16:creationId xmlns:a16="http://schemas.microsoft.com/office/drawing/2014/main" id="{1E01D96F-4F5A-4A5F-B0F5-8BD7FB4BEA5D}"/>
            </a:ext>
          </a:extLst>
        </xdr:cNvPr>
        <xdr:cNvSpPr txBox="1"/>
      </xdr:nvSpPr>
      <xdr:spPr>
        <a:xfrm>
          <a:off x="5527221" y="1471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1" name="直線コネクタ 330">
          <a:extLst>
            <a:ext uri="{FF2B5EF4-FFF2-40B4-BE49-F238E27FC236}">
              <a16:creationId xmlns:a16="http://schemas.microsoft.com/office/drawing/2014/main" id="{7F3A25DB-6FFB-4B6B-B003-F8DC121F009D}"/>
            </a:ext>
          </a:extLst>
        </xdr:cNvPr>
        <xdr:cNvCxnSpPr/>
      </xdr:nvCxnSpPr>
      <xdr:spPr>
        <a:xfrm>
          <a:off x="5960110" y="1447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83</xdr:row>
      <xdr:rowOff>105427</xdr:rowOff>
    </xdr:from>
    <xdr:ext cx="531299" cy="259045"/>
    <xdr:sp macro="" textlink="">
      <xdr:nvSpPr>
        <xdr:cNvPr id="332" name="テキスト ボックス 331">
          <a:extLst>
            <a:ext uri="{FF2B5EF4-FFF2-40B4-BE49-F238E27FC236}">
              <a16:creationId xmlns:a16="http://schemas.microsoft.com/office/drawing/2014/main" id="{589C1595-B1EB-4DA7-B91E-8478807019E8}"/>
            </a:ext>
          </a:extLst>
        </xdr:cNvPr>
        <xdr:cNvSpPr txBox="1"/>
      </xdr:nvSpPr>
      <xdr:spPr>
        <a:xfrm>
          <a:off x="5485961" y="1433387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3" name="直線コネクタ 332">
          <a:extLst>
            <a:ext uri="{FF2B5EF4-FFF2-40B4-BE49-F238E27FC236}">
              <a16:creationId xmlns:a16="http://schemas.microsoft.com/office/drawing/2014/main" id="{D34330C4-52D4-4EB5-A382-1ECCAF40CB32}"/>
            </a:ext>
          </a:extLst>
        </xdr:cNvPr>
        <xdr:cNvCxnSpPr/>
      </xdr:nvCxnSpPr>
      <xdr:spPr>
        <a:xfrm>
          <a:off x="5960110" y="14097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81</xdr:row>
      <xdr:rowOff>67327</xdr:rowOff>
    </xdr:from>
    <xdr:ext cx="531299" cy="259045"/>
    <xdr:sp macro="" textlink="">
      <xdr:nvSpPr>
        <xdr:cNvPr id="334" name="テキスト ボックス 333">
          <a:extLst>
            <a:ext uri="{FF2B5EF4-FFF2-40B4-BE49-F238E27FC236}">
              <a16:creationId xmlns:a16="http://schemas.microsoft.com/office/drawing/2014/main" id="{229E86E8-E7CC-473B-86A4-484C82E13D48}"/>
            </a:ext>
          </a:extLst>
        </xdr:cNvPr>
        <xdr:cNvSpPr txBox="1"/>
      </xdr:nvSpPr>
      <xdr:spPr>
        <a:xfrm>
          <a:off x="5485961" y="1395287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5" name="直線コネクタ 334">
          <a:extLst>
            <a:ext uri="{FF2B5EF4-FFF2-40B4-BE49-F238E27FC236}">
              <a16:creationId xmlns:a16="http://schemas.microsoft.com/office/drawing/2014/main" id="{01D74A73-E7EF-421E-B752-41DE39D33397}"/>
            </a:ext>
          </a:extLst>
        </xdr:cNvPr>
        <xdr:cNvCxnSpPr/>
      </xdr:nvCxnSpPr>
      <xdr:spPr>
        <a:xfrm>
          <a:off x="5960110" y="13716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79</xdr:row>
      <xdr:rowOff>29227</xdr:rowOff>
    </xdr:from>
    <xdr:ext cx="531299" cy="259045"/>
    <xdr:sp macro="" textlink="">
      <xdr:nvSpPr>
        <xdr:cNvPr id="336" name="テキスト ボックス 335">
          <a:extLst>
            <a:ext uri="{FF2B5EF4-FFF2-40B4-BE49-F238E27FC236}">
              <a16:creationId xmlns:a16="http://schemas.microsoft.com/office/drawing/2014/main" id="{698B02C5-7CA3-4BC2-AD6E-13741CC91248}"/>
            </a:ext>
          </a:extLst>
        </xdr:cNvPr>
        <xdr:cNvSpPr txBox="1"/>
      </xdr:nvSpPr>
      <xdr:spPr>
        <a:xfrm>
          <a:off x="5485961" y="1357187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7" name="直線コネクタ 336">
          <a:extLst>
            <a:ext uri="{FF2B5EF4-FFF2-40B4-BE49-F238E27FC236}">
              <a16:creationId xmlns:a16="http://schemas.microsoft.com/office/drawing/2014/main" id="{292D73A4-8AC5-4E66-9653-474F6DB5EF50}"/>
            </a:ext>
          </a:extLst>
        </xdr:cNvPr>
        <xdr:cNvCxnSpPr/>
      </xdr:nvCxnSpPr>
      <xdr:spPr>
        <a:xfrm>
          <a:off x="5960110" y="13331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162577</xdr:rowOff>
    </xdr:from>
    <xdr:ext cx="531299" cy="259045"/>
    <xdr:sp macro="" textlink="">
      <xdr:nvSpPr>
        <xdr:cNvPr id="338" name="テキスト ボックス 337">
          <a:extLst>
            <a:ext uri="{FF2B5EF4-FFF2-40B4-BE49-F238E27FC236}">
              <a16:creationId xmlns:a16="http://schemas.microsoft.com/office/drawing/2014/main" id="{4F88891F-F4C8-4E09-849E-298B3D803D60}"/>
            </a:ext>
          </a:extLst>
        </xdr:cNvPr>
        <xdr:cNvSpPr txBox="1"/>
      </xdr:nvSpPr>
      <xdr:spPr>
        <a:xfrm>
          <a:off x="5485961" y="1319468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5F12C004-7355-4849-AB1E-CE0F848A457F}"/>
            </a:ext>
          </a:extLst>
        </xdr:cNvPr>
        <xdr:cNvCxnSpPr/>
      </xdr:nvCxnSpPr>
      <xdr:spPr>
        <a:xfrm>
          <a:off x="5960110" y="1295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0" name="テキスト ボックス 339">
          <a:extLst>
            <a:ext uri="{FF2B5EF4-FFF2-40B4-BE49-F238E27FC236}">
              <a16:creationId xmlns:a16="http://schemas.microsoft.com/office/drawing/2014/main" id="{517E757A-4C4E-41E0-B366-A7D434C4F463}"/>
            </a:ext>
          </a:extLst>
        </xdr:cNvPr>
        <xdr:cNvSpPr txBox="1"/>
      </xdr:nvSpPr>
      <xdr:spPr>
        <a:xfrm>
          <a:off x="5485961" y="1281368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公営住宅】&#10;一人当たり面積グラフ枠">
          <a:extLst>
            <a:ext uri="{FF2B5EF4-FFF2-40B4-BE49-F238E27FC236}">
              <a16:creationId xmlns:a16="http://schemas.microsoft.com/office/drawing/2014/main" id="{3DC5C0FD-04F0-449E-AC5E-7C39468D773F}"/>
            </a:ext>
          </a:extLst>
        </xdr:cNvPr>
        <xdr:cNvSpPr/>
      </xdr:nvSpPr>
      <xdr:spPr>
        <a:xfrm>
          <a:off x="5960110" y="1295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79</xdr:row>
      <xdr:rowOff>20422</xdr:rowOff>
    </xdr:from>
    <xdr:to>
      <xdr:col>54</xdr:col>
      <xdr:colOff>189865</xdr:colOff>
      <xdr:row>86</xdr:row>
      <xdr:rowOff>111519</xdr:rowOff>
    </xdr:to>
    <xdr:cxnSp macro="">
      <xdr:nvCxnSpPr>
        <xdr:cNvPr id="342" name="直線コネクタ 341">
          <a:extLst>
            <a:ext uri="{FF2B5EF4-FFF2-40B4-BE49-F238E27FC236}">
              <a16:creationId xmlns:a16="http://schemas.microsoft.com/office/drawing/2014/main" id="{861FE786-0D8F-4EAD-80C2-A72849317AB5}"/>
            </a:ext>
          </a:extLst>
        </xdr:cNvPr>
        <xdr:cNvCxnSpPr/>
      </xdr:nvCxnSpPr>
      <xdr:spPr>
        <a:xfrm flipV="1">
          <a:off x="9429115" y="13561162"/>
          <a:ext cx="0" cy="12950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115346</xdr:rowOff>
    </xdr:from>
    <xdr:ext cx="469744" cy="259045"/>
    <xdr:sp macro="" textlink="">
      <xdr:nvSpPr>
        <xdr:cNvPr id="343" name="【公営住宅】&#10;一人当たり面積最小値テキスト">
          <a:extLst>
            <a:ext uri="{FF2B5EF4-FFF2-40B4-BE49-F238E27FC236}">
              <a16:creationId xmlns:a16="http://schemas.microsoft.com/office/drawing/2014/main" id="{538333CE-834C-428A-9F5D-ECA463F8D575}"/>
            </a:ext>
          </a:extLst>
        </xdr:cNvPr>
        <xdr:cNvSpPr txBox="1"/>
      </xdr:nvSpPr>
      <xdr:spPr>
        <a:xfrm>
          <a:off x="9467850" y="148600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111519</xdr:rowOff>
    </xdr:from>
    <xdr:to>
      <xdr:col>55</xdr:col>
      <xdr:colOff>88900</xdr:colOff>
      <xdr:row>86</xdr:row>
      <xdr:rowOff>111519</xdr:rowOff>
    </xdr:to>
    <xdr:cxnSp macro="">
      <xdr:nvCxnSpPr>
        <xdr:cNvPr id="344" name="直線コネクタ 343">
          <a:extLst>
            <a:ext uri="{FF2B5EF4-FFF2-40B4-BE49-F238E27FC236}">
              <a16:creationId xmlns:a16="http://schemas.microsoft.com/office/drawing/2014/main" id="{3E79CFBF-038A-4A49-AA06-E7F477316A8C}"/>
            </a:ext>
          </a:extLst>
        </xdr:cNvPr>
        <xdr:cNvCxnSpPr/>
      </xdr:nvCxnSpPr>
      <xdr:spPr>
        <a:xfrm>
          <a:off x="9356090" y="14856219"/>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138549</xdr:rowOff>
    </xdr:from>
    <xdr:ext cx="534377" cy="259045"/>
    <xdr:sp macro="" textlink="">
      <xdr:nvSpPr>
        <xdr:cNvPr id="345" name="【公営住宅】&#10;一人当たり面積最大値テキスト">
          <a:extLst>
            <a:ext uri="{FF2B5EF4-FFF2-40B4-BE49-F238E27FC236}">
              <a16:creationId xmlns:a16="http://schemas.microsoft.com/office/drawing/2014/main" id="{1A99DEED-F4C0-4827-9592-B0D1E3E2C984}"/>
            </a:ext>
          </a:extLst>
        </xdr:cNvPr>
        <xdr:cNvSpPr txBox="1"/>
      </xdr:nvSpPr>
      <xdr:spPr>
        <a:xfrm>
          <a:off x="9467850" y="133363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20422</xdr:rowOff>
    </xdr:from>
    <xdr:to>
      <xdr:col>55</xdr:col>
      <xdr:colOff>88900</xdr:colOff>
      <xdr:row>79</xdr:row>
      <xdr:rowOff>20422</xdr:rowOff>
    </xdr:to>
    <xdr:cxnSp macro="">
      <xdr:nvCxnSpPr>
        <xdr:cNvPr id="346" name="直線コネクタ 345">
          <a:extLst>
            <a:ext uri="{FF2B5EF4-FFF2-40B4-BE49-F238E27FC236}">
              <a16:creationId xmlns:a16="http://schemas.microsoft.com/office/drawing/2014/main" id="{4101F8CE-07FB-4988-BD72-DE82B37E18EB}"/>
            </a:ext>
          </a:extLst>
        </xdr:cNvPr>
        <xdr:cNvCxnSpPr/>
      </xdr:nvCxnSpPr>
      <xdr:spPr>
        <a:xfrm>
          <a:off x="9356090" y="13561162"/>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46880</xdr:rowOff>
    </xdr:from>
    <xdr:ext cx="469744" cy="259045"/>
    <xdr:sp macro="" textlink="">
      <xdr:nvSpPr>
        <xdr:cNvPr id="347" name="【公営住宅】&#10;一人当たり面積平均値テキスト">
          <a:extLst>
            <a:ext uri="{FF2B5EF4-FFF2-40B4-BE49-F238E27FC236}">
              <a16:creationId xmlns:a16="http://schemas.microsoft.com/office/drawing/2014/main" id="{F4FCAF3D-3D46-4B70-B5EB-CBB3123ED51F}"/>
            </a:ext>
          </a:extLst>
        </xdr:cNvPr>
        <xdr:cNvSpPr txBox="1"/>
      </xdr:nvSpPr>
      <xdr:spPr>
        <a:xfrm>
          <a:off x="9467850" y="1462203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68453</xdr:rowOff>
    </xdr:from>
    <xdr:to>
      <xdr:col>55</xdr:col>
      <xdr:colOff>50800</xdr:colOff>
      <xdr:row>85</xdr:row>
      <xdr:rowOff>170053</xdr:rowOff>
    </xdr:to>
    <xdr:sp macro="" textlink="">
      <xdr:nvSpPr>
        <xdr:cNvPr id="348" name="フローチャート: 判断 347">
          <a:extLst>
            <a:ext uri="{FF2B5EF4-FFF2-40B4-BE49-F238E27FC236}">
              <a16:creationId xmlns:a16="http://schemas.microsoft.com/office/drawing/2014/main" id="{CA475C8B-CC68-41DA-AC78-DBC37D6887F8}"/>
            </a:ext>
          </a:extLst>
        </xdr:cNvPr>
        <xdr:cNvSpPr/>
      </xdr:nvSpPr>
      <xdr:spPr>
        <a:xfrm>
          <a:off x="9394190" y="14639798"/>
          <a:ext cx="9017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71386</xdr:rowOff>
    </xdr:from>
    <xdr:to>
      <xdr:col>50</xdr:col>
      <xdr:colOff>165100</xdr:colOff>
      <xdr:row>86</xdr:row>
      <xdr:rowOff>1536</xdr:rowOff>
    </xdr:to>
    <xdr:sp macro="" textlink="">
      <xdr:nvSpPr>
        <xdr:cNvPr id="349" name="フローチャート: 判断 348">
          <a:extLst>
            <a:ext uri="{FF2B5EF4-FFF2-40B4-BE49-F238E27FC236}">
              <a16:creationId xmlns:a16="http://schemas.microsoft.com/office/drawing/2014/main" id="{694A0907-D505-43AF-8065-41EC662E939B}"/>
            </a:ext>
          </a:extLst>
        </xdr:cNvPr>
        <xdr:cNvSpPr/>
      </xdr:nvSpPr>
      <xdr:spPr>
        <a:xfrm>
          <a:off x="8632190" y="14642731"/>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84607</xdr:rowOff>
    </xdr:from>
    <xdr:to>
      <xdr:col>46</xdr:col>
      <xdr:colOff>38100</xdr:colOff>
      <xdr:row>86</xdr:row>
      <xdr:rowOff>14757</xdr:rowOff>
    </xdr:to>
    <xdr:sp macro="" textlink="">
      <xdr:nvSpPr>
        <xdr:cNvPr id="350" name="フローチャート: 判断 349">
          <a:extLst>
            <a:ext uri="{FF2B5EF4-FFF2-40B4-BE49-F238E27FC236}">
              <a16:creationId xmlns:a16="http://schemas.microsoft.com/office/drawing/2014/main" id="{C5A98161-370F-4243-9DE7-6A5F1E9FEA26}"/>
            </a:ext>
          </a:extLst>
        </xdr:cNvPr>
        <xdr:cNvSpPr/>
      </xdr:nvSpPr>
      <xdr:spPr>
        <a:xfrm>
          <a:off x="7846060" y="14659762"/>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83502</xdr:rowOff>
    </xdr:from>
    <xdr:to>
      <xdr:col>41</xdr:col>
      <xdr:colOff>101600</xdr:colOff>
      <xdr:row>86</xdr:row>
      <xdr:rowOff>13652</xdr:rowOff>
    </xdr:to>
    <xdr:sp macro="" textlink="">
      <xdr:nvSpPr>
        <xdr:cNvPr id="351" name="フローチャート: 判断 350">
          <a:extLst>
            <a:ext uri="{FF2B5EF4-FFF2-40B4-BE49-F238E27FC236}">
              <a16:creationId xmlns:a16="http://schemas.microsoft.com/office/drawing/2014/main" id="{F6A4B935-2779-468E-A6CA-D2B2B6881A4D}"/>
            </a:ext>
          </a:extLst>
        </xdr:cNvPr>
        <xdr:cNvSpPr/>
      </xdr:nvSpPr>
      <xdr:spPr>
        <a:xfrm>
          <a:off x="7029450" y="14658657"/>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83198</xdr:rowOff>
    </xdr:from>
    <xdr:to>
      <xdr:col>36</xdr:col>
      <xdr:colOff>165100</xdr:colOff>
      <xdr:row>86</xdr:row>
      <xdr:rowOff>13348</xdr:rowOff>
    </xdr:to>
    <xdr:sp macro="" textlink="">
      <xdr:nvSpPr>
        <xdr:cNvPr id="352" name="フローチャート: 判断 351">
          <a:extLst>
            <a:ext uri="{FF2B5EF4-FFF2-40B4-BE49-F238E27FC236}">
              <a16:creationId xmlns:a16="http://schemas.microsoft.com/office/drawing/2014/main" id="{7F4BBC57-9345-4023-A76D-4BFE1D08A6B8}"/>
            </a:ext>
          </a:extLst>
        </xdr:cNvPr>
        <xdr:cNvSpPr/>
      </xdr:nvSpPr>
      <xdr:spPr>
        <a:xfrm>
          <a:off x="6231890" y="14658353"/>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8EA1BD57-4AF0-46D6-819A-ABA4AAAACB30}"/>
            </a:ext>
          </a:extLst>
        </xdr:cNvPr>
        <xdr:cNvSpPr txBox="1"/>
      </xdr:nvSpPr>
      <xdr:spPr>
        <a:xfrm>
          <a:off x="92583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F58BE125-D65D-49F7-89D6-0D44758A2B01}"/>
            </a:ext>
          </a:extLst>
        </xdr:cNvPr>
        <xdr:cNvSpPr txBox="1"/>
      </xdr:nvSpPr>
      <xdr:spPr>
        <a:xfrm>
          <a:off x="8515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1F832A6D-ACBE-480D-BAE5-ABC22F19D6CB}"/>
            </a:ext>
          </a:extLst>
        </xdr:cNvPr>
        <xdr:cNvSpPr txBox="1"/>
      </xdr:nvSpPr>
      <xdr:spPr>
        <a:xfrm>
          <a:off x="7717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6855E96E-AE68-4C92-8907-D77DF18DB339}"/>
            </a:ext>
          </a:extLst>
        </xdr:cNvPr>
        <xdr:cNvSpPr txBox="1"/>
      </xdr:nvSpPr>
      <xdr:spPr>
        <a:xfrm>
          <a:off x="6912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A7CB3DA5-D5DB-442E-AC27-C78784C851A8}"/>
            </a:ext>
          </a:extLst>
        </xdr:cNvPr>
        <xdr:cNvSpPr txBox="1"/>
      </xdr:nvSpPr>
      <xdr:spPr>
        <a:xfrm>
          <a:off x="61150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5626</xdr:rowOff>
    </xdr:from>
    <xdr:to>
      <xdr:col>55</xdr:col>
      <xdr:colOff>50800</xdr:colOff>
      <xdr:row>85</xdr:row>
      <xdr:rowOff>107226</xdr:rowOff>
    </xdr:to>
    <xdr:sp macro="" textlink="">
      <xdr:nvSpPr>
        <xdr:cNvPr id="358" name="楕円 357">
          <a:extLst>
            <a:ext uri="{FF2B5EF4-FFF2-40B4-BE49-F238E27FC236}">
              <a16:creationId xmlns:a16="http://schemas.microsoft.com/office/drawing/2014/main" id="{EBD5CA3B-A2E0-49FA-A236-3D399C919305}"/>
            </a:ext>
          </a:extLst>
        </xdr:cNvPr>
        <xdr:cNvSpPr/>
      </xdr:nvSpPr>
      <xdr:spPr>
        <a:xfrm>
          <a:off x="9394190" y="14580781"/>
          <a:ext cx="9017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28503</xdr:rowOff>
    </xdr:from>
    <xdr:ext cx="469744" cy="259045"/>
    <xdr:sp macro="" textlink="">
      <xdr:nvSpPr>
        <xdr:cNvPr id="359" name="【公営住宅】&#10;一人当たり面積該当値テキスト">
          <a:extLst>
            <a:ext uri="{FF2B5EF4-FFF2-40B4-BE49-F238E27FC236}">
              <a16:creationId xmlns:a16="http://schemas.microsoft.com/office/drawing/2014/main" id="{D152788F-9F33-44B9-9E8F-4F2EC686B09C}"/>
            </a:ext>
          </a:extLst>
        </xdr:cNvPr>
        <xdr:cNvSpPr txBox="1"/>
      </xdr:nvSpPr>
      <xdr:spPr>
        <a:xfrm>
          <a:off x="9467850" y="144283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21819</xdr:rowOff>
    </xdr:from>
    <xdr:to>
      <xdr:col>50</xdr:col>
      <xdr:colOff>165100</xdr:colOff>
      <xdr:row>85</xdr:row>
      <xdr:rowOff>123419</xdr:rowOff>
    </xdr:to>
    <xdr:sp macro="" textlink="">
      <xdr:nvSpPr>
        <xdr:cNvPr id="360" name="楕円 359">
          <a:extLst>
            <a:ext uri="{FF2B5EF4-FFF2-40B4-BE49-F238E27FC236}">
              <a16:creationId xmlns:a16="http://schemas.microsoft.com/office/drawing/2014/main" id="{E9E4F244-80C1-47B9-803B-7E1CCD38E9F1}"/>
            </a:ext>
          </a:extLst>
        </xdr:cNvPr>
        <xdr:cNvSpPr/>
      </xdr:nvSpPr>
      <xdr:spPr>
        <a:xfrm>
          <a:off x="8632190" y="14591259"/>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56426</xdr:rowOff>
    </xdr:from>
    <xdr:to>
      <xdr:col>55</xdr:col>
      <xdr:colOff>0</xdr:colOff>
      <xdr:row>85</xdr:row>
      <xdr:rowOff>72619</xdr:rowOff>
    </xdr:to>
    <xdr:cxnSp macro="">
      <xdr:nvCxnSpPr>
        <xdr:cNvPr id="361" name="直線コネクタ 360">
          <a:extLst>
            <a:ext uri="{FF2B5EF4-FFF2-40B4-BE49-F238E27FC236}">
              <a16:creationId xmlns:a16="http://schemas.microsoft.com/office/drawing/2014/main" id="{1386B3E8-0C2B-4D34-99E6-75C4DAFBB08D}"/>
            </a:ext>
          </a:extLst>
        </xdr:cNvPr>
        <xdr:cNvCxnSpPr/>
      </xdr:nvCxnSpPr>
      <xdr:spPr>
        <a:xfrm flipV="1">
          <a:off x="8686800" y="14633486"/>
          <a:ext cx="742950" cy="123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29172</xdr:rowOff>
    </xdr:from>
    <xdr:to>
      <xdr:col>46</xdr:col>
      <xdr:colOff>38100</xdr:colOff>
      <xdr:row>85</xdr:row>
      <xdr:rowOff>130772</xdr:rowOff>
    </xdr:to>
    <xdr:sp macro="" textlink="">
      <xdr:nvSpPr>
        <xdr:cNvPr id="362" name="楕円 361">
          <a:extLst>
            <a:ext uri="{FF2B5EF4-FFF2-40B4-BE49-F238E27FC236}">
              <a16:creationId xmlns:a16="http://schemas.microsoft.com/office/drawing/2014/main" id="{0DBCB6F1-9BA2-4A68-ABF5-01A303783467}"/>
            </a:ext>
          </a:extLst>
        </xdr:cNvPr>
        <xdr:cNvSpPr/>
      </xdr:nvSpPr>
      <xdr:spPr>
        <a:xfrm>
          <a:off x="7846060" y="14600517"/>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72619</xdr:rowOff>
    </xdr:from>
    <xdr:to>
      <xdr:col>50</xdr:col>
      <xdr:colOff>114300</xdr:colOff>
      <xdr:row>85</xdr:row>
      <xdr:rowOff>79972</xdr:rowOff>
    </xdr:to>
    <xdr:cxnSp macro="">
      <xdr:nvCxnSpPr>
        <xdr:cNvPr id="363" name="直線コネクタ 362">
          <a:extLst>
            <a:ext uri="{FF2B5EF4-FFF2-40B4-BE49-F238E27FC236}">
              <a16:creationId xmlns:a16="http://schemas.microsoft.com/office/drawing/2014/main" id="{8A186B60-A6A8-4634-B281-50BEA710C2EA}"/>
            </a:ext>
          </a:extLst>
        </xdr:cNvPr>
        <xdr:cNvCxnSpPr/>
      </xdr:nvCxnSpPr>
      <xdr:spPr>
        <a:xfrm flipV="1">
          <a:off x="7889240" y="14645869"/>
          <a:ext cx="797560" cy="7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32677</xdr:rowOff>
    </xdr:from>
    <xdr:to>
      <xdr:col>41</xdr:col>
      <xdr:colOff>101600</xdr:colOff>
      <xdr:row>85</xdr:row>
      <xdr:rowOff>134277</xdr:rowOff>
    </xdr:to>
    <xdr:sp macro="" textlink="">
      <xdr:nvSpPr>
        <xdr:cNvPr id="364" name="楕円 363">
          <a:extLst>
            <a:ext uri="{FF2B5EF4-FFF2-40B4-BE49-F238E27FC236}">
              <a16:creationId xmlns:a16="http://schemas.microsoft.com/office/drawing/2014/main" id="{8E51E22C-2A52-4754-A550-C9C7A482011A}"/>
            </a:ext>
          </a:extLst>
        </xdr:cNvPr>
        <xdr:cNvSpPr/>
      </xdr:nvSpPr>
      <xdr:spPr>
        <a:xfrm>
          <a:off x="7029450" y="14604022"/>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79972</xdr:rowOff>
    </xdr:from>
    <xdr:to>
      <xdr:col>45</xdr:col>
      <xdr:colOff>177800</xdr:colOff>
      <xdr:row>85</xdr:row>
      <xdr:rowOff>83477</xdr:rowOff>
    </xdr:to>
    <xdr:cxnSp macro="">
      <xdr:nvCxnSpPr>
        <xdr:cNvPr id="365" name="直線コネクタ 364">
          <a:extLst>
            <a:ext uri="{FF2B5EF4-FFF2-40B4-BE49-F238E27FC236}">
              <a16:creationId xmlns:a16="http://schemas.microsoft.com/office/drawing/2014/main" id="{E52164DD-4AF9-47BD-9186-9C093DF84174}"/>
            </a:ext>
          </a:extLst>
        </xdr:cNvPr>
        <xdr:cNvCxnSpPr/>
      </xdr:nvCxnSpPr>
      <xdr:spPr>
        <a:xfrm flipV="1">
          <a:off x="7084060" y="14653222"/>
          <a:ext cx="805180" cy="54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29553</xdr:rowOff>
    </xdr:from>
    <xdr:to>
      <xdr:col>36</xdr:col>
      <xdr:colOff>165100</xdr:colOff>
      <xdr:row>85</xdr:row>
      <xdr:rowOff>131153</xdr:rowOff>
    </xdr:to>
    <xdr:sp macro="" textlink="">
      <xdr:nvSpPr>
        <xdr:cNvPr id="366" name="楕円 365">
          <a:extLst>
            <a:ext uri="{FF2B5EF4-FFF2-40B4-BE49-F238E27FC236}">
              <a16:creationId xmlns:a16="http://schemas.microsoft.com/office/drawing/2014/main" id="{D5168321-A68C-412E-8491-0E2737421DF1}"/>
            </a:ext>
          </a:extLst>
        </xdr:cNvPr>
        <xdr:cNvSpPr/>
      </xdr:nvSpPr>
      <xdr:spPr>
        <a:xfrm>
          <a:off x="6231890" y="14600898"/>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80353</xdr:rowOff>
    </xdr:from>
    <xdr:to>
      <xdr:col>41</xdr:col>
      <xdr:colOff>50800</xdr:colOff>
      <xdr:row>85</xdr:row>
      <xdr:rowOff>83477</xdr:rowOff>
    </xdr:to>
    <xdr:cxnSp macro="">
      <xdr:nvCxnSpPr>
        <xdr:cNvPr id="367" name="直線コネクタ 366">
          <a:extLst>
            <a:ext uri="{FF2B5EF4-FFF2-40B4-BE49-F238E27FC236}">
              <a16:creationId xmlns:a16="http://schemas.microsoft.com/office/drawing/2014/main" id="{41E3EA00-2F1A-47EF-B2B1-1197BF353259}"/>
            </a:ext>
          </a:extLst>
        </xdr:cNvPr>
        <xdr:cNvCxnSpPr/>
      </xdr:nvCxnSpPr>
      <xdr:spPr>
        <a:xfrm>
          <a:off x="6286500" y="14655508"/>
          <a:ext cx="797560" cy="31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85</xdr:row>
      <xdr:rowOff>164113</xdr:rowOff>
    </xdr:from>
    <xdr:ext cx="469744" cy="259045"/>
    <xdr:sp macro="" textlink="">
      <xdr:nvSpPr>
        <xdr:cNvPr id="368" name="n_1aveValue【公営住宅】&#10;一人当たり面積">
          <a:extLst>
            <a:ext uri="{FF2B5EF4-FFF2-40B4-BE49-F238E27FC236}">
              <a16:creationId xmlns:a16="http://schemas.microsoft.com/office/drawing/2014/main" id="{727E0AEB-5EB9-405F-8257-3E239398598F}"/>
            </a:ext>
          </a:extLst>
        </xdr:cNvPr>
        <xdr:cNvSpPr txBox="1"/>
      </xdr:nvSpPr>
      <xdr:spPr>
        <a:xfrm>
          <a:off x="8454467" y="147411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5884</xdr:rowOff>
    </xdr:from>
    <xdr:ext cx="469744" cy="259045"/>
    <xdr:sp macro="" textlink="">
      <xdr:nvSpPr>
        <xdr:cNvPr id="369" name="n_2aveValue【公営住宅】&#10;一人当たり面積">
          <a:extLst>
            <a:ext uri="{FF2B5EF4-FFF2-40B4-BE49-F238E27FC236}">
              <a16:creationId xmlns:a16="http://schemas.microsoft.com/office/drawing/2014/main" id="{961BAB01-78A4-44EF-95A6-1F9684444860}"/>
            </a:ext>
          </a:extLst>
        </xdr:cNvPr>
        <xdr:cNvSpPr txBox="1"/>
      </xdr:nvSpPr>
      <xdr:spPr>
        <a:xfrm>
          <a:off x="7673417" y="147524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4779</xdr:rowOff>
    </xdr:from>
    <xdr:ext cx="469744" cy="259045"/>
    <xdr:sp macro="" textlink="">
      <xdr:nvSpPr>
        <xdr:cNvPr id="370" name="n_3aveValue【公営住宅】&#10;一人当たり面積">
          <a:extLst>
            <a:ext uri="{FF2B5EF4-FFF2-40B4-BE49-F238E27FC236}">
              <a16:creationId xmlns:a16="http://schemas.microsoft.com/office/drawing/2014/main" id="{C381469D-075F-4EA1-BBB6-30D62944189B}"/>
            </a:ext>
          </a:extLst>
        </xdr:cNvPr>
        <xdr:cNvSpPr txBox="1"/>
      </xdr:nvSpPr>
      <xdr:spPr>
        <a:xfrm>
          <a:off x="6866332" y="147513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4475</xdr:rowOff>
    </xdr:from>
    <xdr:ext cx="469744" cy="259045"/>
    <xdr:sp macro="" textlink="">
      <xdr:nvSpPr>
        <xdr:cNvPr id="371" name="n_4aveValue【公営住宅】&#10;一人当たり面積">
          <a:extLst>
            <a:ext uri="{FF2B5EF4-FFF2-40B4-BE49-F238E27FC236}">
              <a16:creationId xmlns:a16="http://schemas.microsoft.com/office/drawing/2014/main" id="{3FCC2A20-7D32-42F6-8445-E195DCC02C84}"/>
            </a:ext>
          </a:extLst>
        </xdr:cNvPr>
        <xdr:cNvSpPr txBox="1"/>
      </xdr:nvSpPr>
      <xdr:spPr>
        <a:xfrm>
          <a:off x="6068772" y="147510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83</xdr:row>
      <xdr:rowOff>139946</xdr:rowOff>
    </xdr:from>
    <xdr:ext cx="469744" cy="259045"/>
    <xdr:sp macro="" textlink="">
      <xdr:nvSpPr>
        <xdr:cNvPr id="372" name="n_1mainValue【公営住宅】&#10;一人当たり面積">
          <a:extLst>
            <a:ext uri="{FF2B5EF4-FFF2-40B4-BE49-F238E27FC236}">
              <a16:creationId xmlns:a16="http://schemas.microsoft.com/office/drawing/2014/main" id="{323FAC00-A591-46EE-AE5D-4DD4B7CBAD81}"/>
            </a:ext>
          </a:extLst>
        </xdr:cNvPr>
        <xdr:cNvSpPr txBox="1"/>
      </xdr:nvSpPr>
      <xdr:spPr>
        <a:xfrm>
          <a:off x="8454467" y="143664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147299</xdr:rowOff>
    </xdr:from>
    <xdr:ext cx="469744" cy="259045"/>
    <xdr:sp macro="" textlink="">
      <xdr:nvSpPr>
        <xdr:cNvPr id="373" name="n_2mainValue【公営住宅】&#10;一人当たり面積">
          <a:extLst>
            <a:ext uri="{FF2B5EF4-FFF2-40B4-BE49-F238E27FC236}">
              <a16:creationId xmlns:a16="http://schemas.microsoft.com/office/drawing/2014/main" id="{6A178A39-BF9A-469E-84B2-A63F560DC9FF}"/>
            </a:ext>
          </a:extLst>
        </xdr:cNvPr>
        <xdr:cNvSpPr txBox="1"/>
      </xdr:nvSpPr>
      <xdr:spPr>
        <a:xfrm>
          <a:off x="7673417" y="143757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150804</xdr:rowOff>
    </xdr:from>
    <xdr:ext cx="469744" cy="259045"/>
    <xdr:sp macro="" textlink="">
      <xdr:nvSpPr>
        <xdr:cNvPr id="374" name="n_3mainValue【公営住宅】&#10;一人当たり面積">
          <a:extLst>
            <a:ext uri="{FF2B5EF4-FFF2-40B4-BE49-F238E27FC236}">
              <a16:creationId xmlns:a16="http://schemas.microsoft.com/office/drawing/2014/main" id="{927021B8-98A3-40DD-A3DB-7BB05E975296}"/>
            </a:ext>
          </a:extLst>
        </xdr:cNvPr>
        <xdr:cNvSpPr txBox="1"/>
      </xdr:nvSpPr>
      <xdr:spPr>
        <a:xfrm>
          <a:off x="6866332" y="143811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147680</xdr:rowOff>
    </xdr:from>
    <xdr:ext cx="469744" cy="259045"/>
    <xdr:sp macro="" textlink="">
      <xdr:nvSpPr>
        <xdr:cNvPr id="375" name="n_4mainValue【公営住宅】&#10;一人当たり面積">
          <a:extLst>
            <a:ext uri="{FF2B5EF4-FFF2-40B4-BE49-F238E27FC236}">
              <a16:creationId xmlns:a16="http://schemas.microsoft.com/office/drawing/2014/main" id="{65B5DFFF-FA5B-44A1-98FE-25F1EC5A93CF}"/>
            </a:ext>
          </a:extLst>
        </xdr:cNvPr>
        <xdr:cNvSpPr txBox="1"/>
      </xdr:nvSpPr>
      <xdr:spPr>
        <a:xfrm>
          <a:off x="6068772" y="143761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E1454DC3-C767-4505-B8BF-6898CBEB1688}"/>
            </a:ext>
          </a:extLst>
        </xdr:cNvPr>
        <xdr:cNvSpPr/>
      </xdr:nvSpPr>
      <xdr:spPr>
        <a:xfrm>
          <a:off x="6858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1642372A-938C-494A-9815-D42697E3A4FF}"/>
            </a:ext>
          </a:extLst>
        </xdr:cNvPr>
        <xdr:cNvSpPr/>
      </xdr:nvSpPr>
      <xdr:spPr>
        <a:xfrm>
          <a:off x="8166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3D2516B5-5C54-4D66-BC0C-2AF4D512E6CA}"/>
            </a:ext>
          </a:extLst>
        </xdr:cNvPr>
        <xdr:cNvSpPr/>
      </xdr:nvSpPr>
      <xdr:spPr>
        <a:xfrm>
          <a:off x="8166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A29430B9-30AE-4F0D-ABD6-0E224D6D5F11}"/>
            </a:ext>
          </a:extLst>
        </xdr:cNvPr>
        <xdr:cNvSpPr/>
      </xdr:nvSpPr>
      <xdr:spPr>
        <a:xfrm>
          <a:off x="17145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C7842580-06B2-4EE2-8D1D-84C100F1F78A}"/>
            </a:ext>
          </a:extLst>
        </xdr:cNvPr>
        <xdr:cNvSpPr/>
      </xdr:nvSpPr>
      <xdr:spPr>
        <a:xfrm>
          <a:off x="17145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3A93C78D-8D4A-405D-9DCD-5F574269C486}"/>
            </a:ext>
          </a:extLst>
        </xdr:cNvPr>
        <xdr:cNvSpPr/>
      </xdr:nvSpPr>
      <xdr:spPr>
        <a:xfrm>
          <a:off x="27432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8AE384FF-2F8F-4F24-8463-007E5A6CC590}"/>
            </a:ext>
          </a:extLst>
        </xdr:cNvPr>
        <xdr:cNvSpPr/>
      </xdr:nvSpPr>
      <xdr:spPr>
        <a:xfrm>
          <a:off x="27432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4BC1A3E0-E828-40C0-BF40-80A6C0A64C56}"/>
            </a:ext>
          </a:extLst>
        </xdr:cNvPr>
        <xdr:cNvSpPr/>
      </xdr:nvSpPr>
      <xdr:spPr>
        <a:xfrm>
          <a:off x="685800" y="1676019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4" name="正方形/長方形 383">
          <a:extLst>
            <a:ext uri="{FF2B5EF4-FFF2-40B4-BE49-F238E27FC236}">
              <a16:creationId xmlns:a16="http://schemas.microsoft.com/office/drawing/2014/main" id="{2C7C8891-878C-4554-908A-1839CDA43523}"/>
            </a:ext>
          </a:extLst>
        </xdr:cNvPr>
        <xdr:cNvSpPr/>
      </xdr:nvSpPr>
      <xdr:spPr>
        <a:xfrm>
          <a:off x="596011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5" name="正方形/長方形 384">
          <a:extLst>
            <a:ext uri="{FF2B5EF4-FFF2-40B4-BE49-F238E27FC236}">
              <a16:creationId xmlns:a16="http://schemas.microsoft.com/office/drawing/2014/main" id="{6A963158-EA90-4C28-9A1F-6BE34A533DD1}"/>
            </a:ext>
          </a:extLst>
        </xdr:cNvPr>
        <xdr:cNvSpPr/>
      </xdr:nvSpPr>
      <xdr:spPr>
        <a:xfrm>
          <a:off x="60604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6" name="正方形/長方形 385">
          <a:extLst>
            <a:ext uri="{FF2B5EF4-FFF2-40B4-BE49-F238E27FC236}">
              <a16:creationId xmlns:a16="http://schemas.microsoft.com/office/drawing/2014/main" id="{C6B7D608-9482-4E6C-80C8-FF39D45C9D17}"/>
            </a:ext>
          </a:extLst>
        </xdr:cNvPr>
        <xdr:cNvSpPr/>
      </xdr:nvSpPr>
      <xdr:spPr>
        <a:xfrm>
          <a:off x="60604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7" name="正方形/長方形 386">
          <a:extLst>
            <a:ext uri="{FF2B5EF4-FFF2-40B4-BE49-F238E27FC236}">
              <a16:creationId xmlns:a16="http://schemas.microsoft.com/office/drawing/2014/main" id="{55B9E65F-B148-4427-9299-D96AA6DFF570}"/>
            </a:ext>
          </a:extLst>
        </xdr:cNvPr>
        <xdr:cNvSpPr/>
      </xdr:nvSpPr>
      <xdr:spPr>
        <a:xfrm>
          <a:off x="69888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8" name="正方形/長方形 387">
          <a:extLst>
            <a:ext uri="{FF2B5EF4-FFF2-40B4-BE49-F238E27FC236}">
              <a16:creationId xmlns:a16="http://schemas.microsoft.com/office/drawing/2014/main" id="{9427E5C6-CFDA-4C8E-BFFA-2128ACB2CE1A}"/>
            </a:ext>
          </a:extLst>
        </xdr:cNvPr>
        <xdr:cNvSpPr/>
      </xdr:nvSpPr>
      <xdr:spPr>
        <a:xfrm>
          <a:off x="69888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9" name="正方形/長方形 388">
          <a:extLst>
            <a:ext uri="{FF2B5EF4-FFF2-40B4-BE49-F238E27FC236}">
              <a16:creationId xmlns:a16="http://schemas.microsoft.com/office/drawing/2014/main" id="{0ABDEDC6-7A91-44A8-B71F-654C9ACB3678}"/>
            </a:ext>
          </a:extLst>
        </xdr:cNvPr>
        <xdr:cNvSpPr/>
      </xdr:nvSpPr>
      <xdr:spPr>
        <a:xfrm>
          <a:off x="80175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0" name="正方形/長方形 389">
          <a:extLst>
            <a:ext uri="{FF2B5EF4-FFF2-40B4-BE49-F238E27FC236}">
              <a16:creationId xmlns:a16="http://schemas.microsoft.com/office/drawing/2014/main" id="{CA142103-1EC6-4DCA-B7D8-E555461600CE}"/>
            </a:ext>
          </a:extLst>
        </xdr:cNvPr>
        <xdr:cNvSpPr/>
      </xdr:nvSpPr>
      <xdr:spPr>
        <a:xfrm>
          <a:off x="80175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73,674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1" name="正方形/長方形 390">
          <a:extLst>
            <a:ext uri="{FF2B5EF4-FFF2-40B4-BE49-F238E27FC236}">
              <a16:creationId xmlns:a16="http://schemas.microsoft.com/office/drawing/2014/main" id="{296E12D5-1123-4321-A887-361EA97B9440}"/>
            </a:ext>
          </a:extLst>
        </xdr:cNvPr>
        <xdr:cNvSpPr/>
      </xdr:nvSpPr>
      <xdr:spPr>
        <a:xfrm>
          <a:off x="5960110" y="1676019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2" name="正方形/長方形 391">
          <a:extLst>
            <a:ext uri="{FF2B5EF4-FFF2-40B4-BE49-F238E27FC236}">
              <a16:creationId xmlns:a16="http://schemas.microsoft.com/office/drawing/2014/main" id="{F0065744-4134-489E-99EC-4417C04B5E75}"/>
            </a:ext>
          </a:extLst>
        </xdr:cNvPr>
        <xdr:cNvSpPr/>
      </xdr:nvSpPr>
      <xdr:spPr>
        <a:xfrm>
          <a:off x="1120394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3" name="正方形/長方形 392">
          <a:extLst>
            <a:ext uri="{FF2B5EF4-FFF2-40B4-BE49-F238E27FC236}">
              <a16:creationId xmlns:a16="http://schemas.microsoft.com/office/drawing/2014/main" id="{7D753478-0E3B-4246-B2E3-6E197073E952}"/>
            </a:ext>
          </a:extLst>
        </xdr:cNvPr>
        <xdr:cNvSpPr/>
      </xdr:nvSpPr>
      <xdr:spPr>
        <a:xfrm>
          <a:off x="113157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4" name="正方形/長方形 393">
          <a:extLst>
            <a:ext uri="{FF2B5EF4-FFF2-40B4-BE49-F238E27FC236}">
              <a16:creationId xmlns:a16="http://schemas.microsoft.com/office/drawing/2014/main" id="{A7DF6255-61BC-4FB6-80B9-A48E0DA85CF9}"/>
            </a:ext>
          </a:extLst>
        </xdr:cNvPr>
        <xdr:cNvSpPr/>
      </xdr:nvSpPr>
      <xdr:spPr>
        <a:xfrm>
          <a:off x="113157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5" name="正方形/長方形 394">
          <a:extLst>
            <a:ext uri="{FF2B5EF4-FFF2-40B4-BE49-F238E27FC236}">
              <a16:creationId xmlns:a16="http://schemas.microsoft.com/office/drawing/2014/main" id="{640E4455-E4D0-4B88-A660-6B5702CF3713}"/>
            </a:ext>
          </a:extLst>
        </xdr:cNvPr>
        <xdr:cNvSpPr/>
      </xdr:nvSpPr>
      <xdr:spPr>
        <a:xfrm>
          <a:off x="122326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6" name="正方形/長方形 395">
          <a:extLst>
            <a:ext uri="{FF2B5EF4-FFF2-40B4-BE49-F238E27FC236}">
              <a16:creationId xmlns:a16="http://schemas.microsoft.com/office/drawing/2014/main" id="{7401C528-AD90-4C69-BADC-DAFD1FCEA36F}"/>
            </a:ext>
          </a:extLst>
        </xdr:cNvPr>
        <xdr:cNvSpPr/>
      </xdr:nvSpPr>
      <xdr:spPr>
        <a:xfrm>
          <a:off x="122326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7" name="正方形/長方形 396">
          <a:extLst>
            <a:ext uri="{FF2B5EF4-FFF2-40B4-BE49-F238E27FC236}">
              <a16:creationId xmlns:a16="http://schemas.microsoft.com/office/drawing/2014/main" id="{C66D49E9-EDF5-4B1B-BB03-22691EB376FD}"/>
            </a:ext>
          </a:extLst>
        </xdr:cNvPr>
        <xdr:cNvSpPr/>
      </xdr:nvSpPr>
      <xdr:spPr>
        <a:xfrm>
          <a:off x="132613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8" name="正方形/長方形 397">
          <a:extLst>
            <a:ext uri="{FF2B5EF4-FFF2-40B4-BE49-F238E27FC236}">
              <a16:creationId xmlns:a16="http://schemas.microsoft.com/office/drawing/2014/main" id="{7A8E0A65-BC10-46B3-8A3C-49ADA6019C93}"/>
            </a:ext>
          </a:extLst>
        </xdr:cNvPr>
        <xdr:cNvSpPr/>
      </xdr:nvSpPr>
      <xdr:spPr>
        <a:xfrm>
          <a:off x="132613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9" name="正方形/長方形 398">
          <a:extLst>
            <a:ext uri="{FF2B5EF4-FFF2-40B4-BE49-F238E27FC236}">
              <a16:creationId xmlns:a16="http://schemas.microsoft.com/office/drawing/2014/main" id="{C7E04516-E917-47A6-B108-5EAB39527F6C}"/>
            </a:ext>
          </a:extLst>
        </xdr:cNvPr>
        <xdr:cNvSpPr/>
      </xdr:nvSpPr>
      <xdr:spPr>
        <a:xfrm>
          <a:off x="11203940" y="5330190"/>
          <a:ext cx="4248150" cy="2289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400" name="正方形/長方形 399">
          <a:extLst>
            <a:ext uri="{FF2B5EF4-FFF2-40B4-BE49-F238E27FC236}">
              <a16:creationId xmlns:a16="http://schemas.microsoft.com/office/drawing/2014/main" id="{885DC6C6-3C8F-4DF3-8ED5-15BAFD74063C}"/>
            </a:ext>
          </a:extLst>
        </xdr:cNvPr>
        <xdr:cNvSpPr/>
      </xdr:nvSpPr>
      <xdr:spPr>
        <a:xfrm>
          <a:off x="164592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01" name="正方形/長方形 400">
          <a:extLst>
            <a:ext uri="{FF2B5EF4-FFF2-40B4-BE49-F238E27FC236}">
              <a16:creationId xmlns:a16="http://schemas.microsoft.com/office/drawing/2014/main" id="{A221AE1C-02E1-4A34-967A-662B0B4DCCDC}"/>
            </a:ext>
          </a:extLst>
        </xdr:cNvPr>
        <xdr:cNvSpPr/>
      </xdr:nvSpPr>
      <xdr:spPr>
        <a:xfrm>
          <a:off x="165900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02" name="正方形/長方形 401">
          <a:extLst>
            <a:ext uri="{FF2B5EF4-FFF2-40B4-BE49-F238E27FC236}">
              <a16:creationId xmlns:a16="http://schemas.microsoft.com/office/drawing/2014/main" id="{B48F958D-7AD5-483F-8C4E-EE079B3321D8}"/>
            </a:ext>
          </a:extLst>
        </xdr:cNvPr>
        <xdr:cNvSpPr/>
      </xdr:nvSpPr>
      <xdr:spPr>
        <a:xfrm>
          <a:off x="165900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03" name="正方形/長方形 402">
          <a:extLst>
            <a:ext uri="{FF2B5EF4-FFF2-40B4-BE49-F238E27FC236}">
              <a16:creationId xmlns:a16="http://schemas.microsoft.com/office/drawing/2014/main" id="{4C30C223-9F68-49B1-82F9-A43A6187A85D}"/>
            </a:ext>
          </a:extLst>
        </xdr:cNvPr>
        <xdr:cNvSpPr/>
      </xdr:nvSpPr>
      <xdr:spPr>
        <a:xfrm>
          <a:off x="174879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04" name="正方形/長方形 403">
          <a:extLst>
            <a:ext uri="{FF2B5EF4-FFF2-40B4-BE49-F238E27FC236}">
              <a16:creationId xmlns:a16="http://schemas.microsoft.com/office/drawing/2014/main" id="{71FA7AD0-E315-4A5E-A004-8B87EFA44F60}"/>
            </a:ext>
          </a:extLst>
        </xdr:cNvPr>
        <xdr:cNvSpPr/>
      </xdr:nvSpPr>
      <xdr:spPr>
        <a:xfrm>
          <a:off x="174879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05" name="正方形/長方形 404">
          <a:extLst>
            <a:ext uri="{FF2B5EF4-FFF2-40B4-BE49-F238E27FC236}">
              <a16:creationId xmlns:a16="http://schemas.microsoft.com/office/drawing/2014/main" id="{07AAE4D9-811C-4521-899B-D53B006E4F0B}"/>
            </a:ext>
          </a:extLst>
        </xdr:cNvPr>
        <xdr:cNvSpPr/>
      </xdr:nvSpPr>
      <xdr:spPr>
        <a:xfrm>
          <a:off x="185166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06" name="正方形/長方形 405">
          <a:extLst>
            <a:ext uri="{FF2B5EF4-FFF2-40B4-BE49-F238E27FC236}">
              <a16:creationId xmlns:a16="http://schemas.microsoft.com/office/drawing/2014/main" id="{DDC979BF-E63E-4B1C-A1CE-14EEFE8589A6}"/>
            </a:ext>
          </a:extLst>
        </xdr:cNvPr>
        <xdr:cNvSpPr/>
      </xdr:nvSpPr>
      <xdr:spPr>
        <a:xfrm>
          <a:off x="185166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07" name="正方形/長方形 406">
          <a:extLst>
            <a:ext uri="{FF2B5EF4-FFF2-40B4-BE49-F238E27FC236}">
              <a16:creationId xmlns:a16="http://schemas.microsoft.com/office/drawing/2014/main" id="{4EB00A33-FEFF-4650-A395-659106E7A0A2}"/>
            </a:ext>
          </a:extLst>
        </xdr:cNvPr>
        <xdr:cNvSpPr/>
      </xdr:nvSpPr>
      <xdr:spPr>
        <a:xfrm>
          <a:off x="16459200" y="5330190"/>
          <a:ext cx="4267200" cy="2289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408" name="正方形/長方形 407">
          <a:extLst>
            <a:ext uri="{FF2B5EF4-FFF2-40B4-BE49-F238E27FC236}">
              <a16:creationId xmlns:a16="http://schemas.microsoft.com/office/drawing/2014/main" id="{EEC8F5C1-D0C8-4750-AAAF-4CFFF969E65F}"/>
            </a:ext>
          </a:extLst>
        </xdr:cNvPr>
        <xdr:cNvSpPr/>
      </xdr:nvSpPr>
      <xdr:spPr>
        <a:xfrm>
          <a:off x="1120394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09" name="正方形/長方形 408">
          <a:extLst>
            <a:ext uri="{FF2B5EF4-FFF2-40B4-BE49-F238E27FC236}">
              <a16:creationId xmlns:a16="http://schemas.microsoft.com/office/drawing/2014/main" id="{49A6D5BC-4EF0-41AC-8DF4-363B23D22052}"/>
            </a:ext>
          </a:extLst>
        </xdr:cNvPr>
        <xdr:cNvSpPr/>
      </xdr:nvSpPr>
      <xdr:spPr>
        <a:xfrm>
          <a:off x="113157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10" name="正方形/長方形 409">
          <a:extLst>
            <a:ext uri="{FF2B5EF4-FFF2-40B4-BE49-F238E27FC236}">
              <a16:creationId xmlns:a16="http://schemas.microsoft.com/office/drawing/2014/main" id="{EE0B39FF-B50E-490E-B728-836D333BA50A}"/>
            </a:ext>
          </a:extLst>
        </xdr:cNvPr>
        <xdr:cNvSpPr/>
      </xdr:nvSpPr>
      <xdr:spPr>
        <a:xfrm>
          <a:off x="113157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11" name="正方形/長方形 410">
          <a:extLst>
            <a:ext uri="{FF2B5EF4-FFF2-40B4-BE49-F238E27FC236}">
              <a16:creationId xmlns:a16="http://schemas.microsoft.com/office/drawing/2014/main" id="{CAEB2B7F-9481-4352-A2A9-C37CC8CC1A8D}"/>
            </a:ext>
          </a:extLst>
        </xdr:cNvPr>
        <xdr:cNvSpPr/>
      </xdr:nvSpPr>
      <xdr:spPr>
        <a:xfrm>
          <a:off x="122326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12" name="正方形/長方形 411">
          <a:extLst>
            <a:ext uri="{FF2B5EF4-FFF2-40B4-BE49-F238E27FC236}">
              <a16:creationId xmlns:a16="http://schemas.microsoft.com/office/drawing/2014/main" id="{5526579A-7139-498D-9697-238D049A2810}"/>
            </a:ext>
          </a:extLst>
        </xdr:cNvPr>
        <xdr:cNvSpPr/>
      </xdr:nvSpPr>
      <xdr:spPr>
        <a:xfrm>
          <a:off x="122326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13" name="正方形/長方形 412">
          <a:extLst>
            <a:ext uri="{FF2B5EF4-FFF2-40B4-BE49-F238E27FC236}">
              <a16:creationId xmlns:a16="http://schemas.microsoft.com/office/drawing/2014/main" id="{7102EBE6-B30C-4611-BCB0-4B8187A094ED}"/>
            </a:ext>
          </a:extLst>
        </xdr:cNvPr>
        <xdr:cNvSpPr/>
      </xdr:nvSpPr>
      <xdr:spPr>
        <a:xfrm>
          <a:off x="132613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14" name="正方形/長方形 413">
          <a:extLst>
            <a:ext uri="{FF2B5EF4-FFF2-40B4-BE49-F238E27FC236}">
              <a16:creationId xmlns:a16="http://schemas.microsoft.com/office/drawing/2014/main" id="{3D121361-8030-4ED1-B178-2E6095BABDF7}"/>
            </a:ext>
          </a:extLst>
        </xdr:cNvPr>
        <xdr:cNvSpPr/>
      </xdr:nvSpPr>
      <xdr:spPr>
        <a:xfrm>
          <a:off x="132613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15" name="正方形/長方形 414">
          <a:extLst>
            <a:ext uri="{FF2B5EF4-FFF2-40B4-BE49-F238E27FC236}">
              <a16:creationId xmlns:a16="http://schemas.microsoft.com/office/drawing/2014/main" id="{0A6FBF7E-91C5-485E-A2E1-B1BE9F8643ED}"/>
            </a:ext>
          </a:extLst>
        </xdr:cNvPr>
        <xdr:cNvSpPr/>
      </xdr:nvSpPr>
      <xdr:spPr>
        <a:xfrm>
          <a:off x="1120394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16" name="テキスト ボックス 415">
          <a:extLst>
            <a:ext uri="{FF2B5EF4-FFF2-40B4-BE49-F238E27FC236}">
              <a16:creationId xmlns:a16="http://schemas.microsoft.com/office/drawing/2014/main" id="{AC6DB88A-B6F2-4FEA-AA4F-05C7A404BA04}"/>
            </a:ext>
          </a:extLst>
        </xdr:cNvPr>
        <xdr:cNvSpPr txBox="1"/>
      </xdr:nvSpPr>
      <xdr:spPr>
        <a:xfrm>
          <a:off x="1116584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17" name="直線コネクタ 416">
          <a:extLst>
            <a:ext uri="{FF2B5EF4-FFF2-40B4-BE49-F238E27FC236}">
              <a16:creationId xmlns:a16="http://schemas.microsoft.com/office/drawing/2014/main" id="{C5B8F720-DE7B-488D-95DC-CB7AFD05386F}"/>
            </a:ext>
          </a:extLst>
        </xdr:cNvPr>
        <xdr:cNvCxnSpPr/>
      </xdr:nvCxnSpPr>
      <xdr:spPr>
        <a:xfrm>
          <a:off x="1120394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418" name="テキスト ボックス 417">
          <a:extLst>
            <a:ext uri="{FF2B5EF4-FFF2-40B4-BE49-F238E27FC236}">
              <a16:creationId xmlns:a16="http://schemas.microsoft.com/office/drawing/2014/main" id="{64C358E4-F06A-41A4-827F-19BE373CFCA6}"/>
            </a:ext>
          </a:extLst>
        </xdr:cNvPr>
        <xdr:cNvSpPr txBox="1"/>
      </xdr:nvSpPr>
      <xdr:spPr>
        <a:xfrm>
          <a:off x="10801531"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419" name="直線コネクタ 418">
          <a:extLst>
            <a:ext uri="{FF2B5EF4-FFF2-40B4-BE49-F238E27FC236}">
              <a16:creationId xmlns:a16="http://schemas.microsoft.com/office/drawing/2014/main" id="{E79EC05C-34AB-4E6B-9682-D19C40DFEDF6}"/>
            </a:ext>
          </a:extLst>
        </xdr:cNvPr>
        <xdr:cNvCxnSpPr/>
      </xdr:nvCxnSpPr>
      <xdr:spPr>
        <a:xfrm>
          <a:off x="11203940" y="1110723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420" name="テキスト ボックス 419">
          <a:extLst>
            <a:ext uri="{FF2B5EF4-FFF2-40B4-BE49-F238E27FC236}">
              <a16:creationId xmlns:a16="http://schemas.microsoft.com/office/drawing/2014/main" id="{058F3EC9-5329-4A0B-8371-4ED57ED299CE}"/>
            </a:ext>
          </a:extLst>
        </xdr:cNvPr>
        <xdr:cNvSpPr txBox="1"/>
      </xdr:nvSpPr>
      <xdr:spPr>
        <a:xfrm>
          <a:off x="10801531" y="109631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421" name="直線コネクタ 420">
          <a:extLst>
            <a:ext uri="{FF2B5EF4-FFF2-40B4-BE49-F238E27FC236}">
              <a16:creationId xmlns:a16="http://schemas.microsoft.com/office/drawing/2014/main" id="{FA071D47-3037-44FB-B2B1-1511ECDDCB50}"/>
            </a:ext>
          </a:extLst>
        </xdr:cNvPr>
        <xdr:cNvCxnSpPr/>
      </xdr:nvCxnSpPr>
      <xdr:spPr>
        <a:xfrm>
          <a:off x="11203940" y="1077495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422" name="テキスト ボックス 421">
          <a:extLst>
            <a:ext uri="{FF2B5EF4-FFF2-40B4-BE49-F238E27FC236}">
              <a16:creationId xmlns:a16="http://schemas.microsoft.com/office/drawing/2014/main" id="{E1E12481-4AB0-45C0-A8AE-BC24F550E32D}"/>
            </a:ext>
          </a:extLst>
        </xdr:cNvPr>
        <xdr:cNvSpPr txBox="1"/>
      </xdr:nvSpPr>
      <xdr:spPr>
        <a:xfrm>
          <a:off x="10842791" y="1063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423" name="直線コネクタ 422">
          <a:extLst>
            <a:ext uri="{FF2B5EF4-FFF2-40B4-BE49-F238E27FC236}">
              <a16:creationId xmlns:a16="http://schemas.microsoft.com/office/drawing/2014/main" id="{18FB21D7-9291-4E14-A04E-484A4EA1BE3B}"/>
            </a:ext>
          </a:extLst>
        </xdr:cNvPr>
        <xdr:cNvCxnSpPr/>
      </xdr:nvCxnSpPr>
      <xdr:spPr>
        <a:xfrm>
          <a:off x="11203940" y="1045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424" name="テキスト ボックス 423">
          <a:extLst>
            <a:ext uri="{FF2B5EF4-FFF2-40B4-BE49-F238E27FC236}">
              <a16:creationId xmlns:a16="http://schemas.microsoft.com/office/drawing/2014/main" id="{DC2C9912-75E4-4D8C-AEA1-CDD7072D43C6}"/>
            </a:ext>
          </a:extLst>
        </xdr:cNvPr>
        <xdr:cNvSpPr txBox="1"/>
      </xdr:nvSpPr>
      <xdr:spPr>
        <a:xfrm>
          <a:off x="10842791" y="103042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425" name="直線コネクタ 424">
          <a:extLst>
            <a:ext uri="{FF2B5EF4-FFF2-40B4-BE49-F238E27FC236}">
              <a16:creationId xmlns:a16="http://schemas.microsoft.com/office/drawing/2014/main" id="{923E630A-4F1F-475F-8B3A-F17404561FFF}"/>
            </a:ext>
          </a:extLst>
        </xdr:cNvPr>
        <xdr:cNvCxnSpPr/>
      </xdr:nvCxnSpPr>
      <xdr:spPr>
        <a:xfrm>
          <a:off x="11203940" y="1012562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426" name="テキスト ボックス 425">
          <a:extLst>
            <a:ext uri="{FF2B5EF4-FFF2-40B4-BE49-F238E27FC236}">
              <a16:creationId xmlns:a16="http://schemas.microsoft.com/office/drawing/2014/main" id="{2F4B2F29-0AEF-4292-BE59-C0D357357B13}"/>
            </a:ext>
          </a:extLst>
        </xdr:cNvPr>
        <xdr:cNvSpPr txBox="1"/>
      </xdr:nvSpPr>
      <xdr:spPr>
        <a:xfrm>
          <a:off x="1084279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427" name="直線コネクタ 426">
          <a:extLst>
            <a:ext uri="{FF2B5EF4-FFF2-40B4-BE49-F238E27FC236}">
              <a16:creationId xmlns:a16="http://schemas.microsoft.com/office/drawing/2014/main" id="{17E8E9EE-024C-496B-BDF8-E4FF07FDDC0A}"/>
            </a:ext>
          </a:extLst>
        </xdr:cNvPr>
        <xdr:cNvCxnSpPr/>
      </xdr:nvCxnSpPr>
      <xdr:spPr>
        <a:xfrm>
          <a:off x="11203940" y="979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428" name="テキスト ボックス 427">
          <a:extLst>
            <a:ext uri="{FF2B5EF4-FFF2-40B4-BE49-F238E27FC236}">
              <a16:creationId xmlns:a16="http://schemas.microsoft.com/office/drawing/2014/main" id="{6086CF5E-3B54-4C27-9C08-4D0194F26562}"/>
            </a:ext>
          </a:extLst>
        </xdr:cNvPr>
        <xdr:cNvSpPr txBox="1"/>
      </xdr:nvSpPr>
      <xdr:spPr>
        <a:xfrm>
          <a:off x="10842791" y="965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429" name="直線コネクタ 428">
          <a:extLst>
            <a:ext uri="{FF2B5EF4-FFF2-40B4-BE49-F238E27FC236}">
              <a16:creationId xmlns:a16="http://schemas.microsoft.com/office/drawing/2014/main" id="{51416BC0-99B5-4A2B-BCAC-F173120A916C}"/>
            </a:ext>
          </a:extLst>
        </xdr:cNvPr>
        <xdr:cNvCxnSpPr/>
      </xdr:nvCxnSpPr>
      <xdr:spPr>
        <a:xfrm>
          <a:off x="11203940" y="94705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430" name="テキスト ボックス 429">
          <a:extLst>
            <a:ext uri="{FF2B5EF4-FFF2-40B4-BE49-F238E27FC236}">
              <a16:creationId xmlns:a16="http://schemas.microsoft.com/office/drawing/2014/main" id="{0A6215E4-32FF-44D9-A7EC-787D0955EA32}"/>
            </a:ext>
          </a:extLst>
        </xdr:cNvPr>
        <xdr:cNvSpPr txBox="1"/>
      </xdr:nvSpPr>
      <xdr:spPr>
        <a:xfrm>
          <a:off x="10905006" y="9326444"/>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31" name="直線コネクタ 430">
          <a:extLst>
            <a:ext uri="{FF2B5EF4-FFF2-40B4-BE49-F238E27FC236}">
              <a16:creationId xmlns:a16="http://schemas.microsoft.com/office/drawing/2014/main" id="{DF5A17CE-8423-42ED-9C71-49D50594D52E}"/>
            </a:ext>
          </a:extLst>
        </xdr:cNvPr>
        <xdr:cNvCxnSpPr/>
      </xdr:nvCxnSpPr>
      <xdr:spPr>
        <a:xfrm>
          <a:off x="1120394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432" name="【学校施設】&#10;有形固定資産減価償却率グラフ枠">
          <a:extLst>
            <a:ext uri="{FF2B5EF4-FFF2-40B4-BE49-F238E27FC236}">
              <a16:creationId xmlns:a16="http://schemas.microsoft.com/office/drawing/2014/main" id="{0D87C37D-1C50-4608-A51D-0798BAAEA6A1}"/>
            </a:ext>
          </a:extLst>
        </xdr:cNvPr>
        <xdr:cNvSpPr/>
      </xdr:nvSpPr>
      <xdr:spPr>
        <a:xfrm>
          <a:off x="1120394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84909</xdr:rowOff>
    </xdr:from>
    <xdr:to>
      <xdr:col>85</xdr:col>
      <xdr:colOff>126364</xdr:colOff>
      <xdr:row>64</xdr:row>
      <xdr:rowOff>130628</xdr:rowOff>
    </xdr:to>
    <xdr:cxnSp macro="">
      <xdr:nvCxnSpPr>
        <xdr:cNvPr id="433" name="直線コネクタ 432">
          <a:extLst>
            <a:ext uri="{FF2B5EF4-FFF2-40B4-BE49-F238E27FC236}">
              <a16:creationId xmlns:a16="http://schemas.microsoft.com/office/drawing/2014/main" id="{B0DA83DD-3606-43AE-917A-51977E518B03}"/>
            </a:ext>
          </a:extLst>
        </xdr:cNvPr>
        <xdr:cNvCxnSpPr/>
      </xdr:nvCxnSpPr>
      <xdr:spPr>
        <a:xfrm flipV="1">
          <a:off x="14703424" y="9688014"/>
          <a:ext cx="0" cy="14192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134455</xdr:rowOff>
    </xdr:from>
    <xdr:ext cx="469744" cy="259045"/>
    <xdr:sp macro="" textlink="">
      <xdr:nvSpPr>
        <xdr:cNvPr id="434" name="【学校施設】&#10;有形固定資産減価償却率最小値テキスト">
          <a:extLst>
            <a:ext uri="{FF2B5EF4-FFF2-40B4-BE49-F238E27FC236}">
              <a16:creationId xmlns:a16="http://schemas.microsoft.com/office/drawing/2014/main" id="{93901E45-3381-4277-AE52-B227E48E65BE}"/>
            </a:ext>
          </a:extLst>
        </xdr:cNvPr>
        <xdr:cNvSpPr txBox="1"/>
      </xdr:nvSpPr>
      <xdr:spPr>
        <a:xfrm>
          <a:off x="14742160" y="111034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130628</xdr:rowOff>
    </xdr:from>
    <xdr:to>
      <xdr:col>86</xdr:col>
      <xdr:colOff>25400</xdr:colOff>
      <xdr:row>64</xdr:row>
      <xdr:rowOff>130628</xdr:rowOff>
    </xdr:to>
    <xdr:cxnSp macro="">
      <xdr:nvCxnSpPr>
        <xdr:cNvPr id="435" name="直線コネクタ 434">
          <a:extLst>
            <a:ext uri="{FF2B5EF4-FFF2-40B4-BE49-F238E27FC236}">
              <a16:creationId xmlns:a16="http://schemas.microsoft.com/office/drawing/2014/main" id="{1DA59088-9EAE-465C-B151-6A43F2792995}"/>
            </a:ext>
          </a:extLst>
        </xdr:cNvPr>
        <xdr:cNvCxnSpPr/>
      </xdr:nvCxnSpPr>
      <xdr:spPr>
        <a:xfrm>
          <a:off x="14611350" y="1110723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31586</xdr:rowOff>
    </xdr:from>
    <xdr:ext cx="405111" cy="259045"/>
    <xdr:sp macro="" textlink="">
      <xdr:nvSpPr>
        <xdr:cNvPr id="436" name="【学校施設】&#10;有形固定資産減価償却率最大値テキスト">
          <a:extLst>
            <a:ext uri="{FF2B5EF4-FFF2-40B4-BE49-F238E27FC236}">
              <a16:creationId xmlns:a16="http://schemas.microsoft.com/office/drawing/2014/main" id="{8F863DC3-8DAB-4917-8223-1EC15C1CD954}"/>
            </a:ext>
          </a:extLst>
        </xdr:cNvPr>
        <xdr:cNvSpPr txBox="1"/>
      </xdr:nvSpPr>
      <xdr:spPr>
        <a:xfrm>
          <a:off x="14742160" y="94594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84909</xdr:rowOff>
    </xdr:from>
    <xdr:to>
      <xdr:col>86</xdr:col>
      <xdr:colOff>25400</xdr:colOff>
      <xdr:row>56</xdr:row>
      <xdr:rowOff>84909</xdr:rowOff>
    </xdr:to>
    <xdr:cxnSp macro="">
      <xdr:nvCxnSpPr>
        <xdr:cNvPr id="437" name="直線コネクタ 436">
          <a:extLst>
            <a:ext uri="{FF2B5EF4-FFF2-40B4-BE49-F238E27FC236}">
              <a16:creationId xmlns:a16="http://schemas.microsoft.com/office/drawing/2014/main" id="{63763808-B377-450C-B2FB-FD05BF01F510}"/>
            </a:ext>
          </a:extLst>
        </xdr:cNvPr>
        <xdr:cNvCxnSpPr/>
      </xdr:nvCxnSpPr>
      <xdr:spPr>
        <a:xfrm>
          <a:off x="14611350" y="968801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144797</xdr:rowOff>
    </xdr:from>
    <xdr:ext cx="405111" cy="259045"/>
    <xdr:sp macro="" textlink="">
      <xdr:nvSpPr>
        <xdr:cNvPr id="438" name="【学校施設】&#10;有形固定資産減価償却率平均値テキスト">
          <a:extLst>
            <a:ext uri="{FF2B5EF4-FFF2-40B4-BE49-F238E27FC236}">
              <a16:creationId xmlns:a16="http://schemas.microsoft.com/office/drawing/2014/main" id="{2BFD3265-2EBB-4E19-946E-A81D971BB3A7}"/>
            </a:ext>
          </a:extLst>
        </xdr:cNvPr>
        <xdr:cNvSpPr txBox="1"/>
      </xdr:nvSpPr>
      <xdr:spPr>
        <a:xfrm>
          <a:off x="14742160" y="1042989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166370</xdr:rowOff>
    </xdr:from>
    <xdr:to>
      <xdr:col>85</xdr:col>
      <xdr:colOff>177800</xdr:colOff>
      <xdr:row>61</xdr:row>
      <xdr:rowOff>96520</xdr:rowOff>
    </xdr:to>
    <xdr:sp macro="" textlink="">
      <xdr:nvSpPr>
        <xdr:cNvPr id="439" name="フローチャート: 判断 438">
          <a:extLst>
            <a:ext uri="{FF2B5EF4-FFF2-40B4-BE49-F238E27FC236}">
              <a16:creationId xmlns:a16="http://schemas.microsoft.com/office/drawing/2014/main" id="{B5A24630-98C8-40F5-B797-1D35ADFF10AB}"/>
            </a:ext>
          </a:extLst>
        </xdr:cNvPr>
        <xdr:cNvSpPr/>
      </xdr:nvSpPr>
      <xdr:spPr>
        <a:xfrm>
          <a:off x="14649450" y="10457180"/>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161472</xdr:rowOff>
    </xdr:from>
    <xdr:to>
      <xdr:col>81</xdr:col>
      <xdr:colOff>101600</xdr:colOff>
      <xdr:row>61</xdr:row>
      <xdr:rowOff>91622</xdr:rowOff>
    </xdr:to>
    <xdr:sp macro="" textlink="">
      <xdr:nvSpPr>
        <xdr:cNvPr id="440" name="フローチャート: 判断 439">
          <a:extLst>
            <a:ext uri="{FF2B5EF4-FFF2-40B4-BE49-F238E27FC236}">
              <a16:creationId xmlns:a16="http://schemas.microsoft.com/office/drawing/2014/main" id="{AFA27B35-C716-44CC-9107-9BE68DE54E32}"/>
            </a:ext>
          </a:extLst>
        </xdr:cNvPr>
        <xdr:cNvSpPr/>
      </xdr:nvSpPr>
      <xdr:spPr>
        <a:xfrm>
          <a:off x="13887450" y="10450377"/>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166370</xdr:rowOff>
    </xdr:from>
    <xdr:to>
      <xdr:col>76</xdr:col>
      <xdr:colOff>165100</xdr:colOff>
      <xdr:row>61</xdr:row>
      <xdr:rowOff>96520</xdr:rowOff>
    </xdr:to>
    <xdr:sp macro="" textlink="">
      <xdr:nvSpPr>
        <xdr:cNvPr id="441" name="フローチャート: 判断 440">
          <a:extLst>
            <a:ext uri="{FF2B5EF4-FFF2-40B4-BE49-F238E27FC236}">
              <a16:creationId xmlns:a16="http://schemas.microsoft.com/office/drawing/2014/main" id="{A67B288A-C8CC-48E6-9E41-4ED7EFD01A18}"/>
            </a:ext>
          </a:extLst>
        </xdr:cNvPr>
        <xdr:cNvSpPr/>
      </xdr:nvSpPr>
      <xdr:spPr>
        <a:xfrm>
          <a:off x="13089890" y="10457180"/>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127181</xdr:rowOff>
    </xdr:from>
    <xdr:to>
      <xdr:col>72</xdr:col>
      <xdr:colOff>38100</xdr:colOff>
      <xdr:row>61</xdr:row>
      <xdr:rowOff>57331</xdr:rowOff>
    </xdr:to>
    <xdr:sp macro="" textlink="">
      <xdr:nvSpPr>
        <xdr:cNvPr id="442" name="フローチャート: 判断 441">
          <a:extLst>
            <a:ext uri="{FF2B5EF4-FFF2-40B4-BE49-F238E27FC236}">
              <a16:creationId xmlns:a16="http://schemas.microsoft.com/office/drawing/2014/main" id="{CC666EB5-D4DE-4603-85F1-5AF504C1AD13}"/>
            </a:ext>
          </a:extLst>
        </xdr:cNvPr>
        <xdr:cNvSpPr/>
      </xdr:nvSpPr>
      <xdr:spPr>
        <a:xfrm>
          <a:off x="12303760" y="10417991"/>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107587</xdr:rowOff>
    </xdr:from>
    <xdr:to>
      <xdr:col>67</xdr:col>
      <xdr:colOff>101600</xdr:colOff>
      <xdr:row>61</xdr:row>
      <xdr:rowOff>37737</xdr:rowOff>
    </xdr:to>
    <xdr:sp macro="" textlink="">
      <xdr:nvSpPr>
        <xdr:cNvPr id="443" name="フローチャート: 判断 442">
          <a:extLst>
            <a:ext uri="{FF2B5EF4-FFF2-40B4-BE49-F238E27FC236}">
              <a16:creationId xmlns:a16="http://schemas.microsoft.com/office/drawing/2014/main" id="{4C730EAF-0BE9-48DB-AA1F-51C0AE9F3E09}"/>
            </a:ext>
          </a:extLst>
        </xdr:cNvPr>
        <xdr:cNvSpPr/>
      </xdr:nvSpPr>
      <xdr:spPr>
        <a:xfrm>
          <a:off x="11487150" y="10392682"/>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44" name="テキスト ボックス 443">
          <a:extLst>
            <a:ext uri="{FF2B5EF4-FFF2-40B4-BE49-F238E27FC236}">
              <a16:creationId xmlns:a16="http://schemas.microsoft.com/office/drawing/2014/main" id="{E65F8354-9398-44A7-BF2D-F4FFAAC79106}"/>
            </a:ext>
          </a:extLst>
        </xdr:cNvPr>
        <xdr:cNvSpPr txBox="1"/>
      </xdr:nvSpPr>
      <xdr:spPr>
        <a:xfrm>
          <a:off x="1453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45" name="テキスト ボックス 444">
          <a:extLst>
            <a:ext uri="{FF2B5EF4-FFF2-40B4-BE49-F238E27FC236}">
              <a16:creationId xmlns:a16="http://schemas.microsoft.com/office/drawing/2014/main" id="{1AB58146-CE90-42C7-A0A0-ABD2567451AF}"/>
            </a:ext>
          </a:extLst>
        </xdr:cNvPr>
        <xdr:cNvSpPr txBox="1"/>
      </xdr:nvSpPr>
      <xdr:spPr>
        <a:xfrm>
          <a:off x="13770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46" name="テキスト ボックス 445">
          <a:extLst>
            <a:ext uri="{FF2B5EF4-FFF2-40B4-BE49-F238E27FC236}">
              <a16:creationId xmlns:a16="http://schemas.microsoft.com/office/drawing/2014/main" id="{649BDF6D-12C7-4196-8DAB-CC77878F7A39}"/>
            </a:ext>
          </a:extLst>
        </xdr:cNvPr>
        <xdr:cNvSpPr txBox="1"/>
      </xdr:nvSpPr>
      <xdr:spPr>
        <a:xfrm>
          <a:off x="12973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47" name="テキスト ボックス 446">
          <a:extLst>
            <a:ext uri="{FF2B5EF4-FFF2-40B4-BE49-F238E27FC236}">
              <a16:creationId xmlns:a16="http://schemas.microsoft.com/office/drawing/2014/main" id="{6C6FD3A2-8C39-4856-B1B7-6EC24F8A88AD}"/>
            </a:ext>
          </a:extLst>
        </xdr:cNvPr>
        <xdr:cNvSpPr txBox="1"/>
      </xdr:nvSpPr>
      <xdr:spPr>
        <a:xfrm>
          <a:off x="12175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48" name="テキスト ボックス 447">
          <a:extLst>
            <a:ext uri="{FF2B5EF4-FFF2-40B4-BE49-F238E27FC236}">
              <a16:creationId xmlns:a16="http://schemas.microsoft.com/office/drawing/2014/main" id="{D2CFD0C1-6FE8-4571-AABC-13C29FF992AD}"/>
            </a:ext>
          </a:extLst>
        </xdr:cNvPr>
        <xdr:cNvSpPr txBox="1"/>
      </xdr:nvSpPr>
      <xdr:spPr>
        <a:xfrm>
          <a:off x="11370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128815</xdr:rowOff>
    </xdr:from>
    <xdr:to>
      <xdr:col>85</xdr:col>
      <xdr:colOff>177800</xdr:colOff>
      <xdr:row>61</xdr:row>
      <xdr:rowOff>58965</xdr:rowOff>
    </xdr:to>
    <xdr:sp macro="" textlink="">
      <xdr:nvSpPr>
        <xdr:cNvPr id="449" name="楕円 448">
          <a:extLst>
            <a:ext uri="{FF2B5EF4-FFF2-40B4-BE49-F238E27FC236}">
              <a16:creationId xmlns:a16="http://schemas.microsoft.com/office/drawing/2014/main" id="{6B2130C0-6547-407F-8278-6018710D98AE}"/>
            </a:ext>
          </a:extLst>
        </xdr:cNvPr>
        <xdr:cNvSpPr/>
      </xdr:nvSpPr>
      <xdr:spPr>
        <a:xfrm>
          <a:off x="14649450" y="10419625"/>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59</xdr:row>
      <xdr:rowOff>151692</xdr:rowOff>
    </xdr:from>
    <xdr:ext cx="405111" cy="259045"/>
    <xdr:sp macro="" textlink="">
      <xdr:nvSpPr>
        <xdr:cNvPr id="450" name="【学校施設】&#10;有形固定資産減価償却率該当値テキスト">
          <a:extLst>
            <a:ext uri="{FF2B5EF4-FFF2-40B4-BE49-F238E27FC236}">
              <a16:creationId xmlns:a16="http://schemas.microsoft.com/office/drawing/2014/main" id="{2DDF664C-A775-4B3B-8DC7-1378E18BB53A}"/>
            </a:ext>
          </a:extLst>
        </xdr:cNvPr>
        <xdr:cNvSpPr txBox="1"/>
      </xdr:nvSpPr>
      <xdr:spPr>
        <a:xfrm>
          <a:off x="14742160" y="102672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99423</xdr:rowOff>
    </xdr:from>
    <xdr:to>
      <xdr:col>81</xdr:col>
      <xdr:colOff>101600</xdr:colOff>
      <xdr:row>61</xdr:row>
      <xdr:rowOff>29573</xdr:rowOff>
    </xdr:to>
    <xdr:sp macro="" textlink="">
      <xdr:nvSpPr>
        <xdr:cNvPr id="451" name="楕円 450">
          <a:extLst>
            <a:ext uri="{FF2B5EF4-FFF2-40B4-BE49-F238E27FC236}">
              <a16:creationId xmlns:a16="http://schemas.microsoft.com/office/drawing/2014/main" id="{7FF1028D-8835-4666-9EEC-6D37128B3E3B}"/>
            </a:ext>
          </a:extLst>
        </xdr:cNvPr>
        <xdr:cNvSpPr/>
      </xdr:nvSpPr>
      <xdr:spPr>
        <a:xfrm>
          <a:off x="13887450" y="10382613"/>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150223</xdr:rowOff>
    </xdr:from>
    <xdr:to>
      <xdr:col>85</xdr:col>
      <xdr:colOff>127000</xdr:colOff>
      <xdr:row>61</xdr:row>
      <xdr:rowOff>8165</xdr:rowOff>
    </xdr:to>
    <xdr:cxnSp macro="">
      <xdr:nvCxnSpPr>
        <xdr:cNvPr id="452" name="直線コネクタ 451">
          <a:extLst>
            <a:ext uri="{FF2B5EF4-FFF2-40B4-BE49-F238E27FC236}">
              <a16:creationId xmlns:a16="http://schemas.microsoft.com/office/drawing/2014/main" id="{6FF472FD-06A2-403E-901A-C9FFE55BA0E4}"/>
            </a:ext>
          </a:extLst>
        </xdr:cNvPr>
        <xdr:cNvCxnSpPr/>
      </xdr:nvCxnSpPr>
      <xdr:spPr>
        <a:xfrm>
          <a:off x="13942060" y="10437223"/>
          <a:ext cx="762000" cy="312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68399</xdr:rowOff>
    </xdr:from>
    <xdr:to>
      <xdr:col>76</xdr:col>
      <xdr:colOff>165100</xdr:colOff>
      <xdr:row>60</xdr:row>
      <xdr:rowOff>169999</xdr:rowOff>
    </xdr:to>
    <xdr:sp macro="" textlink="">
      <xdr:nvSpPr>
        <xdr:cNvPr id="453" name="楕円 452">
          <a:extLst>
            <a:ext uri="{FF2B5EF4-FFF2-40B4-BE49-F238E27FC236}">
              <a16:creationId xmlns:a16="http://schemas.microsoft.com/office/drawing/2014/main" id="{FFB37EDE-D186-45A8-886F-F0F2F65FC251}"/>
            </a:ext>
          </a:extLst>
        </xdr:cNvPr>
        <xdr:cNvSpPr/>
      </xdr:nvSpPr>
      <xdr:spPr>
        <a:xfrm>
          <a:off x="13089890" y="10353494"/>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119199</xdr:rowOff>
    </xdr:from>
    <xdr:to>
      <xdr:col>81</xdr:col>
      <xdr:colOff>50800</xdr:colOff>
      <xdr:row>60</xdr:row>
      <xdr:rowOff>150223</xdr:rowOff>
    </xdr:to>
    <xdr:cxnSp macro="">
      <xdr:nvCxnSpPr>
        <xdr:cNvPr id="454" name="直線コネクタ 453">
          <a:extLst>
            <a:ext uri="{FF2B5EF4-FFF2-40B4-BE49-F238E27FC236}">
              <a16:creationId xmlns:a16="http://schemas.microsoft.com/office/drawing/2014/main" id="{5E198375-4DA3-42CB-ACB5-2792C88AB689}"/>
            </a:ext>
          </a:extLst>
        </xdr:cNvPr>
        <xdr:cNvCxnSpPr/>
      </xdr:nvCxnSpPr>
      <xdr:spPr>
        <a:xfrm>
          <a:off x="13144500" y="10408104"/>
          <a:ext cx="797560" cy="291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37374</xdr:rowOff>
    </xdr:from>
    <xdr:to>
      <xdr:col>72</xdr:col>
      <xdr:colOff>38100</xdr:colOff>
      <xdr:row>60</xdr:row>
      <xdr:rowOff>138974</xdr:rowOff>
    </xdr:to>
    <xdr:sp macro="" textlink="">
      <xdr:nvSpPr>
        <xdr:cNvPr id="455" name="楕円 454">
          <a:extLst>
            <a:ext uri="{FF2B5EF4-FFF2-40B4-BE49-F238E27FC236}">
              <a16:creationId xmlns:a16="http://schemas.microsoft.com/office/drawing/2014/main" id="{D781797F-4684-40AD-8F74-16B1E64A61AA}"/>
            </a:ext>
          </a:extLst>
        </xdr:cNvPr>
        <xdr:cNvSpPr/>
      </xdr:nvSpPr>
      <xdr:spPr>
        <a:xfrm>
          <a:off x="12303760" y="1032437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88174</xdr:rowOff>
    </xdr:from>
    <xdr:to>
      <xdr:col>76</xdr:col>
      <xdr:colOff>114300</xdr:colOff>
      <xdr:row>60</xdr:row>
      <xdr:rowOff>119199</xdr:rowOff>
    </xdr:to>
    <xdr:cxnSp macro="">
      <xdr:nvCxnSpPr>
        <xdr:cNvPr id="456" name="直線コネクタ 455">
          <a:extLst>
            <a:ext uri="{FF2B5EF4-FFF2-40B4-BE49-F238E27FC236}">
              <a16:creationId xmlns:a16="http://schemas.microsoft.com/office/drawing/2014/main" id="{3CA0AF64-1343-484C-BC74-F34462D18E29}"/>
            </a:ext>
          </a:extLst>
        </xdr:cNvPr>
        <xdr:cNvCxnSpPr/>
      </xdr:nvCxnSpPr>
      <xdr:spPr>
        <a:xfrm>
          <a:off x="12346940" y="10378984"/>
          <a:ext cx="797560" cy="291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6350</xdr:rowOff>
    </xdr:from>
    <xdr:to>
      <xdr:col>67</xdr:col>
      <xdr:colOff>101600</xdr:colOff>
      <xdr:row>60</xdr:row>
      <xdr:rowOff>107950</xdr:rowOff>
    </xdr:to>
    <xdr:sp macro="" textlink="">
      <xdr:nvSpPr>
        <xdr:cNvPr id="457" name="楕円 456">
          <a:extLst>
            <a:ext uri="{FF2B5EF4-FFF2-40B4-BE49-F238E27FC236}">
              <a16:creationId xmlns:a16="http://schemas.microsoft.com/office/drawing/2014/main" id="{4615E348-87EF-4613-AB90-70824B90163A}"/>
            </a:ext>
          </a:extLst>
        </xdr:cNvPr>
        <xdr:cNvSpPr/>
      </xdr:nvSpPr>
      <xdr:spPr>
        <a:xfrm>
          <a:off x="11487150" y="10295255"/>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57150</xdr:rowOff>
    </xdr:from>
    <xdr:to>
      <xdr:col>71</xdr:col>
      <xdr:colOff>177800</xdr:colOff>
      <xdr:row>60</xdr:row>
      <xdr:rowOff>88174</xdr:rowOff>
    </xdr:to>
    <xdr:cxnSp macro="">
      <xdr:nvCxnSpPr>
        <xdr:cNvPr id="458" name="直線コネクタ 457">
          <a:extLst>
            <a:ext uri="{FF2B5EF4-FFF2-40B4-BE49-F238E27FC236}">
              <a16:creationId xmlns:a16="http://schemas.microsoft.com/office/drawing/2014/main" id="{CD2A6BAC-099D-41A4-9ECB-924D04A492B3}"/>
            </a:ext>
          </a:extLst>
        </xdr:cNvPr>
        <xdr:cNvCxnSpPr/>
      </xdr:nvCxnSpPr>
      <xdr:spPr>
        <a:xfrm>
          <a:off x="11541760" y="10340340"/>
          <a:ext cx="805180" cy="386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61</xdr:row>
      <xdr:rowOff>82749</xdr:rowOff>
    </xdr:from>
    <xdr:ext cx="405111" cy="259045"/>
    <xdr:sp macro="" textlink="">
      <xdr:nvSpPr>
        <xdr:cNvPr id="459" name="n_1aveValue【学校施設】&#10;有形固定資産減価償却率">
          <a:extLst>
            <a:ext uri="{FF2B5EF4-FFF2-40B4-BE49-F238E27FC236}">
              <a16:creationId xmlns:a16="http://schemas.microsoft.com/office/drawing/2014/main" id="{E9F4182F-33B6-4FD6-B0C9-A5CE87E193CE}"/>
            </a:ext>
          </a:extLst>
        </xdr:cNvPr>
        <xdr:cNvSpPr txBox="1"/>
      </xdr:nvSpPr>
      <xdr:spPr>
        <a:xfrm>
          <a:off x="13738234" y="105431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87647</xdr:rowOff>
    </xdr:from>
    <xdr:ext cx="405111" cy="259045"/>
    <xdr:sp macro="" textlink="">
      <xdr:nvSpPr>
        <xdr:cNvPr id="460" name="n_2aveValue【学校施設】&#10;有形固定資産減価償却率">
          <a:extLst>
            <a:ext uri="{FF2B5EF4-FFF2-40B4-BE49-F238E27FC236}">
              <a16:creationId xmlns:a16="http://schemas.microsoft.com/office/drawing/2014/main" id="{5B153006-AE8A-4AD4-9DDF-168483ACDCF7}"/>
            </a:ext>
          </a:extLst>
        </xdr:cNvPr>
        <xdr:cNvSpPr txBox="1"/>
      </xdr:nvSpPr>
      <xdr:spPr>
        <a:xfrm>
          <a:off x="12957184" y="10549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48458</xdr:rowOff>
    </xdr:from>
    <xdr:ext cx="405111" cy="259045"/>
    <xdr:sp macro="" textlink="">
      <xdr:nvSpPr>
        <xdr:cNvPr id="461" name="n_3aveValue【学校施設】&#10;有形固定資産減価償却率">
          <a:extLst>
            <a:ext uri="{FF2B5EF4-FFF2-40B4-BE49-F238E27FC236}">
              <a16:creationId xmlns:a16="http://schemas.microsoft.com/office/drawing/2014/main" id="{09A77E36-FD40-49AF-995E-73CFEC490126}"/>
            </a:ext>
          </a:extLst>
        </xdr:cNvPr>
        <xdr:cNvSpPr txBox="1"/>
      </xdr:nvSpPr>
      <xdr:spPr>
        <a:xfrm>
          <a:off x="12171054" y="105088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28864</xdr:rowOff>
    </xdr:from>
    <xdr:ext cx="405111" cy="259045"/>
    <xdr:sp macro="" textlink="">
      <xdr:nvSpPr>
        <xdr:cNvPr id="462" name="n_4aveValue【学校施設】&#10;有形固定資産減価償却率">
          <a:extLst>
            <a:ext uri="{FF2B5EF4-FFF2-40B4-BE49-F238E27FC236}">
              <a16:creationId xmlns:a16="http://schemas.microsoft.com/office/drawing/2014/main" id="{2FA1D127-2E36-49CD-9DE6-90FA3716DD82}"/>
            </a:ext>
          </a:extLst>
        </xdr:cNvPr>
        <xdr:cNvSpPr txBox="1"/>
      </xdr:nvSpPr>
      <xdr:spPr>
        <a:xfrm>
          <a:off x="11354444" y="104854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59</xdr:row>
      <xdr:rowOff>46100</xdr:rowOff>
    </xdr:from>
    <xdr:ext cx="405111" cy="259045"/>
    <xdr:sp macro="" textlink="">
      <xdr:nvSpPr>
        <xdr:cNvPr id="463" name="n_1mainValue【学校施設】&#10;有形固定資産減価償却率">
          <a:extLst>
            <a:ext uri="{FF2B5EF4-FFF2-40B4-BE49-F238E27FC236}">
              <a16:creationId xmlns:a16="http://schemas.microsoft.com/office/drawing/2014/main" id="{16F426D0-0E80-4B47-B4FE-2969A6BB3EFB}"/>
            </a:ext>
          </a:extLst>
        </xdr:cNvPr>
        <xdr:cNvSpPr txBox="1"/>
      </xdr:nvSpPr>
      <xdr:spPr>
        <a:xfrm>
          <a:off x="13738234" y="101635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15076</xdr:rowOff>
    </xdr:from>
    <xdr:ext cx="405111" cy="259045"/>
    <xdr:sp macro="" textlink="">
      <xdr:nvSpPr>
        <xdr:cNvPr id="464" name="n_2mainValue【学校施設】&#10;有形固定資産減価償却率">
          <a:extLst>
            <a:ext uri="{FF2B5EF4-FFF2-40B4-BE49-F238E27FC236}">
              <a16:creationId xmlns:a16="http://schemas.microsoft.com/office/drawing/2014/main" id="{0F803A9D-1070-4B07-8D7F-19591C123CCD}"/>
            </a:ext>
          </a:extLst>
        </xdr:cNvPr>
        <xdr:cNvSpPr txBox="1"/>
      </xdr:nvSpPr>
      <xdr:spPr>
        <a:xfrm>
          <a:off x="12957184" y="101344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155501</xdr:rowOff>
    </xdr:from>
    <xdr:ext cx="405111" cy="259045"/>
    <xdr:sp macro="" textlink="">
      <xdr:nvSpPr>
        <xdr:cNvPr id="465" name="n_3mainValue【学校施設】&#10;有形固定資産減価償却率">
          <a:extLst>
            <a:ext uri="{FF2B5EF4-FFF2-40B4-BE49-F238E27FC236}">
              <a16:creationId xmlns:a16="http://schemas.microsoft.com/office/drawing/2014/main" id="{1E0DC44D-9694-4F57-B38C-3BE982CFB9C9}"/>
            </a:ext>
          </a:extLst>
        </xdr:cNvPr>
        <xdr:cNvSpPr txBox="1"/>
      </xdr:nvSpPr>
      <xdr:spPr>
        <a:xfrm>
          <a:off x="12171054" y="100996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124477</xdr:rowOff>
    </xdr:from>
    <xdr:ext cx="405111" cy="259045"/>
    <xdr:sp macro="" textlink="">
      <xdr:nvSpPr>
        <xdr:cNvPr id="466" name="n_4mainValue【学校施設】&#10;有形固定資産減価償却率">
          <a:extLst>
            <a:ext uri="{FF2B5EF4-FFF2-40B4-BE49-F238E27FC236}">
              <a16:creationId xmlns:a16="http://schemas.microsoft.com/office/drawing/2014/main" id="{04097388-5103-4773-A2EE-6CA1D239DDD3}"/>
            </a:ext>
          </a:extLst>
        </xdr:cNvPr>
        <xdr:cNvSpPr txBox="1"/>
      </xdr:nvSpPr>
      <xdr:spPr>
        <a:xfrm>
          <a:off x="11354444" y="10070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67" name="正方形/長方形 466">
          <a:extLst>
            <a:ext uri="{FF2B5EF4-FFF2-40B4-BE49-F238E27FC236}">
              <a16:creationId xmlns:a16="http://schemas.microsoft.com/office/drawing/2014/main" id="{94B011AA-7B8A-476D-97A0-D0C27AE1BBCE}"/>
            </a:ext>
          </a:extLst>
        </xdr:cNvPr>
        <xdr:cNvSpPr/>
      </xdr:nvSpPr>
      <xdr:spPr>
        <a:xfrm>
          <a:off x="164592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68" name="正方形/長方形 467">
          <a:extLst>
            <a:ext uri="{FF2B5EF4-FFF2-40B4-BE49-F238E27FC236}">
              <a16:creationId xmlns:a16="http://schemas.microsoft.com/office/drawing/2014/main" id="{729948DF-F931-4387-B6F2-DA452776589F}"/>
            </a:ext>
          </a:extLst>
        </xdr:cNvPr>
        <xdr:cNvSpPr/>
      </xdr:nvSpPr>
      <xdr:spPr>
        <a:xfrm>
          <a:off x="165900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69" name="正方形/長方形 468">
          <a:extLst>
            <a:ext uri="{FF2B5EF4-FFF2-40B4-BE49-F238E27FC236}">
              <a16:creationId xmlns:a16="http://schemas.microsoft.com/office/drawing/2014/main" id="{F6B543C0-8C11-471E-8CC2-476D61AFE90B}"/>
            </a:ext>
          </a:extLst>
        </xdr:cNvPr>
        <xdr:cNvSpPr/>
      </xdr:nvSpPr>
      <xdr:spPr>
        <a:xfrm>
          <a:off x="165900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70" name="正方形/長方形 469">
          <a:extLst>
            <a:ext uri="{FF2B5EF4-FFF2-40B4-BE49-F238E27FC236}">
              <a16:creationId xmlns:a16="http://schemas.microsoft.com/office/drawing/2014/main" id="{4C7D8FC9-5C0F-4F98-962B-FB621FA91823}"/>
            </a:ext>
          </a:extLst>
        </xdr:cNvPr>
        <xdr:cNvSpPr/>
      </xdr:nvSpPr>
      <xdr:spPr>
        <a:xfrm>
          <a:off x="174879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71" name="正方形/長方形 470">
          <a:extLst>
            <a:ext uri="{FF2B5EF4-FFF2-40B4-BE49-F238E27FC236}">
              <a16:creationId xmlns:a16="http://schemas.microsoft.com/office/drawing/2014/main" id="{70C9E848-13BD-4EF4-8C39-E5E08656128D}"/>
            </a:ext>
          </a:extLst>
        </xdr:cNvPr>
        <xdr:cNvSpPr/>
      </xdr:nvSpPr>
      <xdr:spPr>
        <a:xfrm>
          <a:off x="174879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72" name="正方形/長方形 471">
          <a:extLst>
            <a:ext uri="{FF2B5EF4-FFF2-40B4-BE49-F238E27FC236}">
              <a16:creationId xmlns:a16="http://schemas.microsoft.com/office/drawing/2014/main" id="{BE2FBAF7-6BD8-46B2-AA0A-8FA860BD775D}"/>
            </a:ext>
          </a:extLst>
        </xdr:cNvPr>
        <xdr:cNvSpPr/>
      </xdr:nvSpPr>
      <xdr:spPr>
        <a:xfrm>
          <a:off x="185166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73" name="正方形/長方形 472">
          <a:extLst>
            <a:ext uri="{FF2B5EF4-FFF2-40B4-BE49-F238E27FC236}">
              <a16:creationId xmlns:a16="http://schemas.microsoft.com/office/drawing/2014/main" id="{08F0B0D6-5BB7-4CD6-9880-EEEADCD2AF19}"/>
            </a:ext>
          </a:extLst>
        </xdr:cNvPr>
        <xdr:cNvSpPr/>
      </xdr:nvSpPr>
      <xdr:spPr>
        <a:xfrm>
          <a:off x="185166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74" name="正方形/長方形 473">
          <a:extLst>
            <a:ext uri="{FF2B5EF4-FFF2-40B4-BE49-F238E27FC236}">
              <a16:creationId xmlns:a16="http://schemas.microsoft.com/office/drawing/2014/main" id="{748B7762-CA0E-41B6-AC37-B398DAAB810E}"/>
            </a:ext>
          </a:extLst>
        </xdr:cNvPr>
        <xdr:cNvSpPr/>
      </xdr:nvSpPr>
      <xdr:spPr>
        <a:xfrm>
          <a:off x="164592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475" name="テキスト ボックス 474">
          <a:extLst>
            <a:ext uri="{FF2B5EF4-FFF2-40B4-BE49-F238E27FC236}">
              <a16:creationId xmlns:a16="http://schemas.microsoft.com/office/drawing/2014/main" id="{53F72855-3D3B-4F84-A4A7-C9713A16C4ED}"/>
            </a:ext>
          </a:extLst>
        </xdr:cNvPr>
        <xdr:cNvSpPr txBox="1"/>
      </xdr:nvSpPr>
      <xdr:spPr>
        <a:xfrm>
          <a:off x="1644015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76" name="直線コネクタ 475">
          <a:extLst>
            <a:ext uri="{FF2B5EF4-FFF2-40B4-BE49-F238E27FC236}">
              <a16:creationId xmlns:a16="http://schemas.microsoft.com/office/drawing/2014/main" id="{B7099F28-226F-4BEC-92AC-E8FABCC8CD54}"/>
            </a:ext>
          </a:extLst>
        </xdr:cNvPr>
        <xdr:cNvCxnSpPr/>
      </xdr:nvCxnSpPr>
      <xdr:spPr>
        <a:xfrm>
          <a:off x="164592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63</xdr:row>
      <xdr:rowOff>57150</xdr:rowOff>
    </xdr:from>
    <xdr:to>
      <xdr:col>120</xdr:col>
      <xdr:colOff>114300</xdr:colOff>
      <xdr:row>63</xdr:row>
      <xdr:rowOff>57150</xdr:rowOff>
    </xdr:to>
    <xdr:cxnSp macro="">
      <xdr:nvCxnSpPr>
        <xdr:cNvPr id="477" name="直線コネクタ 476">
          <a:extLst>
            <a:ext uri="{FF2B5EF4-FFF2-40B4-BE49-F238E27FC236}">
              <a16:creationId xmlns:a16="http://schemas.microsoft.com/office/drawing/2014/main" id="{56F3F5B5-B279-4919-9266-312CA43174E1}"/>
            </a:ext>
          </a:extLst>
        </xdr:cNvPr>
        <xdr:cNvCxnSpPr/>
      </xdr:nvCxnSpPr>
      <xdr:spPr>
        <a:xfrm>
          <a:off x="16459200" y="108546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86377</xdr:rowOff>
    </xdr:from>
    <xdr:ext cx="467179" cy="259045"/>
    <xdr:sp macro="" textlink="">
      <xdr:nvSpPr>
        <xdr:cNvPr id="478" name="テキスト ボックス 477">
          <a:extLst>
            <a:ext uri="{FF2B5EF4-FFF2-40B4-BE49-F238E27FC236}">
              <a16:creationId xmlns:a16="http://schemas.microsoft.com/office/drawing/2014/main" id="{5B4D756A-DFC9-4EA0-805A-7589988E6155}"/>
            </a:ext>
          </a:extLst>
        </xdr:cNvPr>
        <xdr:cNvSpPr txBox="1"/>
      </xdr:nvSpPr>
      <xdr:spPr>
        <a:xfrm>
          <a:off x="16047266" y="107181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479" name="直線コネクタ 478">
          <a:extLst>
            <a:ext uri="{FF2B5EF4-FFF2-40B4-BE49-F238E27FC236}">
              <a16:creationId xmlns:a16="http://schemas.microsoft.com/office/drawing/2014/main" id="{CF897C07-AC4C-4B3A-8B97-153DE48BD7EA}"/>
            </a:ext>
          </a:extLst>
        </xdr:cNvPr>
        <xdr:cNvCxnSpPr/>
      </xdr:nvCxnSpPr>
      <xdr:spPr>
        <a:xfrm>
          <a:off x="16459200" y="1028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59</xdr:row>
      <xdr:rowOff>29227</xdr:rowOff>
    </xdr:from>
    <xdr:ext cx="531299" cy="259045"/>
    <xdr:sp macro="" textlink="">
      <xdr:nvSpPr>
        <xdr:cNvPr id="480" name="テキスト ボックス 479">
          <a:extLst>
            <a:ext uri="{FF2B5EF4-FFF2-40B4-BE49-F238E27FC236}">
              <a16:creationId xmlns:a16="http://schemas.microsoft.com/office/drawing/2014/main" id="{5AEA999A-2C60-488C-B57A-212BF0F59811}"/>
            </a:ext>
          </a:extLst>
        </xdr:cNvPr>
        <xdr:cNvSpPr txBox="1"/>
      </xdr:nvSpPr>
      <xdr:spPr>
        <a:xfrm>
          <a:off x="15985051" y="1014287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114300</xdr:rowOff>
    </xdr:from>
    <xdr:to>
      <xdr:col>120</xdr:col>
      <xdr:colOff>114300</xdr:colOff>
      <xdr:row>56</xdr:row>
      <xdr:rowOff>114300</xdr:rowOff>
    </xdr:to>
    <xdr:cxnSp macro="">
      <xdr:nvCxnSpPr>
        <xdr:cNvPr id="481" name="直線コネクタ 480">
          <a:extLst>
            <a:ext uri="{FF2B5EF4-FFF2-40B4-BE49-F238E27FC236}">
              <a16:creationId xmlns:a16="http://schemas.microsoft.com/office/drawing/2014/main" id="{17D91474-A04C-4AC6-9BDB-2A5AAD047F85}"/>
            </a:ext>
          </a:extLst>
        </xdr:cNvPr>
        <xdr:cNvCxnSpPr/>
      </xdr:nvCxnSpPr>
      <xdr:spPr>
        <a:xfrm>
          <a:off x="16459200" y="9715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143527</xdr:rowOff>
    </xdr:from>
    <xdr:ext cx="531299" cy="259045"/>
    <xdr:sp macro="" textlink="">
      <xdr:nvSpPr>
        <xdr:cNvPr id="482" name="テキスト ボックス 481">
          <a:extLst>
            <a:ext uri="{FF2B5EF4-FFF2-40B4-BE49-F238E27FC236}">
              <a16:creationId xmlns:a16="http://schemas.microsoft.com/office/drawing/2014/main" id="{2933900F-CFAB-4289-AC58-7A57EF6846A4}"/>
            </a:ext>
          </a:extLst>
        </xdr:cNvPr>
        <xdr:cNvSpPr txBox="1"/>
      </xdr:nvSpPr>
      <xdr:spPr>
        <a:xfrm>
          <a:off x="15985051" y="957137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483" name="直線コネクタ 482">
          <a:extLst>
            <a:ext uri="{FF2B5EF4-FFF2-40B4-BE49-F238E27FC236}">
              <a16:creationId xmlns:a16="http://schemas.microsoft.com/office/drawing/2014/main" id="{7519FF0A-62A4-4A1D-9632-E9B1AE344996}"/>
            </a:ext>
          </a:extLst>
        </xdr:cNvPr>
        <xdr:cNvCxnSpPr/>
      </xdr:nvCxnSpPr>
      <xdr:spPr>
        <a:xfrm>
          <a:off x="164592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484" name="テキスト ボックス 483">
          <a:extLst>
            <a:ext uri="{FF2B5EF4-FFF2-40B4-BE49-F238E27FC236}">
              <a16:creationId xmlns:a16="http://schemas.microsoft.com/office/drawing/2014/main" id="{13F2DAF5-C8F0-4A3E-A636-F528DD253D74}"/>
            </a:ext>
          </a:extLst>
        </xdr:cNvPr>
        <xdr:cNvSpPr txBox="1"/>
      </xdr:nvSpPr>
      <xdr:spPr>
        <a:xfrm>
          <a:off x="15985051" y="900368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485" name="【学校施設】&#10;一人当たり面積グラフ枠">
          <a:extLst>
            <a:ext uri="{FF2B5EF4-FFF2-40B4-BE49-F238E27FC236}">
              <a16:creationId xmlns:a16="http://schemas.microsoft.com/office/drawing/2014/main" id="{1423EC79-747B-48FC-9685-F066FD6FB502}"/>
            </a:ext>
          </a:extLst>
        </xdr:cNvPr>
        <xdr:cNvSpPr/>
      </xdr:nvSpPr>
      <xdr:spPr>
        <a:xfrm>
          <a:off x="164592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145561</xdr:rowOff>
    </xdr:from>
    <xdr:to>
      <xdr:col>116</xdr:col>
      <xdr:colOff>62864</xdr:colOff>
      <xdr:row>62</xdr:row>
      <xdr:rowOff>151619</xdr:rowOff>
    </xdr:to>
    <xdr:cxnSp macro="">
      <xdr:nvCxnSpPr>
        <xdr:cNvPr id="486" name="直線コネクタ 485">
          <a:extLst>
            <a:ext uri="{FF2B5EF4-FFF2-40B4-BE49-F238E27FC236}">
              <a16:creationId xmlns:a16="http://schemas.microsoft.com/office/drawing/2014/main" id="{1F2794D9-D5B5-4819-B996-EA87EBF09F14}"/>
            </a:ext>
          </a:extLst>
        </xdr:cNvPr>
        <xdr:cNvCxnSpPr/>
      </xdr:nvCxnSpPr>
      <xdr:spPr>
        <a:xfrm flipV="1">
          <a:off x="19947254" y="9573406"/>
          <a:ext cx="0" cy="12081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155446</xdr:rowOff>
    </xdr:from>
    <xdr:ext cx="469744" cy="259045"/>
    <xdr:sp macro="" textlink="">
      <xdr:nvSpPr>
        <xdr:cNvPr id="487" name="【学校施設】&#10;一人当たり面積最小値テキスト">
          <a:extLst>
            <a:ext uri="{FF2B5EF4-FFF2-40B4-BE49-F238E27FC236}">
              <a16:creationId xmlns:a16="http://schemas.microsoft.com/office/drawing/2014/main" id="{FA6783A9-AFBF-4262-B505-26443CDA17A5}"/>
            </a:ext>
          </a:extLst>
        </xdr:cNvPr>
        <xdr:cNvSpPr txBox="1"/>
      </xdr:nvSpPr>
      <xdr:spPr>
        <a:xfrm>
          <a:off x="19985990" y="107853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62</xdr:row>
      <xdr:rowOff>151619</xdr:rowOff>
    </xdr:from>
    <xdr:to>
      <xdr:col>116</xdr:col>
      <xdr:colOff>152400</xdr:colOff>
      <xdr:row>62</xdr:row>
      <xdr:rowOff>151619</xdr:rowOff>
    </xdr:to>
    <xdr:cxnSp macro="">
      <xdr:nvCxnSpPr>
        <xdr:cNvPr id="488" name="直線コネクタ 487">
          <a:extLst>
            <a:ext uri="{FF2B5EF4-FFF2-40B4-BE49-F238E27FC236}">
              <a16:creationId xmlns:a16="http://schemas.microsoft.com/office/drawing/2014/main" id="{31FBE8A3-F8D1-4D21-A7F8-B6F17074D23F}"/>
            </a:ext>
          </a:extLst>
        </xdr:cNvPr>
        <xdr:cNvCxnSpPr/>
      </xdr:nvCxnSpPr>
      <xdr:spPr>
        <a:xfrm>
          <a:off x="19885660" y="1078151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92238</xdr:rowOff>
    </xdr:from>
    <xdr:ext cx="534377" cy="259045"/>
    <xdr:sp macro="" textlink="">
      <xdr:nvSpPr>
        <xdr:cNvPr id="489" name="【学校施設】&#10;一人当たり面積最大値テキスト">
          <a:extLst>
            <a:ext uri="{FF2B5EF4-FFF2-40B4-BE49-F238E27FC236}">
              <a16:creationId xmlns:a16="http://schemas.microsoft.com/office/drawing/2014/main" id="{5139E28B-2283-4130-B6A7-D362681265B9}"/>
            </a:ext>
          </a:extLst>
        </xdr:cNvPr>
        <xdr:cNvSpPr txBox="1"/>
      </xdr:nvSpPr>
      <xdr:spPr>
        <a:xfrm>
          <a:off x="19985990" y="93543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22.453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145561</xdr:rowOff>
    </xdr:from>
    <xdr:to>
      <xdr:col>116</xdr:col>
      <xdr:colOff>152400</xdr:colOff>
      <xdr:row>55</xdr:row>
      <xdr:rowOff>145561</xdr:rowOff>
    </xdr:to>
    <xdr:cxnSp macro="">
      <xdr:nvCxnSpPr>
        <xdr:cNvPr id="490" name="直線コネクタ 489">
          <a:extLst>
            <a:ext uri="{FF2B5EF4-FFF2-40B4-BE49-F238E27FC236}">
              <a16:creationId xmlns:a16="http://schemas.microsoft.com/office/drawing/2014/main" id="{4E786C70-EC23-4C1A-81E7-98AE0305CFFC}"/>
            </a:ext>
          </a:extLst>
        </xdr:cNvPr>
        <xdr:cNvCxnSpPr/>
      </xdr:nvCxnSpPr>
      <xdr:spPr>
        <a:xfrm>
          <a:off x="19885660" y="957340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54843</xdr:rowOff>
    </xdr:from>
    <xdr:ext cx="469744" cy="259045"/>
    <xdr:sp macro="" textlink="">
      <xdr:nvSpPr>
        <xdr:cNvPr id="491" name="【学校施設】&#10;一人当たり面積平均値テキスト">
          <a:extLst>
            <a:ext uri="{FF2B5EF4-FFF2-40B4-BE49-F238E27FC236}">
              <a16:creationId xmlns:a16="http://schemas.microsoft.com/office/drawing/2014/main" id="{0D80A694-C4D9-4D82-A2DC-FC12293644A0}"/>
            </a:ext>
          </a:extLst>
        </xdr:cNvPr>
        <xdr:cNvSpPr txBox="1"/>
      </xdr:nvSpPr>
      <xdr:spPr>
        <a:xfrm>
          <a:off x="19985990" y="1051710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76416</xdr:rowOff>
    </xdr:from>
    <xdr:to>
      <xdr:col>116</xdr:col>
      <xdr:colOff>114300</xdr:colOff>
      <xdr:row>62</xdr:row>
      <xdr:rowOff>6566</xdr:rowOff>
    </xdr:to>
    <xdr:sp macro="" textlink="">
      <xdr:nvSpPr>
        <xdr:cNvPr id="492" name="フローチャート: 判断 491">
          <a:extLst>
            <a:ext uri="{FF2B5EF4-FFF2-40B4-BE49-F238E27FC236}">
              <a16:creationId xmlns:a16="http://schemas.microsoft.com/office/drawing/2014/main" id="{0D07A26A-A339-4A1D-9C5C-C8F6FCA44EF4}"/>
            </a:ext>
          </a:extLst>
        </xdr:cNvPr>
        <xdr:cNvSpPr/>
      </xdr:nvSpPr>
      <xdr:spPr>
        <a:xfrm>
          <a:off x="19904710" y="10534866"/>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80131</xdr:rowOff>
    </xdr:from>
    <xdr:to>
      <xdr:col>112</xdr:col>
      <xdr:colOff>38100</xdr:colOff>
      <xdr:row>62</xdr:row>
      <xdr:rowOff>10281</xdr:rowOff>
    </xdr:to>
    <xdr:sp macro="" textlink="">
      <xdr:nvSpPr>
        <xdr:cNvPr id="493" name="フローチャート: 判断 492">
          <a:extLst>
            <a:ext uri="{FF2B5EF4-FFF2-40B4-BE49-F238E27FC236}">
              <a16:creationId xmlns:a16="http://schemas.microsoft.com/office/drawing/2014/main" id="{4470EDDB-410B-4D3A-B1CC-6BEC69AF9D1A}"/>
            </a:ext>
          </a:extLst>
        </xdr:cNvPr>
        <xdr:cNvSpPr/>
      </xdr:nvSpPr>
      <xdr:spPr>
        <a:xfrm>
          <a:off x="19161760" y="1054048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114364</xdr:rowOff>
    </xdr:from>
    <xdr:to>
      <xdr:col>107</xdr:col>
      <xdr:colOff>101600</xdr:colOff>
      <xdr:row>62</xdr:row>
      <xdr:rowOff>44514</xdr:rowOff>
    </xdr:to>
    <xdr:sp macro="" textlink="">
      <xdr:nvSpPr>
        <xdr:cNvPr id="494" name="フローチャート: 判断 493">
          <a:extLst>
            <a:ext uri="{FF2B5EF4-FFF2-40B4-BE49-F238E27FC236}">
              <a16:creationId xmlns:a16="http://schemas.microsoft.com/office/drawing/2014/main" id="{6723671E-8CD0-421E-9A84-B0211511D204}"/>
            </a:ext>
          </a:extLst>
        </xdr:cNvPr>
        <xdr:cNvSpPr/>
      </xdr:nvSpPr>
      <xdr:spPr>
        <a:xfrm>
          <a:off x="18345150" y="10572814"/>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122136</xdr:rowOff>
    </xdr:from>
    <xdr:to>
      <xdr:col>102</xdr:col>
      <xdr:colOff>165100</xdr:colOff>
      <xdr:row>62</xdr:row>
      <xdr:rowOff>52286</xdr:rowOff>
    </xdr:to>
    <xdr:sp macro="" textlink="">
      <xdr:nvSpPr>
        <xdr:cNvPr id="495" name="フローチャート: 判断 494">
          <a:extLst>
            <a:ext uri="{FF2B5EF4-FFF2-40B4-BE49-F238E27FC236}">
              <a16:creationId xmlns:a16="http://schemas.microsoft.com/office/drawing/2014/main" id="{8AEE47EA-4477-4E08-82D1-62803F9F1DEF}"/>
            </a:ext>
          </a:extLst>
        </xdr:cNvPr>
        <xdr:cNvSpPr/>
      </xdr:nvSpPr>
      <xdr:spPr>
        <a:xfrm>
          <a:off x="17547590" y="10582491"/>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128765</xdr:rowOff>
    </xdr:from>
    <xdr:to>
      <xdr:col>98</xdr:col>
      <xdr:colOff>38100</xdr:colOff>
      <xdr:row>62</xdr:row>
      <xdr:rowOff>58915</xdr:rowOff>
    </xdr:to>
    <xdr:sp macro="" textlink="">
      <xdr:nvSpPr>
        <xdr:cNvPr id="496" name="フローチャート: 判断 495">
          <a:extLst>
            <a:ext uri="{FF2B5EF4-FFF2-40B4-BE49-F238E27FC236}">
              <a16:creationId xmlns:a16="http://schemas.microsoft.com/office/drawing/2014/main" id="{84F73206-C329-4067-AC6A-138728974BC2}"/>
            </a:ext>
          </a:extLst>
        </xdr:cNvPr>
        <xdr:cNvSpPr/>
      </xdr:nvSpPr>
      <xdr:spPr>
        <a:xfrm>
          <a:off x="16761460" y="10591025"/>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497" name="テキスト ボックス 496">
          <a:extLst>
            <a:ext uri="{FF2B5EF4-FFF2-40B4-BE49-F238E27FC236}">
              <a16:creationId xmlns:a16="http://schemas.microsoft.com/office/drawing/2014/main" id="{9C341022-0CA8-4BD6-BB60-D88ED5F50E3A}"/>
            </a:ext>
          </a:extLst>
        </xdr:cNvPr>
        <xdr:cNvSpPr txBox="1"/>
      </xdr:nvSpPr>
      <xdr:spPr>
        <a:xfrm>
          <a:off x="197764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498" name="テキスト ボックス 497">
          <a:extLst>
            <a:ext uri="{FF2B5EF4-FFF2-40B4-BE49-F238E27FC236}">
              <a16:creationId xmlns:a16="http://schemas.microsoft.com/office/drawing/2014/main" id="{87BAEEEA-CA68-4D75-937B-932E45549820}"/>
            </a:ext>
          </a:extLst>
        </xdr:cNvPr>
        <xdr:cNvSpPr txBox="1"/>
      </xdr:nvSpPr>
      <xdr:spPr>
        <a:xfrm>
          <a:off x="19033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499" name="テキスト ボックス 498">
          <a:extLst>
            <a:ext uri="{FF2B5EF4-FFF2-40B4-BE49-F238E27FC236}">
              <a16:creationId xmlns:a16="http://schemas.microsoft.com/office/drawing/2014/main" id="{BDD519DD-CA0B-4E3B-B15F-E8651AF1C38E}"/>
            </a:ext>
          </a:extLst>
        </xdr:cNvPr>
        <xdr:cNvSpPr txBox="1"/>
      </xdr:nvSpPr>
      <xdr:spPr>
        <a:xfrm>
          <a:off x="18228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00" name="テキスト ボックス 499">
          <a:extLst>
            <a:ext uri="{FF2B5EF4-FFF2-40B4-BE49-F238E27FC236}">
              <a16:creationId xmlns:a16="http://schemas.microsoft.com/office/drawing/2014/main" id="{90F34E80-62A1-4AE4-AC3A-EA45A706E3CA}"/>
            </a:ext>
          </a:extLst>
        </xdr:cNvPr>
        <xdr:cNvSpPr txBox="1"/>
      </xdr:nvSpPr>
      <xdr:spPr>
        <a:xfrm>
          <a:off x="174307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01" name="テキスト ボックス 500">
          <a:extLst>
            <a:ext uri="{FF2B5EF4-FFF2-40B4-BE49-F238E27FC236}">
              <a16:creationId xmlns:a16="http://schemas.microsoft.com/office/drawing/2014/main" id="{62233A64-A5A3-49A9-AC68-E8C5E273EBB2}"/>
            </a:ext>
          </a:extLst>
        </xdr:cNvPr>
        <xdr:cNvSpPr txBox="1"/>
      </xdr:nvSpPr>
      <xdr:spPr>
        <a:xfrm>
          <a:off x="166331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65729</xdr:rowOff>
    </xdr:from>
    <xdr:to>
      <xdr:col>116</xdr:col>
      <xdr:colOff>114300</xdr:colOff>
      <xdr:row>60</xdr:row>
      <xdr:rowOff>167329</xdr:rowOff>
    </xdr:to>
    <xdr:sp macro="" textlink="">
      <xdr:nvSpPr>
        <xdr:cNvPr id="502" name="楕円 501">
          <a:extLst>
            <a:ext uri="{FF2B5EF4-FFF2-40B4-BE49-F238E27FC236}">
              <a16:creationId xmlns:a16="http://schemas.microsoft.com/office/drawing/2014/main" id="{143A185D-408E-490C-B975-5184DADC69E3}"/>
            </a:ext>
          </a:extLst>
        </xdr:cNvPr>
        <xdr:cNvSpPr/>
      </xdr:nvSpPr>
      <xdr:spPr>
        <a:xfrm>
          <a:off x="19904710" y="10350824"/>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59</xdr:row>
      <xdr:rowOff>88606</xdr:rowOff>
    </xdr:from>
    <xdr:ext cx="469744" cy="259045"/>
    <xdr:sp macro="" textlink="">
      <xdr:nvSpPr>
        <xdr:cNvPr id="503" name="【学校施設】&#10;一人当たり面積該当値テキスト">
          <a:extLst>
            <a:ext uri="{FF2B5EF4-FFF2-40B4-BE49-F238E27FC236}">
              <a16:creationId xmlns:a16="http://schemas.microsoft.com/office/drawing/2014/main" id="{A19B8300-D5B6-4DD2-A89E-E2467CA535FF}"/>
            </a:ext>
          </a:extLst>
        </xdr:cNvPr>
        <xdr:cNvSpPr txBox="1"/>
      </xdr:nvSpPr>
      <xdr:spPr>
        <a:xfrm>
          <a:off x="19985990" y="10207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60</xdr:row>
      <xdr:rowOff>82931</xdr:rowOff>
    </xdr:from>
    <xdr:to>
      <xdr:col>112</xdr:col>
      <xdr:colOff>38100</xdr:colOff>
      <xdr:row>61</xdr:row>
      <xdr:rowOff>13081</xdr:rowOff>
    </xdr:to>
    <xdr:sp macro="" textlink="">
      <xdr:nvSpPr>
        <xdr:cNvPr id="504" name="楕円 503">
          <a:extLst>
            <a:ext uri="{FF2B5EF4-FFF2-40B4-BE49-F238E27FC236}">
              <a16:creationId xmlns:a16="http://schemas.microsoft.com/office/drawing/2014/main" id="{ACB46D1D-C44C-4715-9E96-CE399FFE9AE7}"/>
            </a:ext>
          </a:extLst>
        </xdr:cNvPr>
        <xdr:cNvSpPr/>
      </xdr:nvSpPr>
      <xdr:spPr>
        <a:xfrm>
          <a:off x="19161760" y="10371836"/>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60</xdr:row>
      <xdr:rowOff>116529</xdr:rowOff>
    </xdr:from>
    <xdr:to>
      <xdr:col>116</xdr:col>
      <xdr:colOff>63500</xdr:colOff>
      <xdr:row>60</xdr:row>
      <xdr:rowOff>133731</xdr:rowOff>
    </xdr:to>
    <xdr:cxnSp macro="">
      <xdr:nvCxnSpPr>
        <xdr:cNvPr id="505" name="直線コネクタ 504">
          <a:extLst>
            <a:ext uri="{FF2B5EF4-FFF2-40B4-BE49-F238E27FC236}">
              <a16:creationId xmlns:a16="http://schemas.microsoft.com/office/drawing/2014/main" id="{95447971-6BCA-49F4-A749-B44C248B8FC4}"/>
            </a:ext>
          </a:extLst>
        </xdr:cNvPr>
        <xdr:cNvCxnSpPr/>
      </xdr:nvCxnSpPr>
      <xdr:spPr>
        <a:xfrm flipV="1">
          <a:off x="19204940" y="10403529"/>
          <a:ext cx="742950" cy="13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60</xdr:row>
      <xdr:rowOff>98075</xdr:rowOff>
    </xdr:from>
    <xdr:to>
      <xdr:col>107</xdr:col>
      <xdr:colOff>101600</xdr:colOff>
      <xdr:row>61</xdr:row>
      <xdr:rowOff>28225</xdr:rowOff>
    </xdr:to>
    <xdr:sp macro="" textlink="">
      <xdr:nvSpPr>
        <xdr:cNvPr id="506" name="楕円 505">
          <a:extLst>
            <a:ext uri="{FF2B5EF4-FFF2-40B4-BE49-F238E27FC236}">
              <a16:creationId xmlns:a16="http://schemas.microsoft.com/office/drawing/2014/main" id="{49E644FD-1F32-4405-A6FC-E9CED52CF545}"/>
            </a:ext>
          </a:extLst>
        </xdr:cNvPr>
        <xdr:cNvSpPr/>
      </xdr:nvSpPr>
      <xdr:spPr>
        <a:xfrm>
          <a:off x="18345150" y="1038126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60</xdr:row>
      <xdr:rowOff>133731</xdr:rowOff>
    </xdr:from>
    <xdr:to>
      <xdr:col>111</xdr:col>
      <xdr:colOff>177800</xdr:colOff>
      <xdr:row>60</xdr:row>
      <xdr:rowOff>148875</xdr:rowOff>
    </xdr:to>
    <xdr:cxnSp macro="">
      <xdr:nvCxnSpPr>
        <xdr:cNvPr id="507" name="直線コネクタ 506">
          <a:extLst>
            <a:ext uri="{FF2B5EF4-FFF2-40B4-BE49-F238E27FC236}">
              <a16:creationId xmlns:a16="http://schemas.microsoft.com/office/drawing/2014/main" id="{87B6A3E6-6026-441E-A46B-5E403E2785AB}"/>
            </a:ext>
          </a:extLst>
        </xdr:cNvPr>
        <xdr:cNvCxnSpPr/>
      </xdr:nvCxnSpPr>
      <xdr:spPr>
        <a:xfrm flipV="1">
          <a:off x="18399760" y="10416921"/>
          <a:ext cx="805180" cy="189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60</xdr:row>
      <xdr:rowOff>105219</xdr:rowOff>
    </xdr:from>
    <xdr:to>
      <xdr:col>102</xdr:col>
      <xdr:colOff>165100</xdr:colOff>
      <xdr:row>61</xdr:row>
      <xdr:rowOff>35369</xdr:rowOff>
    </xdr:to>
    <xdr:sp macro="" textlink="">
      <xdr:nvSpPr>
        <xdr:cNvPr id="508" name="楕円 507">
          <a:extLst>
            <a:ext uri="{FF2B5EF4-FFF2-40B4-BE49-F238E27FC236}">
              <a16:creationId xmlns:a16="http://schemas.microsoft.com/office/drawing/2014/main" id="{BB513331-0381-4902-8419-E3FDDE9A53D8}"/>
            </a:ext>
          </a:extLst>
        </xdr:cNvPr>
        <xdr:cNvSpPr/>
      </xdr:nvSpPr>
      <xdr:spPr>
        <a:xfrm>
          <a:off x="17547590" y="10390314"/>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60</xdr:row>
      <xdr:rowOff>148875</xdr:rowOff>
    </xdr:from>
    <xdr:to>
      <xdr:col>107</xdr:col>
      <xdr:colOff>50800</xdr:colOff>
      <xdr:row>60</xdr:row>
      <xdr:rowOff>156019</xdr:rowOff>
    </xdr:to>
    <xdr:cxnSp macro="">
      <xdr:nvCxnSpPr>
        <xdr:cNvPr id="509" name="直線コネクタ 508">
          <a:extLst>
            <a:ext uri="{FF2B5EF4-FFF2-40B4-BE49-F238E27FC236}">
              <a16:creationId xmlns:a16="http://schemas.microsoft.com/office/drawing/2014/main" id="{93509268-3B4C-469C-927B-46168CC58215}"/>
            </a:ext>
          </a:extLst>
        </xdr:cNvPr>
        <xdr:cNvCxnSpPr/>
      </xdr:nvCxnSpPr>
      <xdr:spPr>
        <a:xfrm flipV="1">
          <a:off x="17602200" y="10435875"/>
          <a:ext cx="797560" cy="7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60</xdr:row>
      <xdr:rowOff>98876</xdr:rowOff>
    </xdr:from>
    <xdr:to>
      <xdr:col>98</xdr:col>
      <xdr:colOff>38100</xdr:colOff>
      <xdr:row>61</xdr:row>
      <xdr:rowOff>29026</xdr:rowOff>
    </xdr:to>
    <xdr:sp macro="" textlink="">
      <xdr:nvSpPr>
        <xdr:cNvPr id="510" name="楕円 509">
          <a:extLst>
            <a:ext uri="{FF2B5EF4-FFF2-40B4-BE49-F238E27FC236}">
              <a16:creationId xmlns:a16="http://schemas.microsoft.com/office/drawing/2014/main" id="{25E2928F-CAB4-47A9-86E4-526A960B8F6E}"/>
            </a:ext>
          </a:extLst>
        </xdr:cNvPr>
        <xdr:cNvSpPr/>
      </xdr:nvSpPr>
      <xdr:spPr>
        <a:xfrm>
          <a:off x="16761460" y="10382066"/>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60</xdr:row>
      <xdr:rowOff>149676</xdr:rowOff>
    </xdr:from>
    <xdr:to>
      <xdr:col>102</xdr:col>
      <xdr:colOff>114300</xdr:colOff>
      <xdr:row>60</xdr:row>
      <xdr:rowOff>156019</xdr:rowOff>
    </xdr:to>
    <xdr:cxnSp macro="">
      <xdr:nvCxnSpPr>
        <xdr:cNvPr id="511" name="直線コネクタ 510">
          <a:extLst>
            <a:ext uri="{FF2B5EF4-FFF2-40B4-BE49-F238E27FC236}">
              <a16:creationId xmlns:a16="http://schemas.microsoft.com/office/drawing/2014/main" id="{553D284F-3D3B-4794-BA61-A8876F2EF8A4}"/>
            </a:ext>
          </a:extLst>
        </xdr:cNvPr>
        <xdr:cNvCxnSpPr/>
      </xdr:nvCxnSpPr>
      <xdr:spPr>
        <a:xfrm>
          <a:off x="16804640" y="10436676"/>
          <a:ext cx="797560" cy="63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1408</xdr:rowOff>
    </xdr:from>
    <xdr:ext cx="469744" cy="259045"/>
    <xdr:sp macro="" textlink="">
      <xdr:nvSpPr>
        <xdr:cNvPr id="512" name="n_1aveValue【学校施設】&#10;一人当たり面積">
          <a:extLst>
            <a:ext uri="{FF2B5EF4-FFF2-40B4-BE49-F238E27FC236}">
              <a16:creationId xmlns:a16="http://schemas.microsoft.com/office/drawing/2014/main" id="{54FBA301-E12F-4938-8492-7937E2B919BA}"/>
            </a:ext>
          </a:extLst>
        </xdr:cNvPr>
        <xdr:cNvSpPr txBox="1"/>
      </xdr:nvSpPr>
      <xdr:spPr>
        <a:xfrm>
          <a:off x="18982132" y="106313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35641</xdr:rowOff>
    </xdr:from>
    <xdr:ext cx="469744" cy="259045"/>
    <xdr:sp macro="" textlink="">
      <xdr:nvSpPr>
        <xdr:cNvPr id="513" name="n_2aveValue【学校施設】&#10;一人当たり面積">
          <a:extLst>
            <a:ext uri="{FF2B5EF4-FFF2-40B4-BE49-F238E27FC236}">
              <a16:creationId xmlns:a16="http://schemas.microsoft.com/office/drawing/2014/main" id="{DD93019A-B508-430F-8E1F-1F0A39A70C3C}"/>
            </a:ext>
          </a:extLst>
        </xdr:cNvPr>
        <xdr:cNvSpPr txBox="1"/>
      </xdr:nvSpPr>
      <xdr:spPr>
        <a:xfrm>
          <a:off x="18182032" y="106655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43413</xdr:rowOff>
    </xdr:from>
    <xdr:ext cx="469744" cy="259045"/>
    <xdr:sp macro="" textlink="">
      <xdr:nvSpPr>
        <xdr:cNvPr id="514" name="n_3aveValue【学校施設】&#10;一人当たり面積">
          <a:extLst>
            <a:ext uri="{FF2B5EF4-FFF2-40B4-BE49-F238E27FC236}">
              <a16:creationId xmlns:a16="http://schemas.microsoft.com/office/drawing/2014/main" id="{66707A6F-D888-4EBF-A876-BA0C83FE44FA}"/>
            </a:ext>
          </a:extLst>
        </xdr:cNvPr>
        <xdr:cNvSpPr txBox="1"/>
      </xdr:nvSpPr>
      <xdr:spPr>
        <a:xfrm>
          <a:off x="17384472" y="106752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50042</xdr:rowOff>
    </xdr:from>
    <xdr:ext cx="469744" cy="259045"/>
    <xdr:sp macro="" textlink="">
      <xdr:nvSpPr>
        <xdr:cNvPr id="515" name="n_4aveValue【学校施設】&#10;一人当たり面積">
          <a:extLst>
            <a:ext uri="{FF2B5EF4-FFF2-40B4-BE49-F238E27FC236}">
              <a16:creationId xmlns:a16="http://schemas.microsoft.com/office/drawing/2014/main" id="{99B695CF-24F6-4CD6-9913-D504AB09C140}"/>
            </a:ext>
          </a:extLst>
        </xdr:cNvPr>
        <xdr:cNvSpPr txBox="1"/>
      </xdr:nvSpPr>
      <xdr:spPr>
        <a:xfrm>
          <a:off x="16588817" y="106837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59</xdr:row>
      <xdr:rowOff>29608</xdr:rowOff>
    </xdr:from>
    <xdr:ext cx="469744" cy="259045"/>
    <xdr:sp macro="" textlink="">
      <xdr:nvSpPr>
        <xdr:cNvPr id="516" name="n_1mainValue【学校施設】&#10;一人当たり面積">
          <a:extLst>
            <a:ext uri="{FF2B5EF4-FFF2-40B4-BE49-F238E27FC236}">
              <a16:creationId xmlns:a16="http://schemas.microsoft.com/office/drawing/2014/main" id="{DD3FECB1-F429-4569-9935-2765540BAD4B}"/>
            </a:ext>
          </a:extLst>
        </xdr:cNvPr>
        <xdr:cNvSpPr txBox="1"/>
      </xdr:nvSpPr>
      <xdr:spPr>
        <a:xfrm>
          <a:off x="18982132" y="101432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44752</xdr:rowOff>
    </xdr:from>
    <xdr:ext cx="469744" cy="259045"/>
    <xdr:sp macro="" textlink="">
      <xdr:nvSpPr>
        <xdr:cNvPr id="517" name="n_2mainValue【学校施設】&#10;一人当たり面積">
          <a:extLst>
            <a:ext uri="{FF2B5EF4-FFF2-40B4-BE49-F238E27FC236}">
              <a16:creationId xmlns:a16="http://schemas.microsoft.com/office/drawing/2014/main" id="{F0C6F02E-7575-459F-8593-EC4FA2315145}"/>
            </a:ext>
          </a:extLst>
        </xdr:cNvPr>
        <xdr:cNvSpPr txBox="1"/>
      </xdr:nvSpPr>
      <xdr:spPr>
        <a:xfrm>
          <a:off x="18182032" y="10162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51896</xdr:rowOff>
    </xdr:from>
    <xdr:ext cx="469744" cy="259045"/>
    <xdr:sp macro="" textlink="">
      <xdr:nvSpPr>
        <xdr:cNvPr id="518" name="n_3mainValue【学校施設】&#10;一人当たり面積">
          <a:extLst>
            <a:ext uri="{FF2B5EF4-FFF2-40B4-BE49-F238E27FC236}">
              <a16:creationId xmlns:a16="http://schemas.microsoft.com/office/drawing/2014/main" id="{14DC010E-62F4-4412-A33A-A2BA05618968}"/>
            </a:ext>
          </a:extLst>
        </xdr:cNvPr>
        <xdr:cNvSpPr txBox="1"/>
      </xdr:nvSpPr>
      <xdr:spPr>
        <a:xfrm>
          <a:off x="17384472" y="10171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45553</xdr:rowOff>
    </xdr:from>
    <xdr:ext cx="469744" cy="259045"/>
    <xdr:sp macro="" textlink="">
      <xdr:nvSpPr>
        <xdr:cNvPr id="519" name="n_4mainValue【学校施設】&#10;一人当たり面積">
          <a:extLst>
            <a:ext uri="{FF2B5EF4-FFF2-40B4-BE49-F238E27FC236}">
              <a16:creationId xmlns:a16="http://schemas.microsoft.com/office/drawing/2014/main" id="{87DFFF20-25A1-46B4-9033-4AF5637FC13A}"/>
            </a:ext>
          </a:extLst>
        </xdr:cNvPr>
        <xdr:cNvSpPr txBox="1"/>
      </xdr:nvSpPr>
      <xdr:spPr>
        <a:xfrm>
          <a:off x="16588817" y="101630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20" name="正方形/長方形 519">
          <a:extLst>
            <a:ext uri="{FF2B5EF4-FFF2-40B4-BE49-F238E27FC236}">
              <a16:creationId xmlns:a16="http://schemas.microsoft.com/office/drawing/2014/main" id="{BB071037-3F51-4EEC-B477-FD40C15A200C}"/>
            </a:ext>
          </a:extLst>
        </xdr:cNvPr>
        <xdr:cNvSpPr/>
      </xdr:nvSpPr>
      <xdr:spPr>
        <a:xfrm>
          <a:off x="1120394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21" name="正方形/長方形 520">
          <a:extLst>
            <a:ext uri="{FF2B5EF4-FFF2-40B4-BE49-F238E27FC236}">
              <a16:creationId xmlns:a16="http://schemas.microsoft.com/office/drawing/2014/main" id="{14965064-5241-489C-A92A-55C5F479F150}"/>
            </a:ext>
          </a:extLst>
        </xdr:cNvPr>
        <xdr:cNvSpPr/>
      </xdr:nvSpPr>
      <xdr:spPr>
        <a:xfrm>
          <a:off x="113157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22" name="正方形/長方形 521">
          <a:extLst>
            <a:ext uri="{FF2B5EF4-FFF2-40B4-BE49-F238E27FC236}">
              <a16:creationId xmlns:a16="http://schemas.microsoft.com/office/drawing/2014/main" id="{0EAF2845-C4AE-48C3-A872-FC383E0CD92E}"/>
            </a:ext>
          </a:extLst>
        </xdr:cNvPr>
        <xdr:cNvSpPr/>
      </xdr:nvSpPr>
      <xdr:spPr>
        <a:xfrm>
          <a:off x="113157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23" name="正方形/長方形 522">
          <a:extLst>
            <a:ext uri="{FF2B5EF4-FFF2-40B4-BE49-F238E27FC236}">
              <a16:creationId xmlns:a16="http://schemas.microsoft.com/office/drawing/2014/main" id="{D997E0D2-C736-4F6E-8411-FC0928796B96}"/>
            </a:ext>
          </a:extLst>
        </xdr:cNvPr>
        <xdr:cNvSpPr/>
      </xdr:nvSpPr>
      <xdr:spPr>
        <a:xfrm>
          <a:off x="122326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24" name="正方形/長方形 523">
          <a:extLst>
            <a:ext uri="{FF2B5EF4-FFF2-40B4-BE49-F238E27FC236}">
              <a16:creationId xmlns:a16="http://schemas.microsoft.com/office/drawing/2014/main" id="{6AB43C9F-57C4-4BDF-A06F-F6DD9ABFD271}"/>
            </a:ext>
          </a:extLst>
        </xdr:cNvPr>
        <xdr:cNvSpPr/>
      </xdr:nvSpPr>
      <xdr:spPr>
        <a:xfrm>
          <a:off x="122326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25" name="正方形/長方形 524">
          <a:extLst>
            <a:ext uri="{FF2B5EF4-FFF2-40B4-BE49-F238E27FC236}">
              <a16:creationId xmlns:a16="http://schemas.microsoft.com/office/drawing/2014/main" id="{5D0B000C-ACA6-42B9-BEB0-4B543D03C1CD}"/>
            </a:ext>
          </a:extLst>
        </xdr:cNvPr>
        <xdr:cNvSpPr/>
      </xdr:nvSpPr>
      <xdr:spPr>
        <a:xfrm>
          <a:off x="132613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26" name="正方形/長方形 525">
          <a:extLst>
            <a:ext uri="{FF2B5EF4-FFF2-40B4-BE49-F238E27FC236}">
              <a16:creationId xmlns:a16="http://schemas.microsoft.com/office/drawing/2014/main" id="{AA74F18B-F8B5-4606-9874-2F1F3652501B}"/>
            </a:ext>
          </a:extLst>
        </xdr:cNvPr>
        <xdr:cNvSpPr/>
      </xdr:nvSpPr>
      <xdr:spPr>
        <a:xfrm>
          <a:off x="132613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27" name="正方形/長方形 526">
          <a:extLst>
            <a:ext uri="{FF2B5EF4-FFF2-40B4-BE49-F238E27FC236}">
              <a16:creationId xmlns:a16="http://schemas.microsoft.com/office/drawing/2014/main" id="{C170B4B8-4736-4556-8A8F-E936AEF53EFB}"/>
            </a:ext>
          </a:extLst>
        </xdr:cNvPr>
        <xdr:cNvSpPr/>
      </xdr:nvSpPr>
      <xdr:spPr>
        <a:xfrm>
          <a:off x="11203940" y="1295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528" name="テキスト ボックス 527">
          <a:extLst>
            <a:ext uri="{FF2B5EF4-FFF2-40B4-BE49-F238E27FC236}">
              <a16:creationId xmlns:a16="http://schemas.microsoft.com/office/drawing/2014/main" id="{BD57D497-EA0D-469E-805E-1EE4E0E77994}"/>
            </a:ext>
          </a:extLst>
        </xdr:cNvPr>
        <xdr:cNvSpPr txBox="1"/>
      </xdr:nvSpPr>
      <xdr:spPr>
        <a:xfrm>
          <a:off x="1116584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29" name="直線コネクタ 528">
          <a:extLst>
            <a:ext uri="{FF2B5EF4-FFF2-40B4-BE49-F238E27FC236}">
              <a16:creationId xmlns:a16="http://schemas.microsoft.com/office/drawing/2014/main" id="{16F231F1-A548-4FB3-B9AA-179134A5F5E1}"/>
            </a:ext>
          </a:extLst>
        </xdr:cNvPr>
        <xdr:cNvCxnSpPr/>
      </xdr:nvCxnSpPr>
      <xdr:spPr>
        <a:xfrm>
          <a:off x="1120394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530" name="テキスト ボックス 529">
          <a:extLst>
            <a:ext uri="{FF2B5EF4-FFF2-40B4-BE49-F238E27FC236}">
              <a16:creationId xmlns:a16="http://schemas.microsoft.com/office/drawing/2014/main" id="{69AA0492-DEEF-416D-9055-21CDBE03EDAA}"/>
            </a:ext>
          </a:extLst>
        </xdr:cNvPr>
        <xdr:cNvSpPr txBox="1"/>
      </xdr:nvSpPr>
      <xdr:spPr>
        <a:xfrm>
          <a:off x="10801531" y="1509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531" name="直線コネクタ 530">
          <a:extLst>
            <a:ext uri="{FF2B5EF4-FFF2-40B4-BE49-F238E27FC236}">
              <a16:creationId xmlns:a16="http://schemas.microsoft.com/office/drawing/2014/main" id="{F8B44767-B19C-4BEF-B10F-592AA2216963}"/>
            </a:ext>
          </a:extLst>
        </xdr:cNvPr>
        <xdr:cNvCxnSpPr/>
      </xdr:nvCxnSpPr>
      <xdr:spPr>
        <a:xfrm>
          <a:off x="11203940" y="1491723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532" name="テキスト ボックス 531">
          <a:extLst>
            <a:ext uri="{FF2B5EF4-FFF2-40B4-BE49-F238E27FC236}">
              <a16:creationId xmlns:a16="http://schemas.microsoft.com/office/drawing/2014/main" id="{5067BD74-2D7E-4E10-BF1F-EA658D621816}"/>
            </a:ext>
          </a:extLst>
        </xdr:cNvPr>
        <xdr:cNvSpPr txBox="1"/>
      </xdr:nvSpPr>
      <xdr:spPr>
        <a:xfrm>
          <a:off x="10801531" y="1476739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533" name="直線コネクタ 532">
          <a:extLst>
            <a:ext uri="{FF2B5EF4-FFF2-40B4-BE49-F238E27FC236}">
              <a16:creationId xmlns:a16="http://schemas.microsoft.com/office/drawing/2014/main" id="{D56B2B76-9D3B-424D-A3F4-157F05ED62C0}"/>
            </a:ext>
          </a:extLst>
        </xdr:cNvPr>
        <xdr:cNvCxnSpPr/>
      </xdr:nvCxnSpPr>
      <xdr:spPr>
        <a:xfrm>
          <a:off x="11203940" y="1459066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534" name="テキスト ボックス 533">
          <a:extLst>
            <a:ext uri="{FF2B5EF4-FFF2-40B4-BE49-F238E27FC236}">
              <a16:creationId xmlns:a16="http://schemas.microsoft.com/office/drawing/2014/main" id="{151629BC-5FC9-4D32-8FAB-DAF52E03342C}"/>
            </a:ext>
          </a:extLst>
        </xdr:cNvPr>
        <xdr:cNvSpPr txBox="1"/>
      </xdr:nvSpPr>
      <xdr:spPr>
        <a:xfrm>
          <a:off x="10842791" y="1444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535" name="直線コネクタ 534">
          <a:extLst>
            <a:ext uri="{FF2B5EF4-FFF2-40B4-BE49-F238E27FC236}">
              <a16:creationId xmlns:a16="http://schemas.microsoft.com/office/drawing/2014/main" id="{700891EB-FC9F-49C9-B223-AB72E1E8F28C}"/>
            </a:ext>
          </a:extLst>
        </xdr:cNvPr>
        <xdr:cNvCxnSpPr/>
      </xdr:nvCxnSpPr>
      <xdr:spPr>
        <a:xfrm>
          <a:off x="11203940" y="1425838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536" name="テキスト ボックス 535">
          <a:extLst>
            <a:ext uri="{FF2B5EF4-FFF2-40B4-BE49-F238E27FC236}">
              <a16:creationId xmlns:a16="http://schemas.microsoft.com/office/drawing/2014/main" id="{8731F018-7F7F-4131-B8CA-7E9105B2AF02}"/>
            </a:ext>
          </a:extLst>
        </xdr:cNvPr>
        <xdr:cNvSpPr txBox="1"/>
      </xdr:nvSpPr>
      <xdr:spPr>
        <a:xfrm>
          <a:off x="10842791" y="1411425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537" name="直線コネクタ 536">
          <a:extLst>
            <a:ext uri="{FF2B5EF4-FFF2-40B4-BE49-F238E27FC236}">
              <a16:creationId xmlns:a16="http://schemas.microsoft.com/office/drawing/2014/main" id="{A0152D8F-B514-42B7-AC9B-E50029F68AFD}"/>
            </a:ext>
          </a:extLst>
        </xdr:cNvPr>
        <xdr:cNvCxnSpPr/>
      </xdr:nvCxnSpPr>
      <xdr:spPr>
        <a:xfrm>
          <a:off x="11203940" y="1393561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538" name="テキスト ボックス 537">
          <a:extLst>
            <a:ext uri="{FF2B5EF4-FFF2-40B4-BE49-F238E27FC236}">
              <a16:creationId xmlns:a16="http://schemas.microsoft.com/office/drawing/2014/main" id="{97C8F558-B5A0-4883-B75D-B93E92446379}"/>
            </a:ext>
          </a:extLst>
        </xdr:cNvPr>
        <xdr:cNvSpPr txBox="1"/>
      </xdr:nvSpPr>
      <xdr:spPr>
        <a:xfrm>
          <a:off x="1084279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539" name="直線コネクタ 538">
          <a:extLst>
            <a:ext uri="{FF2B5EF4-FFF2-40B4-BE49-F238E27FC236}">
              <a16:creationId xmlns:a16="http://schemas.microsoft.com/office/drawing/2014/main" id="{DB5E1599-AB8D-4538-85ED-34F80FF581CB}"/>
            </a:ext>
          </a:extLst>
        </xdr:cNvPr>
        <xdr:cNvCxnSpPr/>
      </xdr:nvCxnSpPr>
      <xdr:spPr>
        <a:xfrm>
          <a:off x="11203940" y="1360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540" name="テキスト ボックス 539">
          <a:extLst>
            <a:ext uri="{FF2B5EF4-FFF2-40B4-BE49-F238E27FC236}">
              <a16:creationId xmlns:a16="http://schemas.microsoft.com/office/drawing/2014/main" id="{93C3E815-84AA-447C-85F9-EF88C59E6FAE}"/>
            </a:ext>
          </a:extLst>
        </xdr:cNvPr>
        <xdr:cNvSpPr txBox="1"/>
      </xdr:nvSpPr>
      <xdr:spPr>
        <a:xfrm>
          <a:off x="10842791" y="1346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541" name="直線コネクタ 540">
          <a:extLst>
            <a:ext uri="{FF2B5EF4-FFF2-40B4-BE49-F238E27FC236}">
              <a16:creationId xmlns:a16="http://schemas.microsoft.com/office/drawing/2014/main" id="{CFB7A219-717A-403F-AE12-EB483E7749CE}"/>
            </a:ext>
          </a:extLst>
        </xdr:cNvPr>
        <xdr:cNvCxnSpPr/>
      </xdr:nvCxnSpPr>
      <xdr:spPr>
        <a:xfrm>
          <a:off x="11203940" y="132805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542" name="テキスト ボックス 541">
          <a:extLst>
            <a:ext uri="{FF2B5EF4-FFF2-40B4-BE49-F238E27FC236}">
              <a16:creationId xmlns:a16="http://schemas.microsoft.com/office/drawing/2014/main" id="{0E2F1BC7-A842-4BED-98E5-2791C4F53FC0}"/>
            </a:ext>
          </a:extLst>
        </xdr:cNvPr>
        <xdr:cNvSpPr txBox="1"/>
      </xdr:nvSpPr>
      <xdr:spPr>
        <a:xfrm>
          <a:off x="10905006" y="1313644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43" name="直線コネクタ 542">
          <a:extLst>
            <a:ext uri="{FF2B5EF4-FFF2-40B4-BE49-F238E27FC236}">
              <a16:creationId xmlns:a16="http://schemas.microsoft.com/office/drawing/2014/main" id="{2F5F1BA5-ABFD-46E8-8F06-2B6E5BED81F7}"/>
            </a:ext>
          </a:extLst>
        </xdr:cNvPr>
        <xdr:cNvCxnSpPr/>
      </xdr:nvCxnSpPr>
      <xdr:spPr>
        <a:xfrm>
          <a:off x="1120394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544" name="【児童館】&#10;有形固定資産減価償却率グラフ枠">
          <a:extLst>
            <a:ext uri="{FF2B5EF4-FFF2-40B4-BE49-F238E27FC236}">
              <a16:creationId xmlns:a16="http://schemas.microsoft.com/office/drawing/2014/main" id="{EF9B0828-C529-4911-99CA-18A4C6267878}"/>
            </a:ext>
          </a:extLst>
        </xdr:cNvPr>
        <xdr:cNvSpPr/>
      </xdr:nvSpPr>
      <xdr:spPr>
        <a:xfrm>
          <a:off x="11203940" y="1295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5443</xdr:rowOff>
    </xdr:from>
    <xdr:to>
      <xdr:col>85</xdr:col>
      <xdr:colOff>126364</xdr:colOff>
      <xdr:row>86</xdr:row>
      <xdr:rowOff>168729</xdr:rowOff>
    </xdr:to>
    <xdr:cxnSp macro="">
      <xdr:nvCxnSpPr>
        <xdr:cNvPr id="545" name="直線コネクタ 544">
          <a:extLst>
            <a:ext uri="{FF2B5EF4-FFF2-40B4-BE49-F238E27FC236}">
              <a16:creationId xmlns:a16="http://schemas.microsoft.com/office/drawing/2014/main" id="{15AD0FC5-1B67-4A6A-9A16-922AF0FEBC8F}"/>
            </a:ext>
          </a:extLst>
        </xdr:cNvPr>
        <xdr:cNvCxnSpPr/>
      </xdr:nvCxnSpPr>
      <xdr:spPr>
        <a:xfrm flipV="1">
          <a:off x="14703424" y="13380448"/>
          <a:ext cx="0" cy="15367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546" name="【児童館】&#10;有形固定資産減価償却率最小値テキスト">
          <a:extLst>
            <a:ext uri="{FF2B5EF4-FFF2-40B4-BE49-F238E27FC236}">
              <a16:creationId xmlns:a16="http://schemas.microsoft.com/office/drawing/2014/main" id="{6313169E-0599-4D0D-A133-D770459C51D6}"/>
            </a:ext>
          </a:extLst>
        </xdr:cNvPr>
        <xdr:cNvSpPr txBox="1"/>
      </xdr:nvSpPr>
      <xdr:spPr>
        <a:xfrm>
          <a:off x="1474216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547" name="直線コネクタ 546">
          <a:extLst>
            <a:ext uri="{FF2B5EF4-FFF2-40B4-BE49-F238E27FC236}">
              <a16:creationId xmlns:a16="http://schemas.microsoft.com/office/drawing/2014/main" id="{F3D81829-C89D-4A7B-A03F-A901345F8971}"/>
            </a:ext>
          </a:extLst>
        </xdr:cNvPr>
        <xdr:cNvCxnSpPr/>
      </xdr:nvCxnSpPr>
      <xdr:spPr>
        <a:xfrm>
          <a:off x="14611350" y="149172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123570</xdr:rowOff>
    </xdr:from>
    <xdr:ext cx="340478" cy="259045"/>
    <xdr:sp macro="" textlink="">
      <xdr:nvSpPr>
        <xdr:cNvPr id="548" name="【児童館】&#10;有形固定資産減価償却率最大値テキスト">
          <a:extLst>
            <a:ext uri="{FF2B5EF4-FFF2-40B4-BE49-F238E27FC236}">
              <a16:creationId xmlns:a16="http://schemas.microsoft.com/office/drawing/2014/main" id="{153222D7-F8C5-402F-82CD-CD8FC4190C58}"/>
            </a:ext>
          </a:extLst>
        </xdr:cNvPr>
        <xdr:cNvSpPr txBox="1"/>
      </xdr:nvSpPr>
      <xdr:spPr>
        <a:xfrm>
          <a:off x="14742160" y="1315567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5443</xdr:rowOff>
    </xdr:from>
    <xdr:to>
      <xdr:col>86</xdr:col>
      <xdr:colOff>25400</xdr:colOff>
      <xdr:row>78</xdr:row>
      <xdr:rowOff>5443</xdr:rowOff>
    </xdr:to>
    <xdr:cxnSp macro="">
      <xdr:nvCxnSpPr>
        <xdr:cNvPr id="549" name="直線コネクタ 548">
          <a:extLst>
            <a:ext uri="{FF2B5EF4-FFF2-40B4-BE49-F238E27FC236}">
              <a16:creationId xmlns:a16="http://schemas.microsoft.com/office/drawing/2014/main" id="{544BB8AA-ABF0-4B05-B8E5-883838D93B16}"/>
            </a:ext>
          </a:extLst>
        </xdr:cNvPr>
        <xdr:cNvCxnSpPr/>
      </xdr:nvCxnSpPr>
      <xdr:spPr>
        <a:xfrm>
          <a:off x="14611350" y="1338044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11447</xdr:rowOff>
    </xdr:from>
    <xdr:ext cx="405111" cy="259045"/>
    <xdr:sp macro="" textlink="">
      <xdr:nvSpPr>
        <xdr:cNvPr id="550" name="【児童館】&#10;有形固定資産減価償却率平均値テキスト">
          <a:extLst>
            <a:ext uri="{FF2B5EF4-FFF2-40B4-BE49-F238E27FC236}">
              <a16:creationId xmlns:a16="http://schemas.microsoft.com/office/drawing/2014/main" id="{EF83DFB8-6FB5-42B1-B1E0-6E41A04D78C1}"/>
            </a:ext>
          </a:extLst>
        </xdr:cNvPr>
        <xdr:cNvSpPr txBox="1"/>
      </xdr:nvSpPr>
      <xdr:spPr>
        <a:xfrm>
          <a:off x="14742160" y="140741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33020</xdr:rowOff>
    </xdr:from>
    <xdr:to>
      <xdr:col>85</xdr:col>
      <xdr:colOff>177800</xdr:colOff>
      <xdr:row>82</xdr:row>
      <xdr:rowOff>134620</xdr:rowOff>
    </xdr:to>
    <xdr:sp macro="" textlink="">
      <xdr:nvSpPr>
        <xdr:cNvPr id="551" name="フローチャート: 判断 550">
          <a:extLst>
            <a:ext uri="{FF2B5EF4-FFF2-40B4-BE49-F238E27FC236}">
              <a16:creationId xmlns:a16="http://schemas.microsoft.com/office/drawing/2014/main" id="{0F44FDBA-3148-4430-9758-87EDC038F4CF}"/>
            </a:ext>
          </a:extLst>
        </xdr:cNvPr>
        <xdr:cNvSpPr/>
      </xdr:nvSpPr>
      <xdr:spPr>
        <a:xfrm>
          <a:off x="14649450" y="14090015"/>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147320</xdr:rowOff>
    </xdr:from>
    <xdr:to>
      <xdr:col>81</xdr:col>
      <xdr:colOff>101600</xdr:colOff>
      <xdr:row>82</xdr:row>
      <xdr:rowOff>77470</xdr:rowOff>
    </xdr:to>
    <xdr:sp macro="" textlink="">
      <xdr:nvSpPr>
        <xdr:cNvPr id="552" name="フローチャート: 判断 551">
          <a:extLst>
            <a:ext uri="{FF2B5EF4-FFF2-40B4-BE49-F238E27FC236}">
              <a16:creationId xmlns:a16="http://schemas.microsoft.com/office/drawing/2014/main" id="{5DD354AB-93F0-4415-9520-077E090269C8}"/>
            </a:ext>
          </a:extLst>
        </xdr:cNvPr>
        <xdr:cNvSpPr/>
      </xdr:nvSpPr>
      <xdr:spPr>
        <a:xfrm>
          <a:off x="13887450" y="1403286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16692</xdr:rowOff>
    </xdr:from>
    <xdr:to>
      <xdr:col>76</xdr:col>
      <xdr:colOff>165100</xdr:colOff>
      <xdr:row>82</xdr:row>
      <xdr:rowOff>118292</xdr:rowOff>
    </xdr:to>
    <xdr:sp macro="" textlink="">
      <xdr:nvSpPr>
        <xdr:cNvPr id="553" name="フローチャート: 判断 552">
          <a:extLst>
            <a:ext uri="{FF2B5EF4-FFF2-40B4-BE49-F238E27FC236}">
              <a16:creationId xmlns:a16="http://schemas.microsoft.com/office/drawing/2014/main" id="{10A3DF71-AD62-4234-8D89-F29157136BBA}"/>
            </a:ext>
          </a:extLst>
        </xdr:cNvPr>
        <xdr:cNvSpPr/>
      </xdr:nvSpPr>
      <xdr:spPr>
        <a:xfrm>
          <a:off x="13089890" y="14079402"/>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73842</xdr:rowOff>
    </xdr:from>
    <xdr:to>
      <xdr:col>72</xdr:col>
      <xdr:colOff>38100</xdr:colOff>
      <xdr:row>83</xdr:row>
      <xdr:rowOff>3992</xdr:rowOff>
    </xdr:to>
    <xdr:sp macro="" textlink="">
      <xdr:nvSpPr>
        <xdr:cNvPr id="554" name="フローチャート: 判断 553">
          <a:extLst>
            <a:ext uri="{FF2B5EF4-FFF2-40B4-BE49-F238E27FC236}">
              <a16:creationId xmlns:a16="http://schemas.microsoft.com/office/drawing/2014/main" id="{13CBCB0C-69D0-456A-AC4C-FFE571E35A4C}"/>
            </a:ext>
          </a:extLst>
        </xdr:cNvPr>
        <xdr:cNvSpPr/>
      </xdr:nvSpPr>
      <xdr:spPr>
        <a:xfrm>
          <a:off x="12303760" y="14132742"/>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80</xdr:row>
      <xdr:rowOff>148952</xdr:rowOff>
    </xdr:from>
    <xdr:to>
      <xdr:col>67</xdr:col>
      <xdr:colOff>101600</xdr:colOff>
      <xdr:row>81</xdr:row>
      <xdr:rowOff>79102</xdr:rowOff>
    </xdr:to>
    <xdr:sp macro="" textlink="">
      <xdr:nvSpPr>
        <xdr:cNvPr id="555" name="フローチャート: 判断 554">
          <a:extLst>
            <a:ext uri="{FF2B5EF4-FFF2-40B4-BE49-F238E27FC236}">
              <a16:creationId xmlns:a16="http://schemas.microsoft.com/office/drawing/2014/main" id="{C08DE4CF-51EB-46C0-8EA0-6CDA92CE5DC9}"/>
            </a:ext>
          </a:extLst>
        </xdr:cNvPr>
        <xdr:cNvSpPr/>
      </xdr:nvSpPr>
      <xdr:spPr>
        <a:xfrm>
          <a:off x="11487150" y="13864952"/>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556" name="テキスト ボックス 555">
          <a:extLst>
            <a:ext uri="{FF2B5EF4-FFF2-40B4-BE49-F238E27FC236}">
              <a16:creationId xmlns:a16="http://schemas.microsoft.com/office/drawing/2014/main" id="{1E0107AF-23C2-42A0-960E-19C46AEA1C26}"/>
            </a:ext>
          </a:extLst>
        </xdr:cNvPr>
        <xdr:cNvSpPr txBox="1"/>
      </xdr:nvSpPr>
      <xdr:spPr>
        <a:xfrm>
          <a:off x="14532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557" name="テキスト ボックス 556">
          <a:extLst>
            <a:ext uri="{FF2B5EF4-FFF2-40B4-BE49-F238E27FC236}">
              <a16:creationId xmlns:a16="http://schemas.microsoft.com/office/drawing/2014/main" id="{E3D75D2E-3424-40D4-A476-57EEF416BF6D}"/>
            </a:ext>
          </a:extLst>
        </xdr:cNvPr>
        <xdr:cNvSpPr txBox="1"/>
      </xdr:nvSpPr>
      <xdr:spPr>
        <a:xfrm>
          <a:off x="13770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558" name="テキスト ボックス 557">
          <a:extLst>
            <a:ext uri="{FF2B5EF4-FFF2-40B4-BE49-F238E27FC236}">
              <a16:creationId xmlns:a16="http://schemas.microsoft.com/office/drawing/2014/main" id="{A6ACA045-5804-4815-AA86-B6DC73D2D7E3}"/>
            </a:ext>
          </a:extLst>
        </xdr:cNvPr>
        <xdr:cNvSpPr txBox="1"/>
      </xdr:nvSpPr>
      <xdr:spPr>
        <a:xfrm>
          <a:off x="129730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559" name="テキスト ボックス 558">
          <a:extLst>
            <a:ext uri="{FF2B5EF4-FFF2-40B4-BE49-F238E27FC236}">
              <a16:creationId xmlns:a16="http://schemas.microsoft.com/office/drawing/2014/main" id="{6E7B6996-9EA2-4DCF-9F97-E588F6B2A114}"/>
            </a:ext>
          </a:extLst>
        </xdr:cNvPr>
        <xdr:cNvSpPr txBox="1"/>
      </xdr:nvSpPr>
      <xdr:spPr>
        <a:xfrm>
          <a:off x="121754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560" name="テキスト ボックス 559">
          <a:extLst>
            <a:ext uri="{FF2B5EF4-FFF2-40B4-BE49-F238E27FC236}">
              <a16:creationId xmlns:a16="http://schemas.microsoft.com/office/drawing/2014/main" id="{AEC80A4F-B108-44E7-B38A-DB98763E03F9}"/>
            </a:ext>
          </a:extLst>
        </xdr:cNvPr>
        <xdr:cNvSpPr txBox="1"/>
      </xdr:nvSpPr>
      <xdr:spPr>
        <a:xfrm>
          <a:off x="113703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60779</xdr:rowOff>
    </xdr:from>
    <xdr:to>
      <xdr:col>85</xdr:col>
      <xdr:colOff>177800</xdr:colOff>
      <xdr:row>81</xdr:row>
      <xdr:rowOff>162379</xdr:rowOff>
    </xdr:to>
    <xdr:sp macro="" textlink="">
      <xdr:nvSpPr>
        <xdr:cNvPr id="561" name="楕円 560">
          <a:extLst>
            <a:ext uri="{FF2B5EF4-FFF2-40B4-BE49-F238E27FC236}">
              <a16:creationId xmlns:a16="http://schemas.microsoft.com/office/drawing/2014/main" id="{620B57EC-08B3-40D6-A7AD-C06F73022CD9}"/>
            </a:ext>
          </a:extLst>
        </xdr:cNvPr>
        <xdr:cNvSpPr/>
      </xdr:nvSpPr>
      <xdr:spPr>
        <a:xfrm>
          <a:off x="14649450" y="13944419"/>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80</xdr:row>
      <xdr:rowOff>83656</xdr:rowOff>
    </xdr:from>
    <xdr:ext cx="405111" cy="259045"/>
    <xdr:sp macro="" textlink="">
      <xdr:nvSpPr>
        <xdr:cNvPr id="562" name="【児童館】&#10;有形固定資産減価償却率該当値テキスト">
          <a:extLst>
            <a:ext uri="{FF2B5EF4-FFF2-40B4-BE49-F238E27FC236}">
              <a16:creationId xmlns:a16="http://schemas.microsoft.com/office/drawing/2014/main" id="{B6323367-C094-4781-8952-E0894A5D66D7}"/>
            </a:ext>
          </a:extLst>
        </xdr:cNvPr>
        <xdr:cNvSpPr txBox="1"/>
      </xdr:nvSpPr>
      <xdr:spPr>
        <a:xfrm>
          <a:off x="14742160" y="138015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81</xdr:row>
      <xdr:rowOff>34652</xdr:rowOff>
    </xdr:from>
    <xdr:to>
      <xdr:col>81</xdr:col>
      <xdr:colOff>101600</xdr:colOff>
      <xdr:row>81</xdr:row>
      <xdr:rowOff>136252</xdr:rowOff>
    </xdr:to>
    <xdr:sp macro="" textlink="">
      <xdr:nvSpPr>
        <xdr:cNvPr id="563" name="楕円 562">
          <a:extLst>
            <a:ext uri="{FF2B5EF4-FFF2-40B4-BE49-F238E27FC236}">
              <a16:creationId xmlns:a16="http://schemas.microsoft.com/office/drawing/2014/main" id="{FE1E5D76-C3DE-4F92-B251-824A6DBB7B37}"/>
            </a:ext>
          </a:extLst>
        </xdr:cNvPr>
        <xdr:cNvSpPr/>
      </xdr:nvSpPr>
      <xdr:spPr>
        <a:xfrm>
          <a:off x="13887450" y="13922102"/>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81</xdr:row>
      <xdr:rowOff>85452</xdr:rowOff>
    </xdr:from>
    <xdr:to>
      <xdr:col>85</xdr:col>
      <xdr:colOff>127000</xdr:colOff>
      <xdr:row>81</xdr:row>
      <xdr:rowOff>111579</xdr:rowOff>
    </xdr:to>
    <xdr:cxnSp macro="">
      <xdr:nvCxnSpPr>
        <xdr:cNvPr id="564" name="直線コネクタ 563">
          <a:extLst>
            <a:ext uri="{FF2B5EF4-FFF2-40B4-BE49-F238E27FC236}">
              <a16:creationId xmlns:a16="http://schemas.microsoft.com/office/drawing/2014/main" id="{C1B2421B-DA88-4D2F-AD06-5B35898CBEB7}"/>
            </a:ext>
          </a:extLst>
        </xdr:cNvPr>
        <xdr:cNvCxnSpPr/>
      </xdr:nvCxnSpPr>
      <xdr:spPr>
        <a:xfrm>
          <a:off x="13942060" y="13974807"/>
          <a:ext cx="762000" cy="242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81</xdr:row>
      <xdr:rowOff>8527</xdr:rowOff>
    </xdr:from>
    <xdr:to>
      <xdr:col>76</xdr:col>
      <xdr:colOff>165100</xdr:colOff>
      <xdr:row>81</xdr:row>
      <xdr:rowOff>110127</xdr:rowOff>
    </xdr:to>
    <xdr:sp macro="" textlink="">
      <xdr:nvSpPr>
        <xdr:cNvPr id="565" name="楕円 564">
          <a:extLst>
            <a:ext uri="{FF2B5EF4-FFF2-40B4-BE49-F238E27FC236}">
              <a16:creationId xmlns:a16="http://schemas.microsoft.com/office/drawing/2014/main" id="{2B55CEFE-4603-4DB8-9C6F-1B4A558453F1}"/>
            </a:ext>
          </a:extLst>
        </xdr:cNvPr>
        <xdr:cNvSpPr/>
      </xdr:nvSpPr>
      <xdr:spPr>
        <a:xfrm>
          <a:off x="13089890" y="13897882"/>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81</xdr:row>
      <xdr:rowOff>59327</xdr:rowOff>
    </xdr:from>
    <xdr:to>
      <xdr:col>81</xdr:col>
      <xdr:colOff>50800</xdr:colOff>
      <xdr:row>81</xdr:row>
      <xdr:rowOff>85452</xdr:rowOff>
    </xdr:to>
    <xdr:cxnSp macro="">
      <xdr:nvCxnSpPr>
        <xdr:cNvPr id="566" name="直線コネクタ 565">
          <a:extLst>
            <a:ext uri="{FF2B5EF4-FFF2-40B4-BE49-F238E27FC236}">
              <a16:creationId xmlns:a16="http://schemas.microsoft.com/office/drawing/2014/main" id="{6CF23F23-2B11-4A7D-919A-E57E27E42805}"/>
            </a:ext>
          </a:extLst>
        </xdr:cNvPr>
        <xdr:cNvCxnSpPr/>
      </xdr:nvCxnSpPr>
      <xdr:spPr>
        <a:xfrm>
          <a:off x="13144500" y="13942967"/>
          <a:ext cx="797560" cy="318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80</xdr:row>
      <xdr:rowOff>148952</xdr:rowOff>
    </xdr:from>
    <xdr:to>
      <xdr:col>72</xdr:col>
      <xdr:colOff>38100</xdr:colOff>
      <xdr:row>81</xdr:row>
      <xdr:rowOff>79102</xdr:rowOff>
    </xdr:to>
    <xdr:sp macro="" textlink="">
      <xdr:nvSpPr>
        <xdr:cNvPr id="567" name="楕円 566">
          <a:extLst>
            <a:ext uri="{FF2B5EF4-FFF2-40B4-BE49-F238E27FC236}">
              <a16:creationId xmlns:a16="http://schemas.microsoft.com/office/drawing/2014/main" id="{48539F09-A7EF-41FE-AD23-124A50572895}"/>
            </a:ext>
          </a:extLst>
        </xdr:cNvPr>
        <xdr:cNvSpPr/>
      </xdr:nvSpPr>
      <xdr:spPr>
        <a:xfrm>
          <a:off x="12303760" y="1386495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81</xdr:row>
      <xdr:rowOff>28302</xdr:rowOff>
    </xdr:from>
    <xdr:to>
      <xdr:col>76</xdr:col>
      <xdr:colOff>114300</xdr:colOff>
      <xdr:row>81</xdr:row>
      <xdr:rowOff>59327</xdr:rowOff>
    </xdr:to>
    <xdr:cxnSp macro="">
      <xdr:nvCxnSpPr>
        <xdr:cNvPr id="568" name="直線コネクタ 567">
          <a:extLst>
            <a:ext uri="{FF2B5EF4-FFF2-40B4-BE49-F238E27FC236}">
              <a16:creationId xmlns:a16="http://schemas.microsoft.com/office/drawing/2014/main" id="{50F883AF-D580-4F10-A3C8-147F743BC2F0}"/>
            </a:ext>
          </a:extLst>
        </xdr:cNvPr>
        <xdr:cNvCxnSpPr/>
      </xdr:nvCxnSpPr>
      <xdr:spPr>
        <a:xfrm>
          <a:off x="12346940" y="13913847"/>
          <a:ext cx="797560" cy="291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80</xdr:row>
      <xdr:rowOff>113030</xdr:rowOff>
    </xdr:from>
    <xdr:to>
      <xdr:col>67</xdr:col>
      <xdr:colOff>101600</xdr:colOff>
      <xdr:row>81</xdr:row>
      <xdr:rowOff>43180</xdr:rowOff>
    </xdr:to>
    <xdr:sp macro="" textlink="">
      <xdr:nvSpPr>
        <xdr:cNvPr id="569" name="楕円 568">
          <a:extLst>
            <a:ext uri="{FF2B5EF4-FFF2-40B4-BE49-F238E27FC236}">
              <a16:creationId xmlns:a16="http://schemas.microsoft.com/office/drawing/2014/main" id="{C7565214-759F-4FE1-A31A-EC758FBAE9C4}"/>
            </a:ext>
          </a:extLst>
        </xdr:cNvPr>
        <xdr:cNvSpPr/>
      </xdr:nvSpPr>
      <xdr:spPr>
        <a:xfrm>
          <a:off x="11487150" y="1382903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80</xdr:row>
      <xdr:rowOff>163830</xdr:rowOff>
    </xdr:from>
    <xdr:to>
      <xdr:col>71</xdr:col>
      <xdr:colOff>177800</xdr:colOff>
      <xdr:row>81</xdr:row>
      <xdr:rowOff>28302</xdr:rowOff>
    </xdr:to>
    <xdr:cxnSp macro="">
      <xdr:nvCxnSpPr>
        <xdr:cNvPr id="570" name="直線コネクタ 569">
          <a:extLst>
            <a:ext uri="{FF2B5EF4-FFF2-40B4-BE49-F238E27FC236}">
              <a16:creationId xmlns:a16="http://schemas.microsoft.com/office/drawing/2014/main" id="{0A00EF29-F582-4A79-BD3B-07F43355A321}"/>
            </a:ext>
          </a:extLst>
        </xdr:cNvPr>
        <xdr:cNvCxnSpPr/>
      </xdr:nvCxnSpPr>
      <xdr:spPr>
        <a:xfrm>
          <a:off x="11541760" y="13883640"/>
          <a:ext cx="805180" cy="302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68597</xdr:rowOff>
    </xdr:from>
    <xdr:ext cx="405111" cy="259045"/>
    <xdr:sp macro="" textlink="">
      <xdr:nvSpPr>
        <xdr:cNvPr id="571" name="n_1aveValue【児童館】&#10;有形固定資産減価償却率">
          <a:extLst>
            <a:ext uri="{FF2B5EF4-FFF2-40B4-BE49-F238E27FC236}">
              <a16:creationId xmlns:a16="http://schemas.microsoft.com/office/drawing/2014/main" id="{6C74B7C5-1DBB-496C-84C8-F5CEAC7ED8CC}"/>
            </a:ext>
          </a:extLst>
        </xdr:cNvPr>
        <xdr:cNvSpPr txBox="1"/>
      </xdr:nvSpPr>
      <xdr:spPr>
        <a:xfrm>
          <a:off x="13738234" y="141255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109419</xdr:rowOff>
    </xdr:from>
    <xdr:ext cx="405111" cy="259045"/>
    <xdr:sp macro="" textlink="">
      <xdr:nvSpPr>
        <xdr:cNvPr id="572" name="n_2aveValue【児童館】&#10;有形固定資産減価償却率">
          <a:extLst>
            <a:ext uri="{FF2B5EF4-FFF2-40B4-BE49-F238E27FC236}">
              <a16:creationId xmlns:a16="http://schemas.microsoft.com/office/drawing/2014/main" id="{BAD75E2E-C77F-45C1-8BDC-DC28B9971EF9}"/>
            </a:ext>
          </a:extLst>
        </xdr:cNvPr>
        <xdr:cNvSpPr txBox="1"/>
      </xdr:nvSpPr>
      <xdr:spPr>
        <a:xfrm>
          <a:off x="12957184" y="141664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166569</xdr:rowOff>
    </xdr:from>
    <xdr:ext cx="405111" cy="259045"/>
    <xdr:sp macro="" textlink="">
      <xdr:nvSpPr>
        <xdr:cNvPr id="573" name="n_3aveValue【児童館】&#10;有形固定資産減価償却率">
          <a:extLst>
            <a:ext uri="{FF2B5EF4-FFF2-40B4-BE49-F238E27FC236}">
              <a16:creationId xmlns:a16="http://schemas.microsoft.com/office/drawing/2014/main" id="{472DF1C4-44C5-4098-BC39-865591410687}"/>
            </a:ext>
          </a:extLst>
        </xdr:cNvPr>
        <xdr:cNvSpPr txBox="1"/>
      </xdr:nvSpPr>
      <xdr:spPr>
        <a:xfrm>
          <a:off x="12171054" y="142292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70229</xdr:rowOff>
    </xdr:from>
    <xdr:ext cx="405111" cy="259045"/>
    <xdr:sp macro="" textlink="">
      <xdr:nvSpPr>
        <xdr:cNvPr id="574" name="n_4aveValue【児童館】&#10;有形固定資産減価償却率">
          <a:extLst>
            <a:ext uri="{FF2B5EF4-FFF2-40B4-BE49-F238E27FC236}">
              <a16:creationId xmlns:a16="http://schemas.microsoft.com/office/drawing/2014/main" id="{A763BE76-EF7F-45B1-995C-F3C0A15CAD23}"/>
            </a:ext>
          </a:extLst>
        </xdr:cNvPr>
        <xdr:cNvSpPr txBox="1"/>
      </xdr:nvSpPr>
      <xdr:spPr>
        <a:xfrm>
          <a:off x="11354444" y="139557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79</xdr:row>
      <xdr:rowOff>152779</xdr:rowOff>
    </xdr:from>
    <xdr:ext cx="405111" cy="259045"/>
    <xdr:sp macro="" textlink="">
      <xdr:nvSpPr>
        <xdr:cNvPr id="575" name="n_1mainValue【児童館】&#10;有形固定資産減価償却率">
          <a:extLst>
            <a:ext uri="{FF2B5EF4-FFF2-40B4-BE49-F238E27FC236}">
              <a16:creationId xmlns:a16="http://schemas.microsoft.com/office/drawing/2014/main" id="{C5587A0D-DFE7-430B-8004-78D7368F3BAF}"/>
            </a:ext>
          </a:extLst>
        </xdr:cNvPr>
        <xdr:cNvSpPr txBox="1"/>
      </xdr:nvSpPr>
      <xdr:spPr>
        <a:xfrm>
          <a:off x="13738234" y="136973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79</xdr:row>
      <xdr:rowOff>126654</xdr:rowOff>
    </xdr:from>
    <xdr:ext cx="405111" cy="259045"/>
    <xdr:sp macro="" textlink="">
      <xdr:nvSpPr>
        <xdr:cNvPr id="576" name="n_2mainValue【児童館】&#10;有形固定資産減価償却率">
          <a:extLst>
            <a:ext uri="{FF2B5EF4-FFF2-40B4-BE49-F238E27FC236}">
              <a16:creationId xmlns:a16="http://schemas.microsoft.com/office/drawing/2014/main" id="{CD982FD8-A1CA-4660-94F2-DB3C2C0754B8}"/>
            </a:ext>
          </a:extLst>
        </xdr:cNvPr>
        <xdr:cNvSpPr txBox="1"/>
      </xdr:nvSpPr>
      <xdr:spPr>
        <a:xfrm>
          <a:off x="12957184" y="136750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95629</xdr:rowOff>
    </xdr:from>
    <xdr:ext cx="405111" cy="259045"/>
    <xdr:sp macro="" textlink="">
      <xdr:nvSpPr>
        <xdr:cNvPr id="577" name="n_3mainValue【児童館】&#10;有形固定資産減価償却率">
          <a:extLst>
            <a:ext uri="{FF2B5EF4-FFF2-40B4-BE49-F238E27FC236}">
              <a16:creationId xmlns:a16="http://schemas.microsoft.com/office/drawing/2014/main" id="{8243FB60-B377-4BBE-A621-72B6C26A7BFE}"/>
            </a:ext>
          </a:extLst>
        </xdr:cNvPr>
        <xdr:cNvSpPr txBox="1"/>
      </xdr:nvSpPr>
      <xdr:spPr>
        <a:xfrm>
          <a:off x="12171054" y="136363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59707</xdr:rowOff>
    </xdr:from>
    <xdr:ext cx="405111" cy="259045"/>
    <xdr:sp macro="" textlink="">
      <xdr:nvSpPr>
        <xdr:cNvPr id="578" name="n_4mainValue【児童館】&#10;有形固定資産減価償却率">
          <a:extLst>
            <a:ext uri="{FF2B5EF4-FFF2-40B4-BE49-F238E27FC236}">
              <a16:creationId xmlns:a16="http://schemas.microsoft.com/office/drawing/2014/main" id="{92F47D4E-2000-4540-B93C-6A3F53EA0F57}"/>
            </a:ext>
          </a:extLst>
        </xdr:cNvPr>
        <xdr:cNvSpPr txBox="1"/>
      </xdr:nvSpPr>
      <xdr:spPr>
        <a:xfrm>
          <a:off x="11354444" y="13600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579" name="正方形/長方形 578">
          <a:extLst>
            <a:ext uri="{FF2B5EF4-FFF2-40B4-BE49-F238E27FC236}">
              <a16:creationId xmlns:a16="http://schemas.microsoft.com/office/drawing/2014/main" id="{1A1FBE9D-496D-4C95-BA54-D8BE24134B97}"/>
            </a:ext>
          </a:extLst>
        </xdr:cNvPr>
        <xdr:cNvSpPr/>
      </xdr:nvSpPr>
      <xdr:spPr>
        <a:xfrm>
          <a:off x="164592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80" name="正方形/長方形 579">
          <a:extLst>
            <a:ext uri="{FF2B5EF4-FFF2-40B4-BE49-F238E27FC236}">
              <a16:creationId xmlns:a16="http://schemas.microsoft.com/office/drawing/2014/main" id="{BEBFC5F9-9D14-4AD4-B1FF-0A7B6F06AA89}"/>
            </a:ext>
          </a:extLst>
        </xdr:cNvPr>
        <xdr:cNvSpPr/>
      </xdr:nvSpPr>
      <xdr:spPr>
        <a:xfrm>
          <a:off x="165900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81" name="正方形/長方形 580">
          <a:extLst>
            <a:ext uri="{FF2B5EF4-FFF2-40B4-BE49-F238E27FC236}">
              <a16:creationId xmlns:a16="http://schemas.microsoft.com/office/drawing/2014/main" id="{FAE21061-D9AF-490C-8E22-7BF0E3DCDA6A}"/>
            </a:ext>
          </a:extLst>
        </xdr:cNvPr>
        <xdr:cNvSpPr/>
      </xdr:nvSpPr>
      <xdr:spPr>
        <a:xfrm>
          <a:off x="165900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82" name="正方形/長方形 581">
          <a:extLst>
            <a:ext uri="{FF2B5EF4-FFF2-40B4-BE49-F238E27FC236}">
              <a16:creationId xmlns:a16="http://schemas.microsoft.com/office/drawing/2014/main" id="{EC8D57B5-410E-445C-A014-66FD76FCD9F2}"/>
            </a:ext>
          </a:extLst>
        </xdr:cNvPr>
        <xdr:cNvSpPr/>
      </xdr:nvSpPr>
      <xdr:spPr>
        <a:xfrm>
          <a:off x="174879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83" name="正方形/長方形 582">
          <a:extLst>
            <a:ext uri="{FF2B5EF4-FFF2-40B4-BE49-F238E27FC236}">
              <a16:creationId xmlns:a16="http://schemas.microsoft.com/office/drawing/2014/main" id="{50EE76A4-3709-4470-89A3-BCE5B84EDAC8}"/>
            </a:ext>
          </a:extLst>
        </xdr:cNvPr>
        <xdr:cNvSpPr/>
      </xdr:nvSpPr>
      <xdr:spPr>
        <a:xfrm>
          <a:off x="174879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84" name="正方形/長方形 583">
          <a:extLst>
            <a:ext uri="{FF2B5EF4-FFF2-40B4-BE49-F238E27FC236}">
              <a16:creationId xmlns:a16="http://schemas.microsoft.com/office/drawing/2014/main" id="{4D84786B-9F14-424C-95F5-4CE74B186302}"/>
            </a:ext>
          </a:extLst>
        </xdr:cNvPr>
        <xdr:cNvSpPr/>
      </xdr:nvSpPr>
      <xdr:spPr>
        <a:xfrm>
          <a:off x="185166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85" name="正方形/長方形 584">
          <a:extLst>
            <a:ext uri="{FF2B5EF4-FFF2-40B4-BE49-F238E27FC236}">
              <a16:creationId xmlns:a16="http://schemas.microsoft.com/office/drawing/2014/main" id="{88E73A57-0C0C-4AE3-B654-219EA586063B}"/>
            </a:ext>
          </a:extLst>
        </xdr:cNvPr>
        <xdr:cNvSpPr/>
      </xdr:nvSpPr>
      <xdr:spPr>
        <a:xfrm>
          <a:off x="185166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86" name="正方形/長方形 585">
          <a:extLst>
            <a:ext uri="{FF2B5EF4-FFF2-40B4-BE49-F238E27FC236}">
              <a16:creationId xmlns:a16="http://schemas.microsoft.com/office/drawing/2014/main" id="{3E703161-5AAB-4F35-8298-444C46F11BBD}"/>
            </a:ext>
          </a:extLst>
        </xdr:cNvPr>
        <xdr:cNvSpPr/>
      </xdr:nvSpPr>
      <xdr:spPr>
        <a:xfrm>
          <a:off x="16459200" y="1295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587" name="テキスト ボックス 586">
          <a:extLst>
            <a:ext uri="{FF2B5EF4-FFF2-40B4-BE49-F238E27FC236}">
              <a16:creationId xmlns:a16="http://schemas.microsoft.com/office/drawing/2014/main" id="{4C7D63B7-1A9D-47A2-A4B6-C63065ED0276}"/>
            </a:ext>
          </a:extLst>
        </xdr:cNvPr>
        <xdr:cNvSpPr txBox="1"/>
      </xdr:nvSpPr>
      <xdr:spPr>
        <a:xfrm>
          <a:off x="1644015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588" name="直線コネクタ 587">
          <a:extLst>
            <a:ext uri="{FF2B5EF4-FFF2-40B4-BE49-F238E27FC236}">
              <a16:creationId xmlns:a16="http://schemas.microsoft.com/office/drawing/2014/main" id="{B72A8919-84E3-490F-94CC-4CE62CB3AF26}"/>
            </a:ext>
          </a:extLst>
        </xdr:cNvPr>
        <xdr:cNvCxnSpPr/>
      </xdr:nvCxnSpPr>
      <xdr:spPr>
        <a:xfrm>
          <a:off x="1645920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589" name="直線コネクタ 588">
          <a:extLst>
            <a:ext uri="{FF2B5EF4-FFF2-40B4-BE49-F238E27FC236}">
              <a16:creationId xmlns:a16="http://schemas.microsoft.com/office/drawing/2014/main" id="{4337B765-53A6-4D91-A427-18E9BEDF8655}"/>
            </a:ext>
          </a:extLst>
        </xdr:cNvPr>
        <xdr:cNvCxnSpPr/>
      </xdr:nvCxnSpPr>
      <xdr:spPr>
        <a:xfrm>
          <a:off x="16459200" y="1491723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590" name="テキスト ボックス 589">
          <a:extLst>
            <a:ext uri="{FF2B5EF4-FFF2-40B4-BE49-F238E27FC236}">
              <a16:creationId xmlns:a16="http://schemas.microsoft.com/office/drawing/2014/main" id="{93E45ED3-737A-483A-B807-FB7BB7F77694}"/>
            </a:ext>
          </a:extLst>
        </xdr:cNvPr>
        <xdr:cNvSpPr txBox="1"/>
      </xdr:nvSpPr>
      <xdr:spPr>
        <a:xfrm>
          <a:off x="16047266" y="1476739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591" name="直線コネクタ 590">
          <a:extLst>
            <a:ext uri="{FF2B5EF4-FFF2-40B4-BE49-F238E27FC236}">
              <a16:creationId xmlns:a16="http://schemas.microsoft.com/office/drawing/2014/main" id="{266A7BD6-3191-434E-8FE7-A33C4090C7E1}"/>
            </a:ext>
          </a:extLst>
        </xdr:cNvPr>
        <xdr:cNvCxnSpPr/>
      </xdr:nvCxnSpPr>
      <xdr:spPr>
        <a:xfrm>
          <a:off x="16459200" y="1459066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592" name="テキスト ボックス 591">
          <a:extLst>
            <a:ext uri="{FF2B5EF4-FFF2-40B4-BE49-F238E27FC236}">
              <a16:creationId xmlns:a16="http://schemas.microsoft.com/office/drawing/2014/main" id="{68AA70CF-E2BC-48FC-BC00-211C2C3B29CF}"/>
            </a:ext>
          </a:extLst>
        </xdr:cNvPr>
        <xdr:cNvSpPr txBox="1"/>
      </xdr:nvSpPr>
      <xdr:spPr>
        <a:xfrm>
          <a:off x="16047266" y="1444653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593" name="直線コネクタ 592">
          <a:extLst>
            <a:ext uri="{FF2B5EF4-FFF2-40B4-BE49-F238E27FC236}">
              <a16:creationId xmlns:a16="http://schemas.microsoft.com/office/drawing/2014/main" id="{E5D7FC61-AAF6-450D-A560-181000B94DEA}"/>
            </a:ext>
          </a:extLst>
        </xdr:cNvPr>
        <xdr:cNvCxnSpPr/>
      </xdr:nvCxnSpPr>
      <xdr:spPr>
        <a:xfrm>
          <a:off x="16459200" y="1425838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594" name="テキスト ボックス 593">
          <a:extLst>
            <a:ext uri="{FF2B5EF4-FFF2-40B4-BE49-F238E27FC236}">
              <a16:creationId xmlns:a16="http://schemas.microsoft.com/office/drawing/2014/main" id="{839D239D-B124-4C98-8C74-82648D987AA9}"/>
            </a:ext>
          </a:extLst>
        </xdr:cNvPr>
        <xdr:cNvSpPr txBox="1"/>
      </xdr:nvSpPr>
      <xdr:spPr>
        <a:xfrm>
          <a:off x="16047266" y="1411425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595" name="直線コネクタ 594">
          <a:extLst>
            <a:ext uri="{FF2B5EF4-FFF2-40B4-BE49-F238E27FC236}">
              <a16:creationId xmlns:a16="http://schemas.microsoft.com/office/drawing/2014/main" id="{2A75BAE1-EDED-4940-AD9D-68BD335B5DF8}"/>
            </a:ext>
          </a:extLst>
        </xdr:cNvPr>
        <xdr:cNvCxnSpPr/>
      </xdr:nvCxnSpPr>
      <xdr:spPr>
        <a:xfrm>
          <a:off x="16459200" y="1393561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596" name="テキスト ボックス 595">
          <a:extLst>
            <a:ext uri="{FF2B5EF4-FFF2-40B4-BE49-F238E27FC236}">
              <a16:creationId xmlns:a16="http://schemas.microsoft.com/office/drawing/2014/main" id="{97FFF7DA-B79E-43BE-B80E-A01DB67F8A01}"/>
            </a:ext>
          </a:extLst>
        </xdr:cNvPr>
        <xdr:cNvSpPr txBox="1"/>
      </xdr:nvSpPr>
      <xdr:spPr>
        <a:xfrm>
          <a:off x="16047266"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597" name="直線コネクタ 596">
          <a:extLst>
            <a:ext uri="{FF2B5EF4-FFF2-40B4-BE49-F238E27FC236}">
              <a16:creationId xmlns:a16="http://schemas.microsoft.com/office/drawing/2014/main" id="{2BFCBD7A-DFB4-47DD-B25E-AB1F3CE1E3F8}"/>
            </a:ext>
          </a:extLst>
        </xdr:cNvPr>
        <xdr:cNvCxnSpPr/>
      </xdr:nvCxnSpPr>
      <xdr:spPr>
        <a:xfrm>
          <a:off x="16459200" y="1360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598" name="テキスト ボックス 597">
          <a:extLst>
            <a:ext uri="{FF2B5EF4-FFF2-40B4-BE49-F238E27FC236}">
              <a16:creationId xmlns:a16="http://schemas.microsoft.com/office/drawing/2014/main" id="{0AE3A1B5-76C6-47C5-8680-35C230DA61F8}"/>
            </a:ext>
          </a:extLst>
        </xdr:cNvPr>
        <xdr:cNvSpPr txBox="1"/>
      </xdr:nvSpPr>
      <xdr:spPr>
        <a:xfrm>
          <a:off x="16047266" y="134687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599" name="直線コネクタ 598">
          <a:extLst>
            <a:ext uri="{FF2B5EF4-FFF2-40B4-BE49-F238E27FC236}">
              <a16:creationId xmlns:a16="http://schemas.microsoft.com/office/drawing/2014/main" id="{2A136808-8C94-482A-9DB1-BE87A7FC8B04}"/>
            </a:ext>
          </a:extLst>
        </xdr:cNvPr>
        <xdr:cNvCxnSpPr/>
      </xdr:nvCxnSpPr>
      <xdr:spPr>
        <a:xfrm>
          <a:off x="16459200" y="132805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600" name="テキスト ボックス 599">
          <a:extLst>
            <a:ext uri="{FF2B5EF4-FFF2-40B4-BE49-F238E27FC236}">
              <a16:creationId xmlns:a16="http://schemas.microsoft.com/office/drawing/2014/main" id="{7C1F6932-7074-4CAA-BDFE-E54F700F4B1F}"/>
            </a:ext>
          </a:extLst>
        </xdr:cNvPr>
        <xdr:cNvSpPr txBox="1"/>
      </xdr:nvSpPr>
      <xdr:spPr>
        <a:xfrm>
          <a:off x="16047266" y="1313644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01" name="直線コネクタ 600">
          <a:extLst>
            <a:ext uri="{FF2B5EF4-FFF2-40B4-BE49-F238E27FC236}">
              <a16:creationId xmlns:a16="http://schemas.microsoft.com/office/drawing/2014/main" id="{019B3638-6D3E-44BE-AA14-27BA72E2433F}"/>
            </a:ext>
          </a:extLst>
        </xdr:cNvPr>
        <xdr:cNvCxnSpPr/>
      </xdr:nvCxnSpPr>
      <xdr:spPr>
        <a:xfrm>
          <a:off x="1645920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02" name="テキスト ボックス 601">
          <a:extLst>
            <a:ext uri="{FF2B5EF4-FFF2-40B4-BE49-F238E27FC236}">
              <a16:creationId xmlns:a16="http://schemas.microsoft.com/office/drawing/2014/main" id="{77CBA36D-CBFD-4713-97F9-9A01E726ADEF}"/>
            </a:ext>
          </a:extLst>
        </xdr:cNvPr>
        <xdr:cNvSpPr txBox="1"/>
      </xdr:nvSpPr>
      <xdr:spPr>
        <a:xfrm>
          <a:off x="16047266" y="1281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03" name="【児童館】&#10;一人当たり面積グラフ枠">
          <a:extLst>
            <a:ext uri="{FF2B5EF4-FFF2-40B4-BE49-F238E27FC236}">
              <a16:creationId xmlns:a16="http://schemas.microsoft.com/office/drawing/2014/main" id="{9A1439DB-858E-4BB8-9C15-C6C2F2DAC3E4}"/>
            </a:ext>
          </a:extLst>
        </xdr:cNvPr>
        <xdr:cNvSpPr/>
      </xdr:nvSpPr>
      <xdr:spPr>
        <a:xfrm>
          <a:off x="16459200" y="1295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113212</xdr:rowOff>
    </xdr:from>
    <xdr:to>
      <xdr:col>116</xdr:col>
      <xdr:colOff>62864</xdr:colOff>
      <xdr:row>86</xdr:row>
      <xdr:rowOff>67492</xdr:rowOff>
    </xdr:to>
    <xdr:cxnSp macro="">
      <xdr:nvCxnSpPr>
        <xdr:cNvPr id="604" name="直線コネクタ 603">
          <a:extLst>
            <a:ext uri="{FF2B5EF4-FFF2-40B4-BE49-F238E27FC236}">
              <a16:creationId xmlns:a16="http://schemas.microsoft.com/office/drawing/2014/main" id="{FAC1D84E-0628-4292-B05D-7031361F0360}"/>
            </a:ext>
          </a:extLst>
        </xdr:cNvPr>
        <xdr:cNvCxnSpPr/>
      </xdr:nvCxnSpPr>
      <xdr:spPr>
        <a:xfrm flipV="1">
          <a:off x="19947254" y="13486312"/>
          <a:ext cx="0" cy="13239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71319</xdr:rowOff>
    </xdr:from>
    <xdr:ext cx="469744" cy="259045"/>
    <xdr:sp macro="" textlink="">
      <xdr:nvSpPr>
        <xdr:cNvPr id="605" name="【児童館】&#10;一人当たり面積最小値テキスト">
          <a:extLst>
            <a:ext uri="{FF2B5EF4-FFF2-40B4-BE49-F238E27FC236}">
              <a16:creationId xmlns:a16="http://schemas.microsoft.com/office/drawing/2014/main" id="{BE0F1161-50EF-4A28-B5AB-97B5FFC3BDDB}"/>
            </a:ext>
          </a:extLst>
        </xdr:cNvPr>
        <xdr:cNvSpPr txBox="1"/>
      </xdr:nvSpPr>
      <xdr:spPr>
        <a:xfrm>
          <a:off x="19985990" y="148141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67492</xdr:rowOff>
    </xdr:from>
    <xdr:to>
      <xdr:col>116</xdr:col>
      <xdr:colOff>152400</xdr:colOff>
      <xdr:row>86</xdr:row>
      <xdr:rowOff>67492</xdr:rowOff>
    </xdr:to>
    <xdr:cxnSp macro="">
      <xdr:nvCxnSpPr>
        <xdr:cNvPr id="606" name="直線コネクタ 605">
          <a:extLst>
            <a:ext uri="{FF2B5EF4-FFF2-40B4-BE49-F238E27FC236}">
              <a16:creationId xmlns:a16="http://schemas.microsoft.com/office/drawing/2014/main" id="{CD8792F9-D59B-456D-8B92-AAE2B8ED1321}"/>
            </a:ext>
          </a:extLst>
        </xdr:cNvPr>
        <xdr:cNvCxnSpPr/>
      </xdr:nvCxnSpPr>
      <xdr:spPr>
        <a:xfrm>
          <a:off x="19885660" y="1481028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59889</xdr:rowOff>
    </xdr:from>
    <xdr:ext cx="469744" cy="259045"/>
    <xdr:sp macro="" textlink="">
      <xdr:nvSpPr>
        <xdr:cNvPr id="607" name="【児童館】&#10;一人当たり面積最大値テキスト">
          <a:extLst>
            <a:ext uri="{FF2B5EF4-FFF2-40B4-BE49-F238E27FC236}">
              <a16:creationId xmlns:a16="http://schemas.microsoft.com/office/drawing/2014/main" id="{8248F10D-712F-4793-9754-9D32F20A1D91}"/>
            </a:ext>
          </a:extLst>
        </xdr:cNvPr>
        <xdr:cNvSpPr txBox="1"/>
      </xdr:nvSpPr>
      <xdr:spPr>
        <a:xfrm>
          <a:off x="19985990" y="132577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113212</xdr:rowOff>
    </xdr:from>
    <xdr:to>
      <xdr:col>116</xdr:col>
      <xdr:colOff>152400</xdr:colOff>
      <xdr:row>78</xdr:row>
      <xdr:rowOff>113212</xdr:rowOff>
    </xdr:to>
    <xdr:cxnSp macro="">
      <xdr:nvCxnSpPr>
        <xdr:cNvPr id="608" name="直線コネクタ 607">
          <a:extLst>
            <a:ext uri="{FF2B5EF4-FFF2-40B4-BE49-F238E27FC236}">
              <a16:creationId xmlns:a16="http://schemas.microsoft.com/office/drawing/2014/main" id="{B3174D03-4343-400D-8D1B-7CC0D03698D0}"/>
            </a:ext>
          </a:extLst>
        </xdr:cNvPr>
        <xdr:cNvCxnSpPr/>
      </xdr:nvCxnSpPr>
      <xdr:spPr>
        <a:xfrm>
          <a:off x="19885660" y="1348631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6548</xdr:rowOff>
    </xdr:from>
    <xdr:ext cx="469744" cy="259045"/>
    <xdr:sp macro="" textlink="">
      <xdr:nvSpPr>
        <xdr:cNvPr id="609" name="【児童館】&#10;一人当たり面積平均値テキスト">
          <a:extLst>
            <a:ext uri="{FF2B5EF4-FFF2-40B4-BE49-F238E27FC236}">
              <a16:creationId xmlns:a16="http://schemas.microsoft.com/office/drawing/2014/main" id="{0C8CA05F-B424-471A-AB55-226A19EE9E20}"/>
            </a:ext>
          </a:extLst>
        </xdr:cNvPr>
        <xdr:cNvSpPr txBox="1"/>
      </xdr:nvSpPr>
      <xdr:spPr>
        <a:xfrm>
          <a:off x="19985990" y="1458170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28121</xdr:rowOff>
    </xdr:from>
    <xdr:to>
      <xdr:col>116</xdr:col>
      <xdr:colOff>114300</xdr:colOff>
      <xdr:row>85</xdr:row>
      <xdr:rowOff>129721</xdr:rowOff>
    </xdr:to>
    <xdr:sp macro="" textlink="">
      <xdr:nvSpPr>
        <xdr:cNvPr id="610" name="フローチャート: 判断 609">
          <a:extLst>
            <a:ext uri="{FF2B5EF4-FFF2-40B4-BE49-F238E27FC236}">
              <a16:creationId xmlns:a16="http://schemas.microsoft.com/office/drawing/2014/main" id="{194F771E-84A8-4DF2-A1D3-1C4ED9225BF8}"/>
            </a:ext>
          </a:extLst>
        </xdr:cNvPr>
        <xdr:cNvSpPr/>
      </xdr:nvSpPr>
      <xdr:spPr>
        <a:xfrm>
          <a:off x="19904710" y="14599466"/>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19957</xdr:rowOff>
    </xdr:from>
    <xdr:to>
      <xdr:col>112</xdr:col>
      <xdr:colOff>38100</xdr:colOff>
      <xdr:row>85</xdr:row>
      <xdr:rowOff>121557</xdr:rowOff>
    </xdr:to>
    <xdr:sp macro="" textlink="">
      <xdr:nvSpPr>
        <xdr:cNvPr id="611" name="フローチャート: 判断 610">
          <a:extLst>
            <a:ext uri="{FF2B5EF4-FFF2-40B4-BE49-F238E27FC236}">
              <a16:creationId xmlns:a16="http://schemas.microsoft.com/office/drawing/2014/main" id="{5ED6C61D-EF20-451D-A075-211E28686D26}"/>
            </a:ext>
          </a:extLst>
        </xdr:cNvPr>
        <xdr:cNvSpPr/>
      </xdr:nvSpPr>
      <xdr:spPr>
        <a:xfrm>
          <a:off x="19161760" y="14589397"/>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52614</xdr:rowOff>
    </xdr:from>
    <xdr:to>
      <xdr:col>107</xdr:col>
      <xdr:colOff>101600</xdr:colOff>
      <xdr:row>85</xdr:row>
      <xdr:rowOff>154214</xdr:rowOff>
    </xdr:to>
    <xdr:sp macro="" textlink="">
      <xdr:nvSpPr>
        <xdr:cNvPr id="612" name="フローチャート: 判断 611">
          <a:extLst>
            <a:ext uri="{FF2B5EF4-FFF2-40B4-BE49-F238E27FC236}">
              <a16:creationId xmlns:a16="http://schemas.microsoft.com/office/drawing/2014/main" id="{4E161276-F876-4425-8041-8B0E7712DF42}"/>
            </a:ext>
          </a:extLst>
        </xdr:cNvPr>
        <xdr:cNvSpPr/>
      </xdr:nvSpPr>
      <xdr:spPr>
        <a:xfrm>
          <a:off x="18345150" y="14629674"/>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59145</xdr:rowOff>
    </xdr:from>
    <xdr:to>
      <xdr:col>102</xdr:col>
      <xdr:colOff>165100</xdr:colOff>
      <xdr:row>85</xdr:row>
      <xdr:rowOff>160745</xdr:rowOff>
    </xdr:to>
    <xdr:sp macro="" textlink="">
      <xdr:nvSpPr>
        <xdr:cNvPr id="613" name="フローチャート: 判断 612">
          <a:extLst>
            <a:ext uri="{FF2B5EF4-FFF2-40B4-BE49-F238E27FC236}">
              <a16:creationId xmlns:a16="http://schemas.microsoft.com/office/drawing/2014/main" id="{4BFD8473-01E4-49F4-831F-E4BCA465FE49}"/>
            </a:ext>
          </a:extLst>
        </xdr:cNvPr>
        <xdr:cNvSpPr/>
      </xdr:nvSpPr>
      <xdr:spPr>
        <a:xfrm>
          <a:off x="17547590" y="14628585"/>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104866</xdr:rowOff>
    </xdr:from>
    <xdr:to>
      <xdr:col>98</xdr:col>
      <xdr:colOff>38100</xdr:colOff>
      <xdr:row>86</xdr:row>
      <xdr:rowOff>35016</xdr:rowOff>
    </xdr:to>
    <xdr:sp macro="" textlink="">
      <xdr:nvSpPr>
        <xdr:cNvPr id="614" name="フローチャート: 判断 613">
          <a:extLst>
            <a:ext uri="{FF2B5EF4-FFF2-40B4-BE49-F238E27FC236}">
              <a16:creationId xmlns:a16="http://schemas.microsoft.com/office/drawing/2014/main" id="{5E28DC8F-67C1-4EDF-9572-67797C4C0AAF}"/>
            </a:ext>
          </a:extLst>
        </xdr:cNvPr>
        <xdr:cNvSpPr/>
      </xdr:nvSpPr>
      <xdr:spPr>
        <a:xfrm>
          <a:off x="16761460" y="14676211"/>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15" name="テキスト ボックス 614">
          <a:extLst>
            <a:ext uri="{FF2B5EF4-FFF2-40B4-BE49-F238E27FC236}">
              <a16:creationId xmlns:a16="http://schemas.microsoft.com/office/drawing/2014/main" id="{FC8C4179-F834-40D9-8729-8A41137A02ED}"/>
            </a:ext>
          </a:extLst>
        </xdr:cNvPr>
        <xdr:cNvSpPr txBox="1"/>
      </xdr:nvSpPr>
      <xdr:spPr>
        <a:xfrm>
          <a:off x="1977644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16" name="テキスト ボックス 615">
          <a:extLst>
            <a:ext uri="{FF2B5EF4-FFF2-40B4-BE49-F238E27FC236}">
              <a16:creationId xmlns:a16="http://schemas.microsoft.com/office/drawing/2014/main" id="{D9F5995F-BA7E-464E-BA83-41C900D26D98}"/>
            </a:ext>
          </a:extLst>
        </xdr:cNvPr>
        <xdr:cNvSpPr txBox="1"/>
      </xdr:nvSpPr>
      <xdr:spPr>
        <a:xfrm>
          <a:off x="190334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17" name="テキスト ボックス 616">
          <a:extLst>
            <a:ext uri="{FF2B5EF4-FFF2-40B4-BE49-F238E27FC236}">
              <a16:creationId xmlns:a16="http://schemas.microsoft.com/office/drawing/2014/main" id="{2A5F49AB-8822-4D9A-B2FC-6A2B1E047702}"/>
            </a:ext>
          </a:extLst>
        </xdr:cNvPr>
        <xdr:cNvSpPr txBox="1"/>
      </xdr:nvSpPr>
      <xdr:spPr>
        <a:xfrm>
          <a:off x="182283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18" name="テキスト ボックス 617">
          <a:extLst>
            <a:ext uri="{FF2B5EF4-FFF2-40B4-BE49-F238E27FC236}">
              <a16:creationId xmlns:a16="http://schemas.microsoft.com/office/drawing/2014/main" id="{3C0BF114-12FE-4EE4-9AF7-F65BD5E5DB30}"/>
            </a:ext>
          </a:extLst>
        </xdr:cNvPr>
        <xdr:cNvSpPr txBox="1"/>
      </xdr:nvSpPr>
      <xdr:spPr>
        <a:xfrm>
          <a:off x="174307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19" name="テキスト ボックス 618">
          <a:extLst>
            <a:ext uri="{FF2B5EF4-FFF2-40B4-BE49-F238E27FC236}">
              <a16:creationId xmlns:a16="http://schemas.microsoft.com/office/drawing/2014/main" id="{C484D715-1DA8-4B1D-870D-3331F83B7533}"/>
            </a:ext>
          </a:extLst>
        </xdr:cNvPr>
        <xdr:cNvSpPr txBox="1"/>
      </xdr:nvSpPr>
      <xdr:spPr>
        <a:xfrm>
          <a:off x="166331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78</xdr:row>
      <xdr:rowOff>62412</xdr:rowOff>
    </xdr:from>
    <xdr:to>
      <xdr:col>116</xdr:col>
      <xdr:colOff>114300</xdr:colOff>
      <xdr:row>78</xdr:row>
      <xdr:rowOff>164012</xdr:rowOff>
    </xdr:to>
    <xdr:sp macro="" textlink="">
      <xdr:nvSpPr>
        <xdr:cNvPr id="620" name="楕円 619">
          <a:extLst>
            <a:ext uri="{FF2B5EF4-FFF2-40B4-BE49-F238E27FC236}">
              <a16:creationId xmlns:a16="http://schemas.microsoft.com/office/drawing/2014/main" id="{24B05884-9B51-48C1-B79B-EDA21B322110}"/>
            </a:ext>
          </a:extLst>
        </xdr:cNvPr>
        <xdr:cNvSpPr/>
      </xdr:nvSpPr>
      <xdr:spPr>
        <a:xfrm>
          <a:off x="19904710" y="13431702"/>
          <a:ext cx="9779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78</xdr:row>
      <xdr:rowOff>15439</xdr:rowOff>
    </xdr:from>
    <xdr:ext cx="469744" cy="259045"/>
    <xdr:sp macro="" textlink="">
      <xdr:nvSpPr>
        <xdr:cNvPr id="621" name="【児童館】&#10;一人当たり面積該当値テキスト">
          <a:extLst>
            <a:ext uri="{FF2B5EF4-FFF2-40B4-BE49-F238E27FC236}">
              <a16:creationId xmlns:a16="http://schemas.microsoft.com/office/drawing/2014/main" id="{540F64C2-FD45-4FBC-9A2A-C1F5C54842AC}"/>
            </a:ext>
          </a:extLst>
        </xdr:cNvPr>
        <xdr:cNvSpPr txBox="1"/>
      </xdr:nvSpPr>
      <xdr:spPr>
        <a:xfrm>
          <a:off x="19985990" y="133923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78</xdr:row>
      <xdr:rowOff>116295</xdr:rowOff>
    </xdr:from>
    <xdr:to>
      <xdr:col>112</xdr:col>
      <xdr:colOff>38100</xdr:colOff>
      <xdr:row>79</xdr:row>
      <xdr:rowOff>46445</xdr:rowOff>
    </xdr:to>
    <xdr:sp macro="" textlink="">
      <xdr:nvSpPr>
        <xdr:cNvPr id="622" name="楕円 621">
          <a:extLst>
            <a:ext uri="{FF2B5EF4-FFF2-40B4-BE49-F238E27FC236}">
              <a16:creationId xmlns:a16="http://schemas.microsoft.com/office/drawing/2014/main" id="{FC0B52F7-ABA0-4A45-9111-0797DB925CAA}"/>
            </a:ext>
          </a:extLst>
        </xdr:cNvPr>
        <xdr:cNvSpPr/>
      </xdr:nvSpPr>
      <xdr:spPr>
        <a:xfrm>
          <a:off x="19161760" y="1348939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78</xdr:row>
      <xdr:rowOff>113212</xdr:rowOff>
    </xdr:from>
    <xdr:to>
      <xdr:col>116</xdr:col>
      <xdr:colOff>63500</xdr:colOff>
      <xdr:row>78</xdr:row>
      <xdr:rowOff>167095</xdr:rowOff>
    </xdr:to>
    <xdr:cxnSp macro="">
      <xdr:nvCxnSpPr>
        <xdr:cNvPr id="623" name="直線コネクタ 622">
          <a:extLst>
            <a:ext uri="{FF2B5EF4-FFF2-40B4-BE49-F238E27FC236}">
              <a16:creationId xmlns:a16="http://schemas.microsoft.com/office/drawing/2014/main" id="{AC2A568F-DD1F-4E40-9F33-C3E62640D13B}"/>
            </a:ext>
          </a:extLst>
        </xdr:cNvPr>
        <xdr:cNvCxnSpPr/>
      </xdr:nvCxnSpPr>
      <xdr:spPr>
        <a:xfrm flipV="1">
          <a:off x="19204940" y="13486312"/>
          <a:ext cx="742950" cy="576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78</xdr:row>
      <xdr:rowOff>163649</xdr:rowOff>
    </xdr:from>
    <xdr:to>
      <xdr:col>107</xdr:col>
      <xdr:colOff>101600</xdr:colOff>
      <xdr:row>79</xdr:row>
      <xdr:rowOff>93799</xdr:rowOff>
    </xdr:to>
    <xdr:sp macro="" textlink="">
      <xdr:nvSpPr>
        <xdr:cNvPr id="624" name="楕円 623">
          <a:extLst>
            <a:ext uri="{FF2B5EF4-FFF2-40B4-BE49-F238E27FC236}">
              <a16:creationId xmlns:a16="http://schemas.microsoft.com/office/drawing/2014/main" id="{4D30936E-C5B2-420A-BB3D-D43FBDFFB18D}"/>
            </a:ext>
          </a:extLst>
        </xdr:cNvPr>
        <xdr:cNvSpPr/>
      </xdr:nvSpPr>
      <xdr:spPr>
        <a:xfrm>
          <a:off x="18345150" y="13538654"/>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78</xdr:row>
      <xdr:rowOff>167095</xdr:rowOff>
    </xdr:from>
    <xdr:to>
      <xdr:col>111</xdr:col>
      <xdr:colOff>177800</xdr:colOff>
      <xdr:row>79</xdr:row>
      <xdr:rowOff>42999</xdr:rowOff>
    </xdr:to>
    <xdr:cxnSp macro="">
      <xdr:nvCxnSpPr>
        <xdr:cNvPr id="625" name="直線コネクタ 624">
          <a:extLst>
            <a:ext uri="{FF2B5EF4-FFF2-40B4-BE49-F238E27FC236}">
              <a16:creationId xmlns:a16="http://schemas.microsoft.com/office/drawing/2014/main" id="{BDC2F191-6EE2-491D-87DD-1D61AC061641}"/>
            </a:ext>
          </a:extLst>
        </xdr:cNvPr>
        <xdr:cNvCxnSpPr/>
      </xdr:nvCxnSpPr>
      <xdr:spPr>
        <a:xfrm flipV="1">
          <a:off x="18399760" y="13544005"/>
          <a:ext cx="805180" cy="454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79</xdr:row>
      <xdr:rowOff>15058</xdr:rowOff>
    </xdr:from>
    <xdr:to>
      <xdr:col>102</xdr:col>
      <xdr:colOff>165100</xdr:colOff>
      <xdr:row>79</xdr:row>
      <xdr:rowOff>116658</xdr:rowOff>
    </xdr:to>
    <xdr:sp macro="" textlink="">
      <xdr:nvSpPr>
        <xdr:cNvPr id="626" name="楕円 625">
          <a:extLst>
            <a:ext uri="{FF2B5EF4-FFF2-40B4-BE49-F238E27FC236}">
              <a16:creationId xmlns:a16="http://schemas.microsoft.com/office/drawing/2014/main" id="{B4EBE3C1-BDEA-46FE-82D3-7C7599FD151D}"/>
            </a:ext>
          </a:extLst>
        </xdr:cNvPr>
        <xdr:cNvSpPr/>
      </xdr:nvSpPr>
      <xdr:spPr>
        <a:xfrm>
          <a:off x="17547590" y="13563418"/>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79</xdr:row>
      <xdr:rowOff>42999</xdr:rowOff>
    </xdr:from>
    <xdr:to>
      <xdr:col>107</xdr:col>
      <xdr:colOff>50800</xdr:colOff>
      <xdr:row>79</xdr:row>
      <xdr:rowOff>65858</xdr:rowOff>
    </xdr:to>
    <xdr:cxnSp macro="">
      <xdr:nvCxnSpPr>
        <xdr:cNvPr id="627" name="直線コネクタ 626">
          <a:extLst>
            <a:ext uri="{FF2B5EF4-FFF2-40B4-BE49-F238E27FC236}">
              <a16:creationId xmlns:a16="http://schemas.microsoft.com/office/drawing/2014/main" id="{AC8BA039-E3AA-4D77-B746-E7429ED0E20A}"/>
            </a:ext>
          </a:extLst>
        </xdr:cNvPr>
        <xdr:cNvCxnSpPr/>
      </xdr:nvCxnSpPr>
      <xdr:spPr>
        <a:xfrm flipV="1">
          <a:off x="17602200" y="13589454"/>
          <a:ext cx="797560" cy="19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78</xdr:row>
      <xdr:rowOff>166914</xdr:rowOff>
    </xdr:from>
    <xdr:to>
      <xdr:col>98</xdr:col>
      <xdr:colOff>38100</xdr:colOff>
      <xdr:row>79</xdr:row>
      <xdr:rowOff>97064</xdr:rowOff>
    </xdr:to>
    <xdr:sp macro="" textlink="">
      <xdr:nvSpPr>
        <xdr:cNvPr id="628" name="楕円 627">
          <a:extLst>
            <a:ext uri="{FF2B5EF4-FFF2-40B4-BE49-F238E27FC236}">
              <a16:creationId xmlns:a16="http://schemas.microsoft.com/office/drawing/2014/main" id="{980FFD1C-6A80-49B8-8529-350A0F55D4AD}"/>
            </a:ext>
          </a:extLst>
        </xdr:cNvPr>
        <xdr:cNvSpPr/>
      </xdr:nvSpPr>
      <xdr:spPr>
        <a:xfrm>
          <a:off x="16761460" y="13543824"/>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79</xdr:row>
      <xdr:rowOff>46264</xdr:rowOff>
    </xdr:from>
    <xdr:to>
      <xdr:col>102</xdr:col>
      <xdr:colOff>114300</xdr:colOff>
      <xdr:row>79</xdr:row>
      <xdr:rowOff>65858</xdr:rowOff>
    </xdr:to>
    <xdr:cxnSp macro="">
      <xdr:nvCxnSpPr>
        <xdr:cNvPr id="629" name="直線コネクタ 628">
          <a:extLst>
            <a:ext uri="{FF2B5EF4-FFF2-40B4-BE49-F238E27FC236}">
              <a16:creationId xmlns:a16="http://schemas.microsoft.com/office/drawing/2014/main" id="{ED1E58DA-E451-4244-888B-B811FA9DAC80}"/>
            </a:ext>
          </a:extLst>
        </xdr:cNvPr>
        <xdr:cNvCxnSpPr/>
      </xdr:nvCxnSpPr>
      <xdr:spPr>
        <a:xfrm>
          <a:off x="16804640" y="13592719"/>
          <a:ext cx="797560" cy="157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85</xdr:row>
      <xdr:rowOff>112684</xdr:rowOff>
    </xdr:from>
    <xdr:ext cx="469744" cy="259045"/>
    <xdr:sp macro="" textlink="">
      <xdr:nvSpPr>
        <xdr:cNvPr id="630" name="n_1aveValue【児童館】&#10;一人当たり面積">
          <a:extLst>
            <a:ext uri="{FF2B5EF4-FFF2-40B4-BE49-F238E27FC236}">
              <a16:creationId xmlns:a16="http://schemas.microsoft.com/office/drawing/2014/main" id="{3C9E829E-9E19-40AE-8A48-0E321A2E2181}"/>
            </a:ext>
          </a:extLst>
        </xdr:cNvPr>
        <xdr:cNvSpPr txBox="1"/>
      </xdr:nvSpPr>
      <xdr:spPr>
        <a:xfrm>
          <a:off x="18982132" y="146859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145341</xdr:rowOff>
    </xdr:from>
    <xdr:ext cx="469744" cy="259045"/>
    <xdr:sp macro="" textlink="">
      <xdr:nvSpPr>
        <xdr:cNvPr id="631" name="n_2aveValue【児童館】&#10;一人当たり面積">
          <a:extLst>
            <a:ext uri="{FF2B5EF4-FFF2-40B4-BE49-F238E27FC236}">
              <a16:creationId xmlns:a16="http://schemas.microsoft.com/office/drawing/2014/main" id="{FABD86EA-B2BF-434A-AFA9-C1ADE4ADF631}"/>
            </a:ext>
          </a:extLst>
        </xdr:cNvPr>
        <xdr:cNvSpPr txBox="1"/>
      </xdr:nvSpPr>
      <xdr:spPr>
        <a:xfrm>
          <a:off x="18182032" y="147166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151872</xdr:rowOff>
    </xdr:from>
    <xdr:ext cx="469744" cy="259045"/>
    <xdr:sp macro="" textlink="">
      <xdr:nvSpPr>
        <xdr:cNvPr id="632" name="n_3aveValue【児童館】&#10;一人当たり面積">
          <a:extLst>
            <a:ext uri="{FF2B5EF4-FFF2-40B4-BE49-F238E27FC236}">
              <a16:creationId xmlns:a16="http://schemas.microsoft.com/office/drawing/2014/main" id="{70E798F4-B638-4615-969D-620AA0E1B996}"/>
            </a:ext>
          </a:extLst>
        </xdr:cNvPr>
        <xdr:cNvSpPr txBox="1"/>
      </xdr:nvSpPr>
      <xdr:spPr>
        <a:xfrm>
          <a:off x="17384472" y="147251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26143</xdr:rowOff>
    </xdr:from>
    <xdr:ext cx="469744" cy="259045"/>
    <xdr:sp macro="" textlink="">
      <xdr:nvSpPr>
        <xdr:cNvPr id="633" name="n_4aveValue【児童館】&#10;一人当たり面積">
          <a:extLst>
            <a:ext uri="{FF2B5EF4-FFF2-40B4-BE49-F238E27FC236}">
              <a16:creationId xmlns:a16="http://schemas.microsoft.com/office/drawing/2014/main" id="{78487838-CFCA-4A2D-B34E-40E5D3076348}"/>
            </a:ext>
          </a:extLst>
        </xdr:cNvPr>
        <xdr:cNvSpPr txBox="1"/>
      </xdr:nvSpPr>
      <xdr:spPr>
        <a:xfrm>
          <a:off x="16588817" y="147670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77</xdr:row>
      <xdr:rowOff>62972</xdr:rowOff>
    </xdr:from>
    <xdr:ext cx="469744" cy="259045"/>
    <xdr:sp macro="" textlink="">
      <xdr:nvSpPr>
        <xdr:cNvPr id="634" name="n_1mainValue【児童館】&#10;一人当たり面積">
          <a:extLst>
            <a:ext uri="{FF2B5EF4-FFF2-40B4-BE49-F238E27FC236}">
              <a16:creationId xmlns:a16="http://schemas.microsoft.com/office/drawing/2014/main" id="{00A976B2-503B-4EDB-9863-9377FC176A35}"/>
            </a:ext>
          </a:extLst>
        </xdr:cNvPr>
        <xdr:cNvSpPr txBox="1"/>
      </xdr:nvSpPr>
      <xdr:spPr>
        <a:xfrm>
          <a:off x="18982132" y="132608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77</xdr:row>
      <xdr:rowOff>110326</xdr:rowOff>
    </xdr:from>
    <xdr:ext cx="469744" cy="259045"/>
    <xdr:sp macro="" textlink="">
      <xdr:nvSpPr>
        <xdr:cNvPr id="635" name="n_2mainValue【児童館】&#10;一人当たり面積">
          <a:extLst>
            <a:ext uri="{FF2B5EF4-FFF2-40B4-BE49-F238E27FC236}">
              <a16:creationId xmlns:a16="http://schemas.microsoft.com/office/drawing/2014/main" id="{76B2C8B9-0A6E-412F-82DC-6450EF1FFB6F}"/>
            </a:ext>
          </a:extLst>
        </xdr:cNvPr>
        <xdr:cNvSpPr txBox="1"/>
      </xdr:nvSpPr>
      <xdr:spPr>
        <a:xfrm>
          <a:off x="18182032" y="133100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77</xdr:row>
      <xdr:rowOff>133185</xdr:rowOff>
    </xdr:from>
    <xdr:ext cx="469744" cy="259045"/>
    <xdr:sp macro="" textlink="">
      <xdr:nvSpPr>
        <xdr:cNvPr id="636" name="n_3mainValue【児童館】&#10;一人当たり面積">
          <a:extLst>
            <a:ext uri="{FF2B5EF4-FFF2-40B4-BE49-F238E27FC236}">
              <a16:creationId xmlns:a16="http://schemas.microsoft.com/office/drawing/2014/main" id="{EF9C3E38-3D0E-466E-A808-621698D222CD}"/>
            </a:ext>
          </a:extLst>
        </xdr:cNvPr>
        <xdr:cNvSpPr txBox="1"/>
      </xdr:nvSpPr>
      <xdr:spPr>
        <a:xfrm>
          <a:off x="17384472" y="133386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77</xdr:row>
      <xdr:rowOff>113591</xdr:rowOff>
    </xdr:from>
    <xdr:ext cx="469744" cy="259045"/>
    <xdr:sp macro="" textlink="">
      <xdr:nvSpPr>
        <xdr:cNvPr id="637" name="n_4mainValue【児童館】&#10;一人当たり面積">
          <a:extLst>
            <a:ext uri="{FF2B5EF4-FFF2-40B4-BE49-F238E27FC236}">
              <a16:creationId xmlns:a16="http://schemas.microsoft.com/office/drawing/2014/main" id="{A612F44B-CB21-4680-8DCD-711E18B176E1}"/>
            </a:ext>
          </a:extLst>
        </xdr:cNvPr>
        <xdr:cNvSpPr txBox="1"/>
      </xdr:nvSpPr>
      <xdr:spPr>
        <a:xfrm>
          <a:off x="16588817" y="133152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38" name="正方形/長方形 637">
          <a:extLst>
            <a:ext uri="{FF2B5EF4-FFF2-40B4-BE49-F238E27FC236}">
              <a16:creationId xmlns:a16="http://schemas.microsoft.com/office/drawing/2014/main" id="{78A7B4BD-BFC8-45B5-9C5A-1D41CA8848A0}"/>
            </a:ext>
          </a:extLst>
        </xdr:cNvPr>
        <xdr:cNvSpPr/>
      </xdr:nvSpPr>
      <xdr:spPr>
        <a:xfrm>
          <a:off x="1120394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39" name="正方形/長方形 638">
          <a:extLst>
            <a:ext uri="{FF2B5EF4-FFF2-40B4-BE49-F238E27FC236}">
              <a16:creationId xmlns:a16="http://schemas.microsoft.com/office/drawing/2014/main" id="{1E33DB19-097B-4004-8D4B-3D5F97BE5190}"/>
            </a:ext>
          </a:extLst>
        </xdr:cNvPr>
        <xdr:cNvSpPr/>
      </xdr:nvSpPr>
      <xdr:spPr>
        <a:xfrm>
          <a:off x="113157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0" name="正方形/長方形 639">
          <a:extLst>
            <a:ext uri="{FF2B5EF4-FFF2-40B4-BE49-F238E27FC236}">
              <a16:creationId xmlns:a16="http://schemas.microsoft.com/office/drawing/2014/main" id="{971784C6-7A20-40FC-9CFE-B967046BDC5E}"/>
            </a:ext>
          </a:extLst>
        </xdr:cNvPr>
        <xdr:cNvSpPr/>
      </xdr:nvSpPr>
      <xdr:spPr>
        <a:xfrm>
          <a:off x="113157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1" name="正方形/長方形 640">
          <a:extLst>
            <a:ext uri="{FF2B5EF4-FFF2-40B4-BE49-F238E27FC236}">
              <a16:creationId xmlns:a16="http://schemas.microsoft.com/office/drawing/2014/main" id="{03215967-A49F-4709-AC89-827E983E79EC}"/>
            </a:ext>
          </a:extLst>
        </xdr:cNvPr>
        <xdr:cNvSpPr/>
      </xdr:nvSpPr>
      <xdr:spPr>
        <a:xfrm>
          <a:off x="122326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2" name="正方形/長方形 641">
          <a:extLst>
            <a:ext uri="{FF2B5EF4-FFF2-40B4-BE49-F238E27FC236}">
              <a16:creationId xmlns:a16="http://schemas.microsoft.com/office/drawing/2014/main" id="{5FBC3127-D206-4127-BDD7-45F1A84BDDE6}"/>
            </a:ext>
          </a:extLst>
        </xdr:cNvPr>
        <xdr:cNvSpPr/>
      </xdr:nvSpPr>
      <xdr:spPr>
        <a:xfrm>
          <a:off x="122326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3" name="正方形/長方形 642">
          <a:extLst>
            <a:ext uri="{FF2B5EF4-FFF2-40B4-BE49-F238E27FC236}">
              <a16:creationId xmlns:a16="http://schemas.microsoft.com/office/drawing/2014/main" id="{6ECC27E3-546C-4D39-BB8B-D50B63B6B870}"/>
            </a:ext>
          </a:extLst>
        </xdr:cNvPr>
        <xdr:cNvSpPr/>
      </xdr:nvSpPr>
      <xdr:spPr>
        <a:xfrm>
          <a:off x="132613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4" name="正方形/長方形 643">
          <a:extLst>
            <a:ext uri="{FF2B5EF4-FFF2-40B4-BE49-F238E27FC236}">
              <a16:creationId xmlns:a16="http://schemas.microsoft.com/office/drawing/2014/main" id="{82BCE622-03C9-40F7-AF31-4B37B814ED1B}"/>
            </a:ext>
          </a:extLst>
        </xdr:cNvPr>
        <xdr:cNvSpPr/>
      </xdr:nvSpPr>
      <xdr:spPr>
        <a:xfrm>
          <a:off x="132613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5" name="正方形/長方形 644">
          <a:extLst>
            <a:ext uri="{FF2B5EF4-FFF2-40B4-BE49-F238E27FC236}">
              <a16:creationId xmlns:a16="http://schemas.microsoft.com/office/drawing/2014/main" id="{F46B84FF-ABB4-4E46-B5BA-39B7027081E1}"/>
            </a:ext>
          </a:extLst>
        </xdr:cNvPr>
        <xdr:cNvSpPr/>
      </xdr:nvSpPr>
      <xdr:spPr>
        <a:xfrm>
          <a:off x="11203940" y="1676019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46" name="テキスト ボックス 645">
          <a:extLst>
            <a:ext uri="{FF2B5EF4-FFF2-40B4-BE49-F238E27FC236}">
              <a16:creationId xmlns:a16="http://schemas.microsoft.com/office/drawing/2014/main" id="{7473D9F0-AD37-4B90-BF0F-616E84BBCF9E}"/>
            </a:ext>
          </a:extLst>
        </xdr:cNvPr>
        <xdr:cNvSpPr txBox="1"/>
      </xdr:nvSpPr>
      <xdr:spPr>
        <a:xfrm>
          <a:off x="1116584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47" name="直線コネクタ 646">
          <a:extLst>
            <a:ext uri="{FF2B5EF4-FFF2-40B4-BE49-F238E27FC236}">
              <a16:creationId xmlns:a16="http://schemas.microsoft.com/office/drawing/2014/main" id="{AB388715-44B3-485B-AA2F-2282F49CC5AB}"/>
            </a:ext>
          </a:extLst>
        </xdr:cNvPr>
        <xdr:cNvCxnSpPr/>
      </xdr:nvCxnSpPr>
      <xdr:spPr>
        <a:xfrm>
          <a:off x="1120394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48" name="テキスト ボックス 647">
          <a:extLst>
            <a:ext uri="{FF2B5EF4-FFF2-40B4-BE49-F238E27FC236}">
              <a16:creationId xmlns:a16="http://schemas.microsoft.com/office/drawing/2014/main" id="{B8A3F3C6-273C-4230-A821-6541A519ED57}"/>
            </a:ext>
          </a:extLst>
        </xdr:cNvPr>
        <xdr:cNvSpPr txBox="1"/>
      </xdr:nvSpPr>
      <xdr:spPr>
        <a:xfrm>
          <a:off x="10801531" y="1890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649" name="直線コネクタ 648">
          <a:extLst>
            <a:ext uri="{FF2B5EF4-FFF2-40B4-BE49-F238E27FC236}">
              <a16:creationId xmlns:a16="http://schemas.microsoft.com/office/drawing/2014/main" id="{7CEE5CBE-F2C7-4CB1-BA07-8FE84B7D47B1}"/>
            </a:ext>
          </a:extLst>
        </xdr:cNvPr>
        <xdr:cNvCxnSpPr/>
      </xdr:nvCxnSpPr>
      <xdr:spPr>
        <a:xfrm>
          <a:off x="11203940" y="1866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650" name="テキスト ボックス 649">
          <a:extLst>
            <a:ext uri="{FF2B5EF4-FFF2-40B4-BE49-F238E27FC236}">
              <a16:creationId xmlns:a16="http://schemas.microsoft.com/office/drawing/2014/main" id="{F6AE4DE0-C1E0-4A71-88CF-D6E1D06335D6}"/>
            </a:ext>
          </a:extLst>
        </xdr:cNvPr>
        <xdr:cNvSpPr txBox="1"/>
      </xdr:nvSpPr>
      <xdr:spPr>
        <a:xfrm>
          <a:off x="10801531" y="18528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651" name="直線コネクタ 650">
          <a:extLst>
            <a:ext uri="{FF2B5EF4-FFF2-40B4-BE49-F238E27FC236}">
              <a16:creationId xmlns:a16="http://schemas.microsoft.com/office/drawing/2014/main" id="{1037BF4C-47CF-4AD4-859F-1D3B8489FFCF}"/>
            </a:ext>
          </a:extLst>
        </xdr:cNvPr>
        <xdr:cNvCxnSpPr/>
      </xdr:nvCxnSpPr>
      <xdr:spPr>
        <a:xfrm>
          <a:off x="11203940" y="1828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652" name="テキスト ボックス 651">
          <a:extLst>
            <a:ext uri="{FF2B5EF4-FFF2-40B4-BE49-F238E27FC236}">
              <a16:creationId xmlns:a16="http://schemas.microsoft.com/office/drawing/2014/main" id="{9B235FA9-4483-4BA2-9460-7DD376AE0BD9}"/>
            </a:ext>
          </a:extLst>
        </xdr:cNvPr>
        <xdr:cNvSpPr txBox="1"/>
      </xdr:nvSpPr>
      <xdr:spPr>
        <a:xfrm>
          <a:off x="10842791" y="1814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653" name="直線コネクタ 652">
          <a:extLst>
            <a:ext uri="{FF2B5EF4-FFF2-40B4-BE49-F238E27FC236}">
              <a16:creationId xmlns:a16="http://schemas.microsoft.com/office/drawing/2014/main" id="{A9D0E3B0-E01A-44BC-956C-387C67394E8A}"/>
            </a:ext>
          </a:extLst>
        </xdr:cNvPr>
        <xdr:cNvCxnSpPr/>
      </xdr:nvCxnSpPr>
      <xdr:spPr>
        <a:xfrm>
          <a:off x="11203940" y="1790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654" name="テキスト ボックス 653">
          <a:extLst>
            <a:ext uri="{FF2B5EF4-FFF2-40B4-BE49-F238E27FC236}">
              <a16:creationId xmlns:a16="http://schemas.microsoft.com/office/drawing/2014/main" id="{B259464F-28FF-47F6-8D0D-3797D4E1FC59}"/>
            </a:ext>
          </a:extLst>
        </xdr:cNvPr>
        <xdr:cNvSpPr txBox="1"/>
      </xdr:nvSpPr>
      <xdr:spPr>
        <a:xfrm>
          <a:off x="10842791" y="1776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655" name="直線コネクタ 654">
          <a:extLst>
            <a:ext uri="{FF2B5EF4-FFF2-40B4-BE49-F238E27FC236}">
              <a16:creationId xmlns:a16="http://schemas.microsoft.com/office/drawing/2014/main" id="{624EC941-0B91-4FE8-B603-0280AC12F94D}"/>
            </a:ext>
          </a:extLst>
        </xdr:cNvPr>
        <xdr:cNvCxnSpPr/>
      </xdr:nvCxnSpPr>
      <xdr:spPr>
        <a:xfrm>
          <a:off x="11203940" y="1752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656" name="テキスト ボックス 655">
          <a:extLst>
            <a:ext uri="{FF2B5EF4-FFF2-40B4-BE49-F238E27FC236}">
              <a16:creationId xmlns:a16="http://schemas.microsoft.com/office/drawing/2014/main" id="{3FB8B72E-ADB4-4E54-8A6A-12EEAEA92A99}"/>
            </a:ext>
          </a:extLst>
        </xdr:cNvPr>
        <xdr:cNvSpPr txBox="1"/>
      </xdr:nvSpPr>
      <xdr:spPr>
        <a:xfrm>
          <a:off x="10842791" y="17381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657" name="直線コネクタ 656">
          <a:extLst>
            <a:ext uri="{FF2B5EF4-FFF2-40B4-BE49-F238E27FC236}">
              <a16:creationId xmlns:a16="http://schemas.microsoft.com/office/drawing/2014/main" id="{75999690-769A-405B-BD83-A9C919D443C1}"/>
            </a:ext>
          </a:extLst>
        </xdr:cNvPr>
        <xdr:cNvCxnSpPr/>
      </xdr:nvCxnSpPr>
      <xdr:spPr>
        <a:xfrm>
          <a:off x="11203940" y="17145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658" name="テキスト ボックス 657">
          <a:extLst>
            <a:ext uri="{FF2B5EF4-FFF2-40B4-BE49-F238E27FC236}">
              <a16:creationId xmlns:a16="http://schemas.microsoft.com/office/drawing/2014/main" id="{7177751A-0DF8-4077-9568-20CD6E49217D}"/>
            </a:ext>
          </a:extLst>
        </xdr:cNvPr>
        <xdr:cNvSpPr txBox="1"/>
      </xdr:nvSpPr>
      <xdr:spPr>
        <a:xfrm>
          <a:off x="10842791" y="17000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59" name="直線コネクタ 658">
          <a:extLst>
            <a:ext uri="{FF2B5EF4-FFF2-40B4-BE49-F238E27FC236}">
              <a16:creationId xmlns:a16="http://schemas.microsoft.com/office/drawing/2014/main" id="{C0C3523C-CEE9-4509-8CB6-D528116C7D7E}"/>
            </a:ext>
          </a:extLst>
        </xdr:cNvPr>
        <xdr:cNvCxnSpPr/>
      </xdr:nvCxnSpPr>
      <xdr:spPr>
        <a:xfrm>
          <a:off x="1120394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660" name="テキスト ボックス 659">
          <a:extLst>
            <a:ext uri="{FF2B5EF4-FFF2-40B4-BE49-F238E27FC236}">
              <a16:creationId xmlns:a16="http://schemas.microsoft.com/office/drawing/2014/main" id="{95A07BAF-40A7-494D-9A49-3D94FFFE113C}"/>
            </a:ext>
          </a:extLst>
        </xdr:cNvPr>
        <xdr:cNvSpPr txBox="1"/>
      </xdr:nvSpPr>
      <xdr:spPr>
        <a:xfrm>
          <a:off x="10905006" y="1662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661" name="【公民館】&#10;有形固定資産減価償却率グラフ枠">
          <a:extLst>
            <a:ext uri="{FF2B5EF4-FFF2-40B4-BE49-F238E27FC236}">
              <a16:creationId xmlns:a16="http://schemas.microsoft.com/office/drawing/2014/main" id="{B7DA2A79-43A5-45C0-8A98-2FABCEB90D0B}"/>
            </a:ext>
          </a:extLst>
        </xdr:cNvPr>
        <xdr:cNvSpPr/>
      </xdr:nvSpPr>
      <xdr:spPr>
        <a:xfrm>
          <a:off x="11203940" y="1676019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101</xdr:row>
      <xdr:rowOff>49530</xdr:rowOff>
    </xdr:from>
    <xdr:to>
      <xdr:col>85</xdr:col>
      <xdr:colOff>126364</xdr:colOff>
      <xdr:row>108</xdr:row>
      <xdr:rowOff>152400</xdr:rowOff>
    </xdr:to>
    <xdr:cxnSp macro="">
      <xdr:nvCxnSpPr>
        <xdr:cNvPr id="662" name="直線コネクタ 661">
          <a:extLst>
            <a:ext uri="{FF2B5EF4-FFF2-40B4-BE49-F238E27FC236}">
              <a16:creationId xmlns:a16="http://schemas.microsoft.com/office/drawing/2014/main" id="{9C3CE084-7E2F-4A55-992B-62FD265F6A27}"/>
            </a:ext>
          </a:extLst>
        </xdr:cNvPr>
        <xdr:cNvCxnSpPr/>
      </xdr:nvCxnSpPr>
      <xdr:spPr>
        <a:xfrm flipV="1">
          <a:off x="14703424" y="17369790"/>
          <a:ext cx="0" cy="12992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663" name="【公民館】&#10;有形固定資産減価償却率最小値テキスト">
          <a:extLst>
            <a:ext uri="{FF2B5EF4-FFF2-40B4-BE49-F238E27FC236}">
              <a16:creationId xmlns:a16="http://schemas.microsoft.com/office/drawing/2014/main" id="{8FAB5EDF-C3A2-43ED-8E1C-BDB1D3310544}"/>
            </a:ext>
          </a:extLst>
        </xdr:cNvPr>
        <xdr:cNvSpPr txBox="1"/>
      </xdr:nvSpPr>
      <xdr:spPr>
        <a:xfrm>
          <a:off x="14742160" y="18674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664" name="直線コネクタ 663">
          <a:extLst>
            <a:ext uri="{FF2B5EF4-FFF2-40B4-BE49-F238E27FC236}">
              <a16:creationId xmlns:a16="http://schemas.microsoft.com/office/drawing/2014/main" id="{26310AB2-814E-425E-A45B-F5330938A628}"/>
            </a:ext>
          </a:extLst>
        </xdr:cNvPr>
        <xdr:cNvCxnSpPr/>
      </xdr:nvCxnSpPr>
      <xdr:spPr>
        <a:xfrm>
          <a:off x="14611350" y="186690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167657</xdr:rowOff>
    </xdr:from>
    <xdr:ext cx="405111" cy="259045"/>
    <xdr:sp macro="" textlink="">
      <xdr:nvSpPr>
        <xdr:cNvPr id="665" name="【公民館】&#10;有形固定資産減価償却率最大値テキスト">
          <a:extLst>
            <a:ext uri="{FF2B5EF4-FFF2-40B4-BE49-F238E27FC236}">
              <a16:creationId xmlns:a16="http://schemas.microsoft.com/office/drawing/2014/main" id="{E0F6612B-751A-43BB-B812-BFE00727C6A0}"/>
            </a:ext>
          </a:extLst>
        </xdr:cNvPr>
        <xdr:cNvSpPr txBox="1"/>
      </xdr:nvSpPr>
      <xdr:spPr>
        <a:xfrm>
          <a:off x="14742160" y="17145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101</xdr:row>
      <xdr:rowOff>49530</xdr:rowOff>
    </xdr:from>
    <xdr:to>
      <xdr:col>86</xdr:col>
      <xdr:colOff>25400</xdr:colOff>
      <xdr:row>101</xdr:row>
      <xdr:rowOff>49530</xdr:rowOff>
    </xdr:to>
    <xdr:cxnSp macro="">
      <xdr:nvCxnSpPr>
        <xdr:cNvPr id="666" name="直線コネクタ 665">
          <a:extLst>
            <a:ext uri="{FF2B5EF4-FFF2-40B4-BE49-F238E27FC236}">
              <a16:creationId xmlns:a16="http://schemas.microsoft.com/office/drawing/2014/main" id="{64D98CD0-FF00-4529-BD31-EB537A5FA668}"/>
            </a:ext>
          </a:extLst>
        </xdr:cNvPr>
        <xdr:cNvCxnSpPr/>
      </xdr:nvCxnSpPr>
      <xdr:spPr>
        <a:xfrm>
          <a:off x="14611350" y="173697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112413</xdr:rowOff>
    </xdr:from>
    <xdr:ext cx="405111" cy="259045"/>
    <xdr:sp macro="" textlink="">
      <xdr:nvSpPr>
        <xdr:cNvPr id="667" name="【公民館】&#10;有形固定資産減価償却率平均値テキスト">
          <a:extLst>
            <a:ext uri="{FF2B5EF4-FFF2-40B4-BE49-F238E27FC236}">
              <a16:creationId xmlns:a16="http://schemas.microsoft.com/office/drawing/2014/main" id="{D2CC4E42-FAD8-4398-8C87-9F034B58186B}"/>
            </a:ext>
          </a:extLst>
        </xdr:cNvPr>
        <xdr:cNvSpPr txBox="1"/>
      </xdr:nvSpPr>
      <xdr:spPr>
        <a:xfrm>
          <a:off x="14742160" y="1794321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133986</xdr:rowOff>
    </xdr:from>
    <xdr:to>
      <xdr:col>85</xdr:col>
      <xdr:colOff>177800</xdr:colOff>
      <xdr:row>105</xdr:row>
      <xdr:rowOff>64136</xdr:rowOff>
    </xdr:to>
    <xdr:sp macro="" textlink="">
      <xdr:nvSpPr>
        <xdr:cNvPr id="668" name="フローチャート: 判断 667">
          <a:extLst>
            <a:ext uri="{FF2B5EF4-FFF2-40B4-BE49-F238E27FC236}">
              <a16:creationId xmlns:a16="http://schemas.microsoft.com/office/drawing/2014/main" id="{B9AC64B7-2C44-4FDD-AB42-5C02289E2873}"/>
            </a:ext>
          </a:extLst>
        </xdr:cNvPr>
        <xdr:cNvSpPr/>
      </xdr:nvSpPr>
      <xdr:spPr>
        <a:xfrm>
          <a:off x="14649450" y="17960976"/>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57786</xdr:rowOff>
    </xdr:from>
    <xdr:to>
      <xdr:col>81</xdr:col>
      <xdr:colOff>101600</xdr:colOff>
      <xdr:row>104</xdr:row>
      <xdr:rowOff>159386</xdr:rowOff>
    </xdr:to>
    <xdr:sp macro="" textlink="">
      <xdr:nvSpPr>
        <xdr:cNvPr id="669" name="フローチャート: 判断 668">
          <a:extLst>
            <a:ext uri="{FF2B5EF4-FFF2-40B4-BE49-F238E27FC236}">
              <a16:creationId xmlns:a16="http://schemas.microsoft.com/office/drawing/2014/main" id="{6315765E-0206-492A-9AD7-FCE85E74ECDF}"/>
            </a:ext>
          </a:extLst>
        </xdr:cNvPr>
        <xdr:cNvSpPr/>
      </xdr:nvSpPr>
      <xdr:spPr>
        <a:xfrm>
          <a:off x="13887450" y="17884776"/>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4445</xdr:rowOff>
    </xdr:from>
    <xdr:to>
      <xdr:col>76</xdr:col>
      <xdr:colOff>165100</xdr:colOff>
      <xdr:row>105</xdr:row>
      <xdr:rowOff>106045</xdr:rowOff>
    </xdr:to>
    <xdr:sp macro="" textlink="">
      <xdr:nvSpPr>
        <xdr:cNvPr id="670" name="フローチャート: 判断 669">
          <a:extLst>
            <a:ext uri="{FF2B5EF4-FFF2-40B4-BE49-F238E27FC236}">
              <a16:creationId xmlns:a16="http://schemas.microsoft.com/office/drawing/2014/main" id="{977EA267-6A82-42F6-9048-8070CB5AAE5A}"/>
            </a:ext>
          </a:extLst>
        </xdr:cNvPr>
        <xdr:cNvSpPr/>
      </xdr:nvSpPr>
      <xdr:spPr>
        <a:xfrm>
          <a:off x="13089890" y="18008600"/>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160655</xdr:rowOff>
    </xdr:from>
    <xdr:to>
      <xdr:col>72</xdr:col>
      <xdr:colOff>38100</xdr:colOff>
      <xdr:row>105</xdr:row>
      <xdr:rowOff>90805</xdr:rowOff>
    </xdr:to>
    <xdr:sp macro="" textlink="">
      <xdr:nvSpPr>
        <xdr:cNvPr id="671" name="フローチャート: 判断 670">
          <a:extLst>
            <a:ext uri="{FF2B5EF4-FFF2-40B4-BE49-F238E27FC236}">
              <a16:creationId xmlns:a16="http://schemas.microsoft.com/office/drawing/2014/main" id="{01965631-E2EC-40FE-9114-117555DA7CBB}"/>
            </a:ext>
          </a:extLst>
        </xdr:cNvPr>
        <xdr:cNvSpPr/>
      </xdr:nvSpPr>
      <xdr:spPr>
        <a:xfrm>
          <a:off x="12303760" y="1799336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52070</xdr:rowOff>
    </xdr:from>
    <xdr:to>
      <xdr:col>67</xdr:col>
      <xdr:colOff>101600</xdr:colOff>
      <xdr:row>105</xdr:row>
      <xdr:rowOff>153670</xdr:rowOff>
    </xdr:to>
    <xdr:sp macro="" textlink="">
      <xdr:nvSpPr>
        <xdr:cNvPr id="672" name="フローチャート: 判断 671">
          <a:extLst>
            <a:ext uri="{FF2B5EF4-FFF2-40B4-BE49-F238E27FC236}">
              <a16:creationId xmlns:a16="http://schemas.microsoft.com/office/drawing/2014/main" id="{48427F9F-DD5B-4075-9574-CC3B5AC36E20}"/>
            </a:ext>
          </a:extLst>
        </xdr:cNvPr>
        <xdr:cNvSpPr/>
      </xdr:nvSpPr>
      <xdr:spPr>
        <a:xfrm>
          <a:off x="11487150" y="18058130"/>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73" name="テキスト ボックス 672">
          <a:extLst>
            <a:ext uri="{FF2B5EF4-FFF2-40B4-BE49-F238E27FC236}">
              <a16:creationId xmlns:a16="http://schemas.microsoft.com/office/drawing/2014/main" id="{91926139-8CB0-421F-BCC2-D9E880AB8171}"/>
            </a:ext>
          </a:extLst>
        </xdr:cNvPr>
        <xdr:cNvSpPr txBox="1"/>
      </xdr:nvSpPr>
      <xdr:spPr>
        <a:xfrm>
          <a:off x="14532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74" name="テキスト ボックス 673">
          <a:extLst>
            <a:ext uri="{FF2B5EF4-FFF2-40B4-BE49-F238E27FC236}">
              <a16:creationId xmlns:a16="http://schemas.microsoft.com/office/drawing/2014/main" id="{09E8DB86-2D90-445B-A8CE-FBF2383C3547}"/>
            </a:ext>
          </a:extLst>
        </xdr:cNvPr>
        <xdr:cNvSpPr txBox="1"/>
      </xdr:nvSpPr>
      <xdr:spPr>
        <a:xfrm>
          <a:off x="13770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75" name="テキスト ボックス 674">
          <a:extLst>
            <a:ext uri="{FF2B5EF4-FFF2-40B4-BE49-F238E27FC236}">
              <a16:creationId xmlns:a16="http://schemas.microsoft.com/office/drawing/2014/main" id="{6FA176A6-6672-4C52-AF70-7B9B1093C8B6}"/>
            </a:ext>
          </a:extLst>
        </xdr:cNvPr>
        <xdr:cNvSpPr txBox="1"/>
      </xdr:nvSpPr>
      <xdr:spPr>
        <a:xfrm>
          <a:off x="129730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76" name="テキスト ボックス 675">
          <a:extLst>
            <a:ext uri="{FF2B5EF4-FFF2-40B4-BE49-F238E27FC236}">
              <a16:creationId xmlns:a16="http://schemas.microsoft.com/office/drawing/2014/main" id="{C8B9EA6B-219E-4C07-8964-DB9361E3192D}"/>
            </a:ext>
          </a:extLst>
        </xdr:cNvPr>
        <xdr:cNvSpPr txBox="1"/>
      </xdr:nvSpPr>
      <xdr:spPr>
        <a:xfrm>
          <a:off x="12175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77" name="テキスト ボックス 676">
          <a:extLst>
            <a:ext uri="{FF2B5EF4-FFF2-40B4-BE49-F238E27FC236}">
              <a16:creationId xmlns:a16="http://schemas.microsoft.com/office/drawing/2014/main" id="{A7AD4554-C593-4357-9184-C264DB64AECD}"/>
            </a:ext>
          </a:extLst>
        </xdr:cNvPr>
        <xdr:cNvSpPr txBox="1"/>
      </xdr:nvSpPr>
      <xdr:spPr>
        <a:xfrm>
          <a:off x="11370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82550</xdr:rowOff>
    </xdr:from>
    <xdr:to>
      <xdr:col>85</xdr:col>
      <xdr:colOff>177800</xdr:colOff>
      <xdr:row>104</xdr:row>
      <xdr:rowOff>12700</xdr:rowOff>
    </xdr:to>
    <xdr:sp macro="" textlink="">
      <xdr:nvSpPr>
        <xdr:cNvPr id="678" name="楕円 677">
          <a:extLst>
            <a:ext uri="{FF2B5EF4-FFF2-40B4-BE49-F238E27FC236}">
              <a16:creationId xmlns:a16="http://schemas.microsoft.com/office/drawing/2014/main" id="{BEE78431-DA51-4A01-AFB7-78A67F01DB09}"/>
            </a:ext>
          </a:extLst>
        </xdr:cNvPr>
        <xdr:cNvSpPr/>
      </xdr:nvSpPr>
      <xdr:spPr>
        <a:xfrm>
          <a:off x="14649450" y="1774380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102</xdr:row>
      <xdr:rowOff>105427</xdr:rowOff>
    </xdr:from>
    <xdr:ext cx="405111" cy="259045"/>
    <xdr:sp macro="" textlink="">
      <xdr:nvSpPr>
        <xdr:cNvPr id="679" name="【公民館】&#10;有形固定資産減価償却率該当値テキスト">
          <a:extLst>
            <a:ext uri="{FF2B5EF4-FFF2-40B4-BE49-F238E27FC236}">
              <a16:creationId xmlns:a16="http://schemas.microsoft.com/office/drawing/2014/main" id="{AA3D81CF-E687-423B-B969-0329FF608ACE}"/>
            </a:ext>
          </a:extLst>
        </xdr:cNvPr>
        <xdr:cNvSpPr txBox="1"/>
      </xdr:nvSpPr>
      <xdr:spPr>
        <a:xfrm>
          <a:off x="14742160" y="17591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103</xdr:row>
      <xdr:rowOff>44450</xdr:rowOff>
    </xdr:from>
    <xdr:to>
      <xdr:col>81</xdr:col>
      <xdr:colOff>101600</xdr:colOff>
      <xdr:row>103</xdr:row>
      <xdr:rowOff>146050</xdr:rowOff>
    </xdr:to>
    <xdr:sp macro="" textlink="">
      <xdr:nvSpPr>
        <xdr:cNvPr id="680" name="楕円 679">
          <a:extLst>
            <a:ext uri="{FF2B5EF4-FFF2-40B4-BE49-F238E27FC236}">
              <a16:creationId xmlns:a16="http://schemas.microsoft.com/office/drawing/2014/main" id="{07F7B8CD-8FD5-41FC-B8AF-6617A53DFC4A}"/>
            </a:ext>
          </a:extLst>
        </xdr:cNvPr>
        <xdr:cNvSpPr/>
      </xdr:nvSpPr>
      <xdr:spPr>
        <a:xfrm>
          <a:off x="13887450" y="17705705"/>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103</xdr:row>
      <xdr:rowOff>95250</xdr:rowOff>
    </xdr:from>
    <xdr:to>
      <xdr:col>85</xdr:col>
      <xdr:colOff>127000</xdr:colOff>
      <xdr:row>103</xdr:row>
      <xdr:rowOff>133350</xdr:rowOff>
    </xdr:to>
    <xdr:cxnSp macro="">
      <xdr:nvCxnSpPr>
        <xdr:cNvPr id="681" name="直線コネクタ 680">
          <a:extLst>
            <a:ext uri="{FF2B5EF4-FFF2-40B4-BE49-F238E27FC236}">
              <a16:creationId xmlns:a16="http://schemas.microsoft.com/office/drawing/2014/main" id="{24489F58-9849-492C-ADBB-E3885659D165}"/>
            </a:ext>
          </a:extLst>
        </xdr:cNvPr>
        <xdr:cNvCxnSpPr/>
      </xdr:nvCxnSpPr>
      <xdr:spPr>
        <a:xfrm>
          <a:off x="13942060" y="17750790"/>
          <a:ext cx="762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103</xdr:row>
      <xdr:rowOff>6350</xdr:rowOff>
    </xdr:from>
    <xdr:to>
      <xdr:col>76</xdr:col>
      <xdr:colOff>165100</xdr:colOff>
      <xdr:row>103</xdr:row>
      <xdr:rowOff>107950</xdr:rowOff>
    </xdr:to>
    <xdr:sp macro="" textlink="">
      <xdr:nvSpPr>
        <xdr:cNvPr id="682" name="楕円 681">
          <a:extLst>
            <a:ext uri="{FF2B5EF4-FFF2-40B4-BE49-F238E27FC236}">
              <a16:creationId xmlns:a16="http://schemas.microsoft.com/office/drawing/2014/main" id="{D737F0EB-C4D6-4BA5-94F2-B086983918C9}"/>
            </a:ext>
          </a:extLst>
        </xdr:cNvPr>
        <xdr:cNvSpPr/>
      </xdr:nvSpPr>
      <xdr:spPr>
        <a:xfrm>
          <a:off x="13089890" y="17667605"/>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103</xdr:row>
      <xdr:rowOff>57150</xdr:rowOff>
    </xdr:from>
    <xdr:to>
      <xdr:col>81</xdr:col>
      <xdr:colOff>50800</xdr:colOff>
      <xdr:row>103</xdr:row>
      <xdr:rowOff>95250</xdr:rowOff>
    </xdr:to>
    <xdr:cxnSp macro="">
      <xdr:nvCxnSpPr>
        <xdr:cNvPr id="683" name="直線コネクタ 682">
          <a:extLst>
            <a:ext uri="{FF2B5EF4-FFF2-40B4-BE49-F238E27FC236}">
              <a16:creationId xmlns:a16="http://schemas.microsoft.com/office/drawing/2014/main" id="{E787B1BD-DC9A-454E-AF50-10A4F4A7D57D}"/>
            </a:ext>
          </a:extLst>
        </xdr:cNvPr>
        <xdr:cNvCxnSpPr/>
      </xdr:nvCxnSpPr>
      <xdr:spPr>
        <a:xfrm>
          <a:off x="13144500" y="17712690"/>
          <a:ext cx="79756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102</xdr:row>
      <xdr:rowOff>139700</xdr:rowOff>
    </xdr:from>
    <xdr:to>
      <xdr:col>72</xdr:col>
      <xdr:colOff>38100</xdr:colOff>
      <xdr:row>103</xdr:row>
      <xdr:rowOff>69850</xdr:rowOff>
    </xdr:to>
    <xdr:sp macro="" textlink="">
      <xdr:nvSpPr>
        <xdr:cNvPr id="684" name="楕円 683">
          <a:extLst>
            <a:ext uri="{FF2B5EF4-FFF2-40B4-BE49-F238E27FC236}">
              <a16:creationId xmlns:a16="http://schemas.microsoft.com/office/drawing/2014/main" id="{2993DDE1-7B6F-4EBB-BDA3-5A2D011CB85A}"/>
            </a:ext>
          </a:extLst>
        </xdr:cNvPr>
        <xdr:cNvSpPr/>
      </xdr:nvSpPr>
      <xdr:spPr>
        <a:xfrm>
          <a:off x="12303760" y="1762379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103</xdr:row>
      <xdr:rowOff>19050</xdr:rowOff>
    </xdr:from>
    <xdr:to>
      <xdr:col>76</xdr:col>
      <xdr:colOff>114300</xdr:colOff>
      <xdr:row>103</xdr:row>
      <xdr:rowOff>57150</xdr:rowOff>
    </xdr:to>
    <xdr:cxnSp macro="">
      <xdr:nvCxnSpPr>
        <xdr:cNvPr id="685" name="直線コネクタ 684">
          <a:extLst>
            <a:ext uri="{FF2B5EF4-FFF2-40B4-BE49-F238E27FC236}">
              <a16:creationId xmlns:a16="http://schemas.microsoft.com/office/drawing/2014/main" id="{2ACEB50A-6CE6-414F-AB81-E1C123EE9F83}"/>
            </a:ext>
          </a:extLst>
        </xdr:cNvPr>
        <xdr:cNvCxnSpPr/>
      </xdr:nvCxnSpPr>
      <xdr:spPr>
        <a:xfrm>
          <a:off x="12346940" y="17674590"/>
          <a:ext cx="79756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102</xdr:row>
      <xdr:rowOff>95886</xdr:rowOff>
    </xdr:from>
    <xdr:to>
      <xdr:col>67</xdr:col>
      <xdr:colOff>101600</xdr:colOff>
      <xdr:row>103</xdr:row>
      <xdr:rowOff>26036</xdr:rowOff>
    </xdr:to>
    <xdr:sp macro="" textlink="">
      <xdr:nvSpPr>
        <xdr:cNvPr id="686" name="楕円 685">
          <a:extLst>
            <a:ext uri="{FF2B5EF4-FFF2-40B4-BE49-F238E27FC236}">
              <a16:creationId xmlns:a16="http://schemas.microsoft.com/office/drawing/2014/main" id="{4B3828D3-92A8-42B2-86FE-E6E1165BFAD9}"/>
            </a:ext>
          </a:extLst>
        </xdr:cNvPr>
        <xdr:cNvSpPr/>
      </xdr:nvSpPr>
      <xdr:spPr>
        <a:xfrm>
          <a:off x="11487150" y="17579976"/>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102</xdr:row>
      <xdr:rowOff>146686</xdr:rowOff>
    </xdr:from>
    <xdr:to>
      <xdr:col>71</xdr:col>
      <xdr:colOff>177800</xdr:colOff>
      <xdr:row>103</xdr:row>
      <xdr:rowOff>19050</xdr:rowOff>
    </xdr:to>
    <xdr:cxnSp macro="">
      <xdr:nvCxnSpPr>
        <xdr:cNvPr id="687" name="直線コネクタ 686">
          <a:extLst>
            <a:ext uri="{FF2B5EF4-FFF2-40B4-BE49-F238E27FC236}">
              <a16:creationId xmlns:a16="http://schemas.microsoft.com/office/drawing/2014/main" id="{52888704-AEBD-4F4E-940A-D9E8940A57B5}"/>
            </a:ext>
          </a:extLst>
        </xdr:cNvPr>
        <xdr:cNvCxnSpPr/>
      </xdr:nvCxnSpPr>
      <xdr:spPr>
        <a:xfrm>
          <a:off x="11541760" y="17632681"/>
          <a:ext cx="805180"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150513</xdr:rowOff>
    </xdr:from>
    <xdr:ext cx="405111" cy="259045"/>
    <xdr:sp macro="" textlink="">
      <xdr:nvSpPr>
        <xdr:cNvPr id="688" name="n_1aveValue【公民館】&#10;有形固定資産減価償却率">
          <a:extLst>
            <a:ext uri="{FF2B5EF4-FFF2-40B4-BE49-F238E27FC236}">
              <a16:creationId xmlns:a16="http://schemas.microsoft.com/office/drawing/2014/main" id="{41822CAE-932E-4709-B6D4-E2E1D6DE94A0}"/>
            </a:ext>
          </a:extLst>
        </xdr:cNvPr>
        <xdr:cNvSpPr txBox="1"/>
      </xdr:nvSpPr>
      <xdr:spPr>
        <a:xfrm>
          <a:off x="13738234" y="179813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97172</xdr:rowOff>
    </xdr:from>
    <xdr:ext cx="405111" cy="259045"/>
    <xdr:sp macro="" textlink="">
      <xdr:nvSpPr>
        <xdr:cNvPr id="689" name="n_2aveValue【公民館】&#10;有形固定資産減価償却率">
          <a:extLst>
            <a:ext uri="{FF2B5EF4-FFF2-40B4-BE49-F238E27FC236}">
              <a16:creationId xmlns:a16="http://schemas.microsoft.com/office/drawing/2014/main" id="{D28A0C0F-A265-4796-AB38-B06A3FF2E443}"/>
            </a:ext>
          </a:extLst>
        </xdr:cNvPr>
        <xdr:cNvSpPr txBox="1"/>
      </xdr:nvSpPr>
      <xdr:spPr>
        <a:xfrm>
          <a:off x="12957184" y="180956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81932</xdr:rowOff>
    </xdr:from>
    <xdr:ext cx="405111" cy="259045"/>
    <xdr:sp macro="" textlink="">
      <xdr:nvSpPr>
        <xdr:cNvPr id="690" name="n_3aveValue【公民館】&#10;有形固定資産減価償却率">
          <a:extLst>
            <a:ext uri="{FF2B5EF4-FFF2-40B4-BE49-F238E27FC236}">
              <a16:creationId xmlns:a16="http://schemas.microsoft.com/office/drawing/2014/main" id="{72FA0F96-4AAF-44FA-85EB-E82C9E77D197}"/>
            </a:ext>
          </a:extLst>
        </xdr:cNvPr>
        <xdr:cNvSpPr txBox="1"/>
      </xdr:nvSpPr>
      <xdr:spPr>
        <a:xfrm>
          <a:off x="12171054" y="18086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144797</xdr:rowOff>
    </xdr:from>
    <xdr:ext cx="405111" cy="259045"/>
    <xdr:sp macro="" textlink="">
      <xdr:nvSpPr>
        <xdr:cNvPr id="691" name="n_4aveValue【公民館】&#10;有形固定資産減価償却率">
          <a:extLst>
            <a:ext uri="{FF2B5EF4-FFF2-40B4-BE49-F238E27FC236}">
              <a16:creationId xmlns:a16="http://schemas.microsoft.com/office/drawing/2014/main" id="{3E77F698-3C33-48A6-96FE-D31009F37EFE}"/>
            </a:ext>
          </a:extLst>
        </xdr:cNvPr>
        <xdr:cNvSpPr txBox="1"/>
      </xdr:nvSpPr>
      <xdr:spPr>
        <a:xfrm>
          <a:off x="11354444" y="181451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101</xdr:row>
      <xdr:rowOff>162577</xdr:rowOff>
    </xdr:from>
    <xdr:ext cx="405111" cy="259045"/>
    <xdr:sp macro="" textlink="">
      <xdr:nvSpPr>
        <xdr:cNvPr id="692" name="n_1mainValue【公民館】&#10;有形固定資産減価償却率">
          <a:extLst>
            <a:ext uri="{FF2B5EF4-FFF2-40B4-BE49-F238E27FC236}">
              <a16:creationId xmlns:a16="http://schemas.microsoft.com/office/drawing/2014/main" id="{2FE013AB-8367-4BE7-8C9B-D1A794927C2A}"/>
            </a:ext>
          </a:extLst>
        </xdr:cNvPr>
        <xdr:cNvSpPr txBox="1"/>
      </xdr:nvSpPr>
      <xdr:spPr>
        <a:xfrm>
          <a:off x="13738234" y="17480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101</xdr:row>
      <xdr:rowOff>124477</xdr:rowOff>
    </xdr:from>
    <xdr:ext cx="405111" cy="259045"/>
    <xdr:sp macro="" textlink="">
      <xdr:nvSpPr>
        <xdr:cNvPr id="693" name="n_2mainValue【公民館】&#10;有形固定資産減価償却率">
          <a:extLst>
            <a:ext uri="{FF2B5EF4-FFF2-40B4-BE49-F238E27FC236}">
              <a16:creationId xmlns:a16="http://schemas.microsoft.com/office/drawing/2014/main" id="{AB806C6E-2876-42AD-944E-4D50073E7DF5}"/>
            </a:ext>
          </a:extLst>
        </xdr:cNvPr>
        <xdr:cNvSpPr txBox="1"/>
      </xdr:nvSpPr>
      <xdr:spPr>
        <a:xfrm>
          <a:off x="12957184" y="17442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101</xdr:row>
      <xdr:rowOff>86377</xdr:rowOff>
    </xdr:from>
    <xdr:ext cx="405111" cy="259045"/>
    <xdr:sp macro="" textlink="">
      <xdr:nvSpPr>
        <xdr:cNvPr id="694" name="n_3mainValue【公民館】&#10;有形固定資産減価償却率">
          <a:extLst>
            <a:ext uri="{FF2B5EF4-FFF2-40B4-BE49-F238E27FC236}">
              <a16:creationId xmlns:a16="http://schemas.microsoft.com/office/drawing/2014/main" id="{2675611B-4A8F-40D3-B1DE-3D56AFA59C2F}"/>
            </a:ext>
          </a:extLst>
        </xdr:cNvPr>
        <xdr:cNvSpPr txBox="1"/>
      </xdr:nvSpPr>
      <xdr:spPr>
        <a:xfrm>
          <a:off x="12171054" y="17404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101</xdr:row>
      <xdr:rowOff>42563</xdr:rowOff>
    </xdr:from>
    <xdr:ext cx="405111" cy="259045"/>
    <xdr:sp macro="" textlink="">
      <xdr:nvSpPr>
        <xdr:cNvPr id="695" name="n_4mainValue【公民館】&#10;有形固定資産減価償却率">
          <a:extLst>
            <a:ext uri="{FF2B5EF4-FFF2-40B4-BE49-F238E27FC236}">
              <a16:creationId xmlns:a16="http://schemas.microsoft.com/office/drawing/2014/main" id="{697AC0BF-1C0A-44C1-AD21-396A6081AAAF}"/>
            </a:ext>
          </a:extLst>
        </xdr:cNvPr>
        <xdr:cNvSpPr txBox="1"/>
      </xdr:nvSpPr>
      <xdr:spPr>
        <a:xfrm>
          <a:off x="11354444" y="173609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96" name="正方形/長方形 695">
          <a:extLst>
            <a:ext uri="{FF2B5EF4-FFF2-40B4-BE49-F238E27FC236}">
              <a16:creationId xmlns:a16="http://schemas.microsoft.com/office/drawing/2014/main" id="{12EF79C3-C514-4FAA-B0EF-1B22200278CE}"/>
            </a:ext>
          </a:extLst>
        </xdr:cNvPr>
        <xdr:cNvSpPr/>
      </xdr:nvSpPr>
      <xdr:spPr>
        <a:xfrm>
          <a:off x="164592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97" name="正方形/長方形 696">
          <a:extLst>
            <a:ext uri="{FF2B5EF4-FFF2-40B4-BE49-F238E27FC236}">
              <a16:creationId xmlns:a16="http://schemas.microsoft.com/office/drawing/2014/main" id="{4A80E8D5-33BC-4BA6-ABE5-E7521B4D0048}"/>
            </a:ext>
          </a:extLst>
        </xdr:cNvPr>
        <xdr:cNvSpPr/>
      </xdr:nvSpPr>
      <xdr:spPr>
        <a:xfrm>
          <a:off x="165900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98" name="正方形/長方形 697">
          <a:extLst>
            <a:ext uri="{FF2B5EF4-FFF2-40B4-BE49-F238E27FC236}">
              <a16:creationId xmlns:a16="http://schemas.microsoft.com/office/drawing/2014/main" id="{54A3E647-69C0-47BA-B476-E26D36DADE4D}"/>
            </a:ext>
          </a:extLst>
        </xdr:cNvPr>
        <xdr:cNvSpPr/>
      </xdr:nvSpPr>
      <xdr:spPr>
        <a:xfrm>
          <a:off x="165900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99" name="正方形/長方形 698">
          <a:extLst>
            <a:ext uri="{FF2B5EF4-FFF2-40B4-BE49-F238E27FC236}">
              <a16:creationId xmlns:a16="http://schemas.microsoft.com/office/drawing/2014/main" id="{EDDDC1D2-D828-44DB-9D5A-E582AF74011F}"/>
            </a:ext>
          </a:extLst>
        </xdr:cNvPr>
        <xdr:cNvSpPr/>
      </xdr:nvSpPr>
      <xdr:spPr>
        <a:xfrm>
          <a:off x="174879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0" name="正方形/長方形 699">
          <a:extLst>
            <a:ext uri="{FF2B5EF4-FFF2-40B4-BE49-F238E27FC236}">
              <a16:creationId xmlns:a16="http://schemas.microsoft.com/office/drawing/2014/main" id="{AB2393DB-4B3F-4E9B-9446-21B138D36A23}"/>
            </a:ext>
          </a:extLst>
        </xdr:cNvPr>
        <xdr:cNvSpPr/>
      </xdr:nvSpPr>
      <xdr:spPr>
        <a:xfrm>
          <a:off x="174879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1" name="正方形/長方形 700">
          <a:extLst>
            <a:ext uri="{FF2B5EF4-FFF2-40B4-BE49-F238E27FC236}">
              <a16:creationId xmlns:a16="http://schemas.microsoft.com/office/drawing/2014/main" id="{7465B6C0-9CF5-47F9-B9D1-2CD6564DA8E0}"/>
            </a:ext>
          </a:extLst>
        </xdr:cNvPr>
        <xdr:cNvSpPr/>
      </xdr:nvSpPr>
      <xdr:spPr>
        <a:xfrm>
          <a:off x="185166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2" name="正方形/長方形 701">
          <a:extLst>
            <a:ext uri="{FF2B5EF4-FFF2-40B4-BE49-F238E27FC236}">
              <a16:creationId xmlns:a16="http://schemas.microsoft.com/office/drawing/2014/main" id="{86D0340A-0BB2-43F7-98A1-1D81ABAC7161}"/>
            </a:ext>
          </a:extLst>
        </xdr:cNvPr>
        <xdr:cNvSpPr/>
      </xdr:nvSpPr>
      <xdr:spPr>
        <a:xfrm>
          <a:off x="185166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3" name="正方形/長方形 702">
          <a:extLst>
            <a:ext uri="{FF2B5EF4-FFF2-40B4-BE49-F238E27FC236}">
              <a16:creationId xmlns:a16="http://schemas.microsoft.com/office/drawing/2014/main" id="{F1EA20C6-B616-44C0-B69A-C76A35921EF1}"/>
            </a:ext>
          </a:extLst>
        </xdr:cNvPr>
        <xdr:cNvSpPr/>
      </xdr:nvSpPr>
      <xdr:spPr>
        <a:xfrm>
          <a:off x="16459200" y="1676019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04" name="テキスト ボックス 703">
          <a:extLst>
            <a:ext uri="{FF2B5EF4-FFF2-40B4-BE49-F238E27FC236}">
              <a16:creationId xmlns:a16="http://schemas.microsoft.com/office/drawing/2014/main" id="{0F45CD4A-BBFA-4B3A-8D35-F5D8F6A97B85}"/>
            </a:ext>
          </a:extLst>
        </xdr:cNvPr>
        <xdr:cNvSpPr txBox="1"/>
      </xdr:nvSpPr>
      <xdr:spPr>
        <a:xfrm>
          <a:off x="1644015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05" name="直線コネクタ 704">
          <a:extLst>
            <a:ext uri="{FF2B5EF4-FFF2-40B4-BE49-F238E27FC236}">
              <a16:creationId xmlns:a16="http://schemas.microsoft.com/office/drawing/2014/main" id="{9DCCDAF9-5942-4AA6-9F54-579E4F31D532}"/>
            </a:ext>
          </a:extLst>
        </xdr:cNvPr>
        <xdr:cNvCxnSpPr/>
      </xdr:nvCxnSpPr>
      <xdr:spPr>
        <a:xfrm>
          <a:off x="1645920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706" name="直線コネクタ 705">
          <a:extLst>
            <a:ext uri="{FF2B5EF4-FFF2-40B4-BE49-F238E27FC236}">
              <a16:creationId xmlns:a16="http://schemas.microsoft.com/office/drawing/2014/main" id="{25E6BC63-E1DF-4759-BB06-4F416CD7140C}"/>
            </a:ext>
          </a:extLst>
        </xdr:cNvPr>
        <xdr:cNvCxnSpPr/>
      </xdr:nvCxnSpPr>
      <xdr:spPr>
        <a:xfrm>
          <a:off x="16459200" y="1866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707" name="テキスト ボックス 706">
          <a:extLst>
            <a:ext uri="{FF2B5EF4-FFF2-40B4-BE49-F238E27FC236}">
              <a16:creationId xmlns:a16="http://schemas.microsoft.com/office/drawing/2014/main" id="{40D998B7-1107-4BFB-AE37-17BFCD82D507}"/>
            </a:ext>
          </a:extLst>
        </xdr:cNvPr>
        <xdr:cNvSpPr txBox="1"/>
      </xdr:nvSpPr>
      <xdr:spPr>
        <a:xfrm>
          <a:off x="16047266" y="18528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708" name="直線コネクタ 707">
          <a:extLst>
            <a:ext uri="{FF2B5EF4-FFF2-40B4-BE49-F238E27FC236}">
              <a16:creationId xmlns:a16="http://schemas.microsoft.com/office/drawing/2014/main" id="{CC9D2F80-13A3-491C-89F8-F991285F7C66}"/>
            </a:ext>
          </a:extLst>
        </xdr:cNvPr>
        <xdr:cNvCxnSpPr/>
      </xdr:nvCxnSpPr>
      <xdr:spPr>
        <a:xfrm>
          <a:off x="16459200" y="1828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709" name="テキスト ボックス 708">
          <a:extLst>
            <a:ext uri="{FF2B5EF4-FFF2-40B4-BE49-F238E27FC236}">
              <a16:creationId xmlns:a16="http://schemas.microsoft.com/office/drawing/2014/main" id="{CAFDE8B7-B917-4981-AA09-37178127D4E9}"/>
            </a:ext>
          </a:extLst>
        </xdr:cNvPr>
        <xdr:cNvSpPr txBox="1"/>
      </xdr:nvSpPr>
      <xdr:spPr>
        <a:xfrm>
          <a:off x="16047266" y="1814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710" name="直線コネクタ 709">
          <a:extLst>
            <a:ext uri="{FF2B5EF4-FFF2-40B4-BE49-F238E27FC236}">
              <a16:creationId xmlns:a16="http://schemas.microsoft.com/office/drawing/2014/main" id="{B1BBFB08-F1F6-430B-82D6-6ED38D3DFD51}"/>
            </a:ext>
          </a:extLst>
        </xdr:cNvPr>
        <xdr:cNvCxnSpPr/>
      </xdr:nvCxnSpPr>
      <xdr:spPr>
        <a:xfrm>
          <a:off x="16459200" y="1790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711" name="テキスト ボックス 710">
          <a:extLst>
            <a:ext uri="{FF2B5EF4-FFF2-40B4-BE49-F238E27FC236}">
              <a16:creationId xmlns:a16="http://schemas.microsoft.com/office/drawing/2014/main" id="{9F574A4A-F69C-4DA5-A663-B2A7EB43B34E}"/>
            </a:ext>
          </a:extLst>
        </xdr:cNvPr>
        <xdr:cNvSpPr txBox="1"/>
      </xdr:nvSpPr>
      <xdr:spPr>
        <a:xfrm>
          <a:off x="16047266" y="1776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712" name="直線コネクタ 711">
          <a:extLst>
            <a:ext uri="{FF2B5EF4-FFF2-40B4-BE49-F238E27FC236}">
              <a16:creationId xmlns:a16="http://schemas.microsoft.com/office/drawing/2014/main" id="{E7ED61C6-0337-405D-8FF7-B94E4442B2A7}"/>
            </a:ext>
          </a:extLst>
        </xdr:cNvPr>
        <xdr:cNvCxnSpPr/>
      </xdr:nvCxnSpPr>
      <xdr:spPr>
        <a:xfrm>
          <a:off x="16459200" y="1752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713" name="テキスト ボックス 712">
          <a:extLst>
            <a:ext uri="{FF2B5EF4-FFF2-40B4-BE49-F238E27FC236}">
              <a16:creationId xmlns:a16="http://schemas.microsoft.com/office/drawing/2014/main" id="{693E7ECE-79D9-4302-9FAD-C5F05ED1DA0A}"/>
            </a:ext>
          </a:extLst>
        </xdr:cNvPr>
        <xdr:cNvSpPr txBox="1"/>
      </xdr:nvSpPr>
      <xdr:spPr>
        <a:xfrm>
          <a:off x="16047266" y="17381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714" name="直線コネクタ 713">
          <a:extLst>
            <a:ext uri="{FF2B5EF4-FFF2-40B4-BE49-F238E27FC236}">
              <a16:creationId xmlns:a16="http://schemas.microsoft.com/office/drawing/2014/main" id="{E542C0A4-A1E3-4222-92E5-9CF557E7E501}"/>
            </a:ext>
          </a:extLst>
        </xdr:cNvPr>
        <xdr:cNvCxnSpPr/>
      </xdr:nvCxnSpPr>
      <xdr:spPr>
        <a:xfrm>
          <a:off x="16459200" y="17145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99</xdr:row>
      <xdr:rowOff>29227</xdr:rowOff>
    </xdr:from>
    <xdr:ext cx="531299" cy="259045"/>
    <xdr:sp macro="" textlink="">
      <xdr:nvSpPr>
        <xdr:cNvPr id="715" name="テキスト ボックス 714">
          <a:extLst>
            <a:ext uri="{FF2B5EF4-FFF2-40B4-BE49-F238E27FC236}">
              <a16:creationId xmlns:a16="http://schemas.microsoft.com/office/drawing/2014/main" id="{7249CB4C-F06E-42EB-8393-ADABB645BF40}"/>
            </a:ext>
          </a:extLst>
        </xdr:cNvPr>
        <xdr:cNvSpPr txBox="1"/>
      </xdr:nvSpPr>
      <xdr:spPr>
        <a:xfrm>
          <a:off x="15985051" y="1700087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16" name="直線コネクタ 715">
          <a:extLst>
            <a:ext uri="{FF2B5EF4-FFF2-40B4-BE49-F238E27FC236}">
              <a16:creationId xmlns:a16="http://schemas.microsoft.com/office/drawing/2014/main" id="{C95C8190-17E3-4453-B45C-E4FFECB0F523}"/>
            </a:ext>
          </a:extLst>
        </xdr:cNvPr>
        <xdr:cNvCxnSpPr/>
      </xdr:nvCxnSpPr>
      <xdr:spPr>
        <a:xfrm>
          <a:off x="1645920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96</xdr:row>
      <xdr:rowOff>162577</xdr:rowOff>
    </xdr:from>
    <xdr:ext cx="531299" cy="259045"/>
    <xdr:sp macro="" textlink="">
      <xdr:nvSpPr>
        <xdr:cNvPr id="717" name="テキスト ボックス 716">
          <a:extLst>
            <a:ext uri="{FF2B5EF4-FFF2-40B4-BE49-F238E27FC236}">
              <a16:creationId xmlns:a16="http://schemas.microsoft.com/office/drawing/2014/main" id="{A3D2D25D-24BB-47C0-B663-D39CA22FAB9F}"/>
            </a:ext>
          </a:extLst>
        </xdr:cNvPr>
        <xdr:cNvSpPr txBox="1"/>
      </xdr:nvSpPr>
      <xdr:spPr>
        <a:xfrm>
          <a:off x="15985051" y="1662368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18" name="【公民館】&#10;一人当たり面積グラフ枠">
          <a:extLst>
            <a:ext uri="{FF2B5EF4-FFF2-40B4-BE49-F238E27FC236}">
              <a16:creationId xmlns:a16="http://schemas.microsoft.com/office/drawing/2014/main" id="{D2F6D4B9-C117-4AF7-80CB-6C8DDD1F41E5}"/>
            </a:ext>
          </a:extLst>
        </xdr:cNvPr>
        <xdr:cNvSpPr/>
      </xdr:nvSpPr>
      <xdr:spPr>
        <a:xfrm>
          <a:off x="16459200" y="1676019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151385</xdr:rowOff>
    </xdr:from>
    <xdr:to>
      <xdr:col>116</xdr:col>
      <xdr:colOff>62864</xdr:colOff>
      <xdr:row>108</xdr:row>
      <xdr:rowOff>139700</xdr:rowOff>
    </xdr:to>
    <xdr:cxnSp macro="">
      <xdr:nvCxnSpPr>
        <xdr:cNvPr id="719" name="直線コネクタ 718">
          <a:extLst>
            <a:ext uri="{FF2B5EF4-FFF2-40B4-BE49-F238E27FC236}">
              <a16:creationId xmlns:a16="http://schemas.microsoft.com/office/drawing/2014/main" id="{CA5F0EDD-89EC-4A2E-B0F6-D257E694C68E}"/>
            </a:ext>
          </a:extLst>
        </xdr:cNvPr>
        <xdr:cNvCxnSpPr/>
      </xdr:nvCxnSpPr>
      <xdr:spPr>
        <a:xfrm flipV="1">
          <a:off x="19947254" y="17296385"/>
          <a:ext cx="0" cy="13561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143527</xdr:rowOff>
    </xdr:from>
    <xdr:ext cx="469744" cy="259045"/>
    <xdr:sp macro="" textlink="">
      <xdr:nvSpPr>
        <xdr:cNvPr id="720" name="【公民館】&#10;一人当たり面積最小値テキスト">
          <a:extLst>
            <a:ext uri="{FF2B5EF4-FFF2-40B4-BE49-F238E27FC236}">
              <a16:creationId xmlns:a16="http://schemas.microsoft.com/office/drawing/2014/main" id="{B31A1363-859E-4E70-9339-9D2FC8111386}"/>
            </a:ext>
          </a:extLst>
        </xdr:cNvPr>
        <xdr:cNvSpPr txBox="1"/>
      </xdr:nvSpPr>
      <xdr:spPr>
        <a:xfrm>
          <a:off x="19985990" y="186582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139700</xdr:rowOff>
    </xdr:from>
    <xdr:to>
      <xdr:col>116</xdr:col>
      <xdr:colOff>152400</xdr:colOff>
      <xdr:row>108</xdr:row>
      <xdr:rowOff>139700</xdr:rowOff>
    </xdr:to>
    <xdr:cxnSp macro="">
      <xdr:nvCxnSpPr>
        <xdr:cNvPr id="721" name="直線コネクタ 720">
          <a:extLst>
            <a:ext uri="{FF2B5EF4-FFF2-40B4-BE49-F238E27FC236}">
              <a16:creationId xmlns:a16="http://schemas.microsoft.com/office/drawing/2014/main" id="{BDFFED02-CD8E-4E73-900F-71D37A7A2921}"/>
            </a:ext>
          </a:extLst>
        </xdr:cNvPr>
        <xdr:cNvCxnSpPr/>
      </xdr:nvCxnSpPr>
      <xdr:spPr>
        <a:xfrm>
          <a:off x="19885660" y="186524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98062</xdr:rowOff>
    </xdr:from>
    <xdr:ext cx="534377" cy="259045"/>
    <xdr:sp macro="" textlink="">
      <xdr:nvSpPr>
        <xdr:cNvPr id="722" name="【公民館】&#10;一人当たり面積最大値テキスト">
          <a:extLst>
            <a:ext uri="{FF2B5EF4-FFF2-40B4-BE49-F238E27FC236}">
              <a16:creationId xmlns:a16="http://schemas.microsoft.com/office/drawing/2014/main" id="{80693C8C-9FD3-4BA5-99CB-071BE0F25841}"/>
            </a:ext>
          </a:extLst>
        </xdr:cNvPr>
        <xdr:cNvSpPr txBox="1"/>
      </xdr:nvSpPr>
      <xdr:spPr>
        <a:xfrm>
          <a:off x="19985990" y="170678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151385</xdr:rowOff>
    </xdr:from>
    <xdr:to>
      <xdr:col>116</xdr:col>
      <xdr:colOff>152400</xdr:colOff>
      <xdr:row>100</xdr:row>
      <xdr:rowOff>151385</xdr:rowOff>
    </xdr:to>
    <xdr:cxnSp macro="">
      <xdr:nvCxnSpPr>
        <xdr:cNvPr id="723" name="直線コネクタ 722">
          <a:extLst>
            <a:ext uri="{FF2B5EF4-FFF2-40B4-BE49-F238E27FC236}">
              <a16:creationId xmlns:a16="http://schemas.microsoft.com/office/drawing/2014/main" id="{E1428437-B3A0-4BD6-83F2-A7BCC5252748}"/>
            </a:ext>
          </a:extLst>
        </xdr:cNvPr>
        <xdr:cNvCxnSpPr/>
      </xdr:nvCxnSpPr>
      <xdr:spPr>
        <a:xfrm>
          <a:off x="19885660" y="1729638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102252</xdr:rowOff>
    </xdr:from>
    <xdr:ext cx="469744" cy="259045"/>
    <xdr:sp macro="" textlink="">
      <xdr:nvSpPr>
        <xdr:cNvPr id="724" name="【公民館】&#10;一人当たり面積平均値テキスト">
          <a:extLst>
            <a:ext uri="{FF2B5EF4-FFF2-40B4-BE49-F238E27FC236}">
              <a16:creationId xmlns:a16="http://schemas.microsoft.com/office/drawing/2014/main" id="{FC5BF35F-1352-4EF9-B8DF-9F73B4A3DD46}"/>
            </a:ext>
          </a:extLst>
        </xdr:cNvPr>
        <xdr:cNvSpPr txBox="1"/>
      </xdr:nvSpPr>
      <xdr:spPr>
        <a:xfrm>
          <a:off x="19985990" y="1844359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123825</xdr:rowOff>
    </xdr:from>
    <xdr:to>
      <xdr:col>116</xdr:col>
      <xdr:colOff>114300</xdr:colOff>
      <xdr:row>108</xdr:row>
      <xdr:rowOff>53975</xdr:rowOff>
    </xdr:to>
    <xdr:sp macro="" textlink="">
      <xdr:nvSpPr>
        <xdr:cNvPr id="725" name="フローチャート: 判断 724">
          <a:extLst>
            <a:ext uri="{FF2B5EF4-FFF2-40B4-BE49-F238E27FC236}">
              <a16:creationId xmlns:a16="http://schemas.microsoft.com/office/drawing/2014/main" id="{EB812848-95D2-41A2-A26E-C9F562434621}"/>
            </a:ext>
          </a:extLst>
        </xdr:cNvPr>
        <xdr:cNvSpPr/>
      </xdr:nvSpPr>
      <xdr:spPr>
        <a:xfrm>
          <a:off x="19904710" y="1847088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123189</xdr:rowOff>
    </xdr:from>
    <xdr:to>
      <xdr:col>112</xdr:col>
      <xdr:colOff>38100</xdr:colOff>
      <xdr:row>108</xdr:row>
      <xdr:rowOff>53339</xdr:rowOff>
    </xdr:to>
    <xdr:sp macro="" textlink="">
      <xdr:nvSpPr>
        <xdr:cNvPr id="726" name="フローチャート: 判断 725">
          <a:extLst>
            <a:ext uri="{FF2B5EF4-FFF2-40B4-BE49-F238E27FC236}">
              <a16:creationId xmlns:a16="http://schemas.microsoft.com/office/drawing/2014/main" id="{97CEC9F1-13B2-4F92-84F0-6D1B28B629D2}"/>
            </a:ext>
          </a:extLst>
        </xdr:cNvPr>
        <xdr:cNvSpPr/>
      </xdr:nvSpPr>
      <xdr:spPr>
        <a:xfrm>
          <a:off x="19161760" y="18470244"/>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164212</xdr:rowOff>
    </xdr:from>
    <xdr:to>
      <xdr:col>107</xdr:col>
      <xdr:colOff>101600</xdr:colOff>
      <xdr:row>108</xdr:row>
      <xdr:rowOff>94362</xdr:rowOff>
    </xdr:to>
    <xdr:sp macro="" textlink="">
      <xdr:nvSpPr>
        <xdr:cNvPr id="727" name="フローチャート: 判断 726">
          <a:extLst>
            <a:ext uri="{FF2B5EF4-FFF2-40B4-BE49-F238E27FC236}">
              <a16:creationId xmlns:a16="http://schemas.microsoft.com/office/drawing/2014/main" id="{4ACE65D9-7D90-482E-A4DD-164BD4A7FC7D}"/>
            </a:ext>
          </a:extLst>
        </xdr:cNvPr>
        <xdr:cNvSpPr/>
      </xdr:nvSpPr>
      <xdr:spPr>
        <a:xfrm>
          <a:off x="18345150" y="18513172"/>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167767</xdr:rowOff>
    </xdr:from>
    <xdr:to>
      <xdr:col>102</xdr:col>
      <xdr:colOff>165100</xdr:colOff>
      <xdr:row>108</xdr:row>
      <xdr:rowOff>97917</xdr:rowOff>
    </xdr:to>
    <xdr:sp macro="" textlink="">
      <xdr:nvSpPr>
        <xdr:cNvPr id="728" name="フローチャート: 判断 727">
          <a:extLst>
            <a:ext uri="{FF2B5EF4-FFF2-40B4-BE49-F238E27FC236}">
              <a16:creationId xmlns:a16="http://schemas.microsoft.com/office/drawing/2014/main" id="{E17560F7-D2F0-4F27-86A7-2ABF4C5FA9B6}"/>
            </a:ext>
          </a:extLst>
        </xdr:cNvPr>
        <xdr:cNvSpPr/>
      </xdr:nvSpPr>
      <xdr:spPr>
        <a:xfrm>
          <a:off x="17547590" y="18516727"/>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165736</xdr:rowOff>
    </xdr:from>
    <xdr:to>
      <xdr:col>98</xdr:col>
      <xdr:colOff>38100</xdr:colOff>
      <xdr:row>108</xdr:row>
      <xdr:rowOff>95886</xdr:rowOff>
    </xdr:to>
    <xdr:sp macro="" textlink="">
      <xdr:nvSpPr>
        <xdr:cNvPr id="729" name="フローチャート: 判断 728">
          <a:extLst>
            <a:ext uri="{FF2B5EF4-FFF2-40B4-BE49-F238E27FC236}">
              <a16:creationId xmlns:a16="http://schemas.microsoft.com/office/drawing/2014/main" id="{318E513C-994D-487A-803B-447BD1F03EF4}"/>
            </a:ext>
          </a:extLst>
        </xdr:cNvPr>
        <xdr:cNvSpPr/>
      </xdr:nvSpPr>
      <xdr:spPr>
        <a:xfrm>
          <a:off x="16761460" y="18514696"/>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30" name="テキスト ボックス 729">
          <a:extLst>
            <a:ext uri="{FF2B5EF4-FFF2-40B4-BE49-F238E27FC236}">
              <a16:creationId xmlns:a16="http://schemas.microsoft.com/office/drawing/2014/main" id="{1C3DE128-B904-4CFF-A662-7AE1E5C238A7}"/>
            </a:ext>
          </a:extLst>
        </xdr:cNvPr>
        <xdr:cNvSpPr txBox="1"/>
      </xdr:nvSpPr>
      <xdr:spPr>
        <a:xfrm>
          <a:off x="1977644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31" name="テキスト ボックス 730">
          <a:extLst>
            <a:ext uri="{FF2B5EF4-FFF2-40B4-BE49-F238E27FC236}">
              <a16:creationId xmlns:a16="http://schemas.microsoft.com/office/drawing/2014/main" id="{03E70AFD-57E5-48DF-BF9B-2C6B39F791E7}"/>
            </a:ext>
          </a:extLst>
        </xdr:cNvPr>
        <xdr:cNvSpPr txBox="1"/>
      </xdr:nvSpPr>
      <xdr:spPr>
        <a:xfrm>
          <a:off x="19033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32" name="テキスト ボックス 731">
          <a:extLst>
            <a:ext uri="{FF2B5EF4-FFF2-40B4-BE49-F238E27FC236}">
              <a16:creationId xmlns:a16="http://schemas.microsoft.com/office/drawing/2014/main" id="{CA97E26D-1153-4729-A55D-1B53362D02CC}"/>
            </a:ext>
          </a:extLst>
        </xdr:cNvPr>
        <xdr:cNvSpPr txBox="1"/>
      </xdr:nvSpPr>
      <xdr:spPr>
        <a:xfrm>
          <a:off x="18228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33" name="テキスト ボックス 732">
          <a:extLst>
            <a:ext uri="{FF2B5EF4-FFF2-40B4-BE49-F238E27FC236}">
              <a16:creationId xmlns:a16="http://schemas.microsoft.com/office/drawing/2014/main" id="{0CA72BC7-C013-412A-90C2-39B2EE3B061A}"/>
            </a:ext>
          </a:extLst>
        </xdr:cNvPr>
        <xdr:cNvSpPr txBox="1"/>
      </xdr:nvSpPr>
      <xdr:spPr>
        <a:xfrm>
          <a:off x="174307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34" name="テキスト ボックス 733">
          <a:extLst>
            <a:ext uri="{FF2B5EF4-FFF2-40B4-BE49-F238E27FC236}">
              <a16:creationId xmlns:a16="http://schemas.microsoft.com/office/drawing/2014/main" id="{8D1899D5-7203-451C-88CD-F6D04A2C736E}"/>
            </a:ext>
          </a:extLst>
        </xdr:cNvPr>
        <xdr:cNvSpPr txBox="1"/>
      </xdr:nvSpPr>
      <xdr:spPr>
        <a:xfrm>
          <a:off x="166331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60452</xdr:rowOff>
    </xdr:from>
    <xdr:to>
      <xdr:col>116</xdr:col>
      <xdr:colOff>114300</xdr:colOff>
      <xdr:row>105</xdr:row>
      <xdr:rowOff>162052</xdr:rowOff>
    </xdr:to>
    <xdr:sp macro="" textlink="">
      <xdr:nvSpPr>
        <xdr:cNvPr id="735" name="楕円 734">
          <a:extLst>
            <a:ext uri="{FF2B5EF4-FFF2-40B4-BE49-F238E27FC236}">
              <a16:creationId xmlns:a16="http://schemas.microsoft.com/office/drawing/2014/main" id="{82C0B10C-7CF7-4529-8A3F-F3610A835D94}"/>
            </a:ext>
          </a:extLst>
        </xdr:cNvPr>
        <xdr:cNvSpPr/>
      </xdr:nvSpPr>
      <xdr:spPr>
        <a:xfrm>
          <a:off x="19904710" y="18058892"/>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104</xdr:row>
      <xdr:rowOff>83329</xdr:rowOff>
    </xdr:from>
    <xdr:ext cx="469744" cy="259045"/>
    <xdr:sp macro="" textlink="">
      <xdr:nvSpPr>
        <xdr:cNvPr id="736" name="【公民館】&#10;一人当たり面積該当値テキスト">
          <a:extLst>
            <a:ext uri="{FF2B5EF4-FFF2-40B4-BE49-F238E27FC236}">
              <a16:creationId xmlns:a16="http://schemas.microsoft.com/office/drawing/2014/main" id="{FBA4FAD6-83C1-4672-A5C2-994D63F7CF6C}"/>
            </a:ext>
          </a:extLst>
        </xdr:cNvPr>
        <xdr:cNvSpPr txBox="1"/>
      </xdr:nvSpPr>
      <xdr:spPr>
        <a:xfrm>
          <a:off x="19985990" y="179160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81407</xdr:rowOff>
    </xdr:from>
    <xdr:to>
      <xdr:col>112</xdr:col>
      <xdr:colOff>38100</xdr:colOff>
      <xdr:row>106</xdr:row>
      <xdr:rowOff>11557</xdr:rowOff>
    </xdr:to>
    <xdr:sp macro="" textlink="">
      <xdr:nvSpPr>
        <xdr:cNvPr id="737" name="楕円 736">
          <a:extLst>
            <a:ext uri="{FF2B5EF4-FFF2-40B4-BE49-F238E27FC236}">
              <a16:creationId xmlns:a16="http://schemas.microsoft.com/office/drawing/2014/main" id="{F090C3C0-B203-4E4E-A3FE-4FE2DE954829}"/>
            </a:ext>
          </a:extLst>
        </xdr:cNvPr>
        <xdr:cNvSpPr/>
      </xdr:nvSpPr>
      <xdr:spPr>
        <a:xfrm>
          <a:off x="19161760" y="18085562"/>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111252</xdr:rowOff>
    </xdr:from>
    <xdr:to>
      <xdr:col>116</xdr:col>
      <xdr:colOff>63500</xdr:colOff>
      <xdr:row>105</xdr:row>
      <xdr:rowOff>132207</xdr:rowOff>
    </xdr:to>
    <xdr:cxnSp macro="">
      <xdr:nvCxnSpPr>
        <xdr:cNvPr id="738" name="直線コネクタ 737">
          <a:extLst>
            <a:ext uri="{FF2B5EF4-FFF2-40B4-BE49-F238E27FC236}">
              <a16:creationId xmlns:a16="http://schemas.microsoft.com/office/drawing/2014/main" id="{0E393B63-CEF7-43E8-83AD-E8BBDD3FC1EB}"/>
            </a:ext>
          </a:extLst>
        </xdr:cNvPr>
        <xdr:cNvCxnSpPr/>
      </xdr:nvCxnSpPr>
      <xdr:spPr>
        <a:xfrm flipV="1">
          <a:off x="19204940" y="18113502"/>
          <a:ext cx="74295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99949</xdr:rowOff>
    </xdr:from>
    <xdr:to>
      <xdr:col>107</xdr:col>
      <xdr:colOff>101600</xdr:colOff>
      <xdr:row>106</xdr:row>
      <xdr:rowOff>30099</xdr:rowOff>
    </xdr:to>
    <xdr:sp macro="" textlink="">
      <xdr:nvSpPr>
        <xdr:cNvPr id="739" name="楕円 738">
          <a:extLst>
            <a:ext uri="{FF2B5EF4-FFF2-40B4-BE49-F238E27FC236}">
              <a16:creationId xmlns:a16="http://schemas.microsoft.com/office/drawing/2014/main" id="{9AE9E4ED-7716-4128-8A74-8BFAF96E7E9C}"/>
            </a:ext>
          </a:extLst>
        </xdr:cNvPr>
        <xdr:cNvSpPr/>
      </xdr:nvSpPr>
      <xdr:spPr>
        <a:xfrm>
          <a:off x="18345150" y="18098389"/>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132207</xdr:rowOff>
    </xdr:from>
    <xdr:to>
      <xdr:col>111</xdr:col>
      <xdr:colOff>177800</xdr:colOff>
      <xdr:row>105</xdr:row>
      <xdr:rowOff>150749</xdr:rowOff>
    </xdr:to>
    <xdr:cxnSp macro="">
      <xdr:nvCxnSpPr>
        <xdr:cNvPr id="740" name="直線コネクタ 739">
          <a:extLst>
            <a:ext uri="{FF2B5EF4-FFF2-40B4-BE49-F238E27FC236}">
              <a16:creationId xmlns:a16="http://schemas.microsoft.com/office/drawing/2014/main" id="{EC10A20A-D9FB-4883-BE0A-4FFFB0763527}"/>
            </a:ext>
          </a:extLst>
        </xdr:cNvPr>
        <xdr:cNvCxnSpPr/>
      </xdr:nvCxnSpPr>
      <xdr:spPr>
        <a:xfrm flipV="1">
          <a:off x="18399760" y="18138267"/>
          <a:ext cx="805180" cy="147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108713</xdr:rowOff>
    </xdr:from>
    <xdr:to>
      <xdr:col>102</xdr:col>
      <xdr:colOff>165100</xdr:colOff>
      <xdr:row>106</xdr:row>
      <xdr:rowOff>38863</xdr:rowOff>
    </xdr:to>
    <xdr:sp macro="" textlink="">
      <xdr:nvSpPr>
        <xdr:cNvPr id="741" name="楕円 740">
          <a:extLst>
            <a:ext uri="{FF2B5EF4-FFF2-40B4-BE49-F238E27FC236}">
              <a16:creationId xmlns:a16="http://schemas.microsoft.com/office/drawing/2014/main" id="{40A2D7D9-92E4-4A0F-A8DF-EDB8B0144A79}"/>
            </a:ext>
          </a:extLst>
        </xdr:cNvPr>
        <xdr:cNvSpPr/>
      </xdr:nvSpPr>
      <xdr:spPr>
        <a:xfrm>
          <a:off x="17547590" y="18109058"/>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150749</xdr:rowOff>
    </xdr:from>
    <xdr:to>
      <xdr:col>107</xdr:col>
      <xdr:colOff>50800</xdr:colOff>
      <xdr:row>105</xdr:row>
      <xdr:rowOff>159513</xdr:rowOff>
    </xdr:to>
    <xdr:cxnSp macro="">
      <xdr:nvCxnSpPr>
        <xdr:cNvPr id="742" name="直線コネクタ 741">
          <a:extLst>
            <a:ext uri="{FF2B5EF4-FFF2-40B4-BE49-F238E27FC236}">
              <a16:creationId xmlns:a16="http://schemas.microsoft.com/office/drawing/2014/main" id="{7BDDFE54-7DA7-4C79-BDEE-8D60632BBE95}"/>
            </a:ext>
          </a:extLst>
        </xdr:cNvPr>
        <xdr:cNvCxnSpPr/>
      </xdr:nvCxnSpPr>
      <xdr:spPr>
        <a:xfrm flipV="1">
          <a:off x="17602200" y="18152999"/>
          <a:ext cx="797560" cy="10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100837</xdr:rowOff>
    </xdr:from>
    <xdr:to>
      <xdr:col>98</xdr:col>
      <xdr:colOff>38100</xdr:colOff>
      <xdr:row>106</xdr:row>
      <xdr:rowOff>30987</xdr:rowOff>
    </xdr:to>
    <xdr:sp macro="" textlink="">
      <xdr:nvSpPr>
        <xdr:cNvPr id="743" name="楕円 742">
          <a:extLst>
            <a:ext uri="{FF2B5EF4-FFF2-40B4-BE49-F238E27FC236}">
              <a16:creationId xmlns:a16="http://schemas.microsoft.com/office/drawing/2014/main" id="{BA9D9FE6-CC78-47FF-B4E2-72BF0E8B86B8}"/>
            </a:ext>
          </a:extLst>
        </xdr:cNvPr>
        <xdr:cNvSpPr/>
      </xdr:nvSpPr>
      <xdr:spPr>
        <a:xfrm>
          <a:off x="16761460" y="18099277"/>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151637</xdr:rowOff>
    </xdr:from>
    <xdr:to>
      <xdr:col>102</xdr:col>
      <xdr:colOff>114300</xdr:colOff>
      <xdr:row>105</xdr:row>
      <xdr:rowOff>159513</xdr:rowOff>
    </xdr:to>
    <xdr:cxnSp macro="">
      <xdr:nvCxnSpPr>
        <xdr:cNvPr id="744" name="直線コネクタ 743">
          <a:extLst>
            <a:ext uri="{FF2B5EF4-FFF2-40B4-BE49-F238E27FC236}">
              <a16:creationId xmlns:a16="http://schemas.microsoft.com/office/drawing/2014/main" id="{1F25FAF8-AA44-4868-BDAC-641E9CB51E52}"/>
            </a:ext>
          </a:extLst>
        </xdr:cNvPr>
        <xdr:cNvCxnSpPr/>
      </xdr:nvCxnSpPr>
      <xdr:spPr>
        <a:xfrm>
          <a:off x="16804640" y="18153887"/>
          <a:ext cx="797560" cy="97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108</xdr:row>
      <xdr:rowOff>44466</xdr:rowOff>
    </xdr:from>
    <xdr:ext cx="469744" cy="259045"/>
    <xdr:sp macro="" textlink="">
      <xdr:nvSpPr>
        <xdr:cNvPr id="745" name="n_1aveValue【公民館】&#10;一人当たり面積">
          <a:extLst>
            <a:ext uri="{FF2B5EF4-FFF2-40B4-BE49-F238E27FC236}">
              <a16:creationId xmlns:a16="http://schemas.microsoft.com/office/drawing/2014/main" id="{0B69F339-0A01-4CDC-B352-E285DB274855}"/>
            </a:ext>
          </a:extLst>
        </xdr:cNvPr>
        <xdr:cNvSpPr txBox="1"/>
      </xdr:nvSpPr>
      <xdr:spPr>
        <a:xfrm>
          <a:off x="18982132" y="185629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85489</xdr:rowOff>
    </xdr:from>
    <xdr:ext cx="469744" cy="259045"/>
    <xdr:sp macro="" textlink="">
      <xdr:nvSpPr>
        <xdr:cNvPr id="746" name="n_2aveValue【公民館】&#10;一人当たり面積">
          <a:extLst>
            <a:ext uri="{FF2B5EF4-FFF2-40B4-BE49-F238E27FC236}">
              <a16:creationId xmlns:a16="http://schemas.microsoft.com/office/drawing/2014/main" id="{A0A992B9-7C44-492F-984E-9FBF6C4ACAEC}"/>
            </a:ext>
          </a:extLst>
        </xdr:cNvPr>
        <xdr:cNvSpPr txBox="1"/>
      </xdr:nvSpPr>
      <xdr:spPr>
        <a:xfrm>
          <a:off x="18182032" y="186039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89044</xdr:rowOff>
    </xdr:from>
    <xdr:ext cx="469744" cy="259045"/>
    <xdr:sp macro="" textlink="">
      <xdr:nvSpPr>
        <xdr:cNvPr id="747" name="n_3aveValue【公民館】&#10;一人当たり面積">
          <a:extLst>
            <a:ext uri="{FF2B5EF4-FFF2-40B4-BE49-F238E27FC236}">
              <a16:creationId xmlns:a16="http://schemas.microsoft.com/office/drawing/2014/main" id="{6E199C19-C4DC-4163-B38F-0D09ED81BAE2}"/>
            </a:ext>
          </a:extLst>
        </xdr:cNvPr>
        <xdr:cNvSpPr txBox="1"/>
      </xdr:nvSpPr>
      <xdr:spPr>
        <a:xfrm>
          <a:off x="17384472" y="186094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87013</xdr:rowOff>
    </xdr:from>
    <xdr:ext cx="469744" cy="259045"/>
    <xdr:sp macro="" textlink="">
      <xdr:nvSpPr>
        <xdr:cNvPr id="748" name="n_4aveValue【公民館】&#10;一人当たり面積">
          <a:extLst>
            <a:ext uri="{FF2B5EF4-FFF2-40B4-BE49-F238E27FC236}">
              <a16:creationId xmlns:a16="http://schemas.microsoft.com/office/drawing/2014/main" id="{0DD0E333-C077-4D70-AD8E-A41E4F7B7474}"/>
            </a:ext>
          </a:extLst>
        </xdr:cNvPr>
        <xdr:cNvSpPr txBox="1"/>
      </xdr:nvSpPr>
      <xdr:spPr>
        <a:xfrm>
          <a:off x="16588817" y="186055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104</xdr:row>
      <xdr:rowOff>28084</xdr:rowOff>
    </xdr:from>
    <xdr:ext cx="469744" cy="259045"/>
    <xdr:sp macro="" textlink="">
      <xdr:nvSpPr>
        <xdr:cNvPr id="749" name="n_1mainValue【公民館】&#10;一人当たり面積">
          <a:extLst>
            <a:ext uri="{FF2B5EF4-FFF2-40B4-BE49-F238E27FC236}">
              <a16:creationId xmlns:a16="http://schemas.microsoft.com/office/drawing/2014/main" id="{302DCDDF-1AFC-48D4-AF4E-E3BC5E418CD5}"/>
            </a:ext>
          </a:extLst>
        </xdr:cNvPr>
        <xdr:cNvSpPr txBox="1"/>
      </xdr:nvSpPr>
      <xdr:spPr>
        <a:xfrm>
          <a:off x="18982132" y="178569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46626</xdr:rowOff>
    </xdr:from>
    <xdr:ext cx="469744" cy="259045"/>
    <xdr:sp macro="" textlink="">
      <xdr:nvSpPr>
        <xdr:cNvPr id="750" name="n_2mainValue【公民館】&#10;一人当たり面積">
          <a:extLst>
            <a:ext uri="{FF2B5EF4-FFF2-40B4-BE49-F238E27FC236}">
              <a16:creationId xmlns:a16="http://schemas.microsoft.com/office/drawing/2014/main" id="{84A22A77-0AB1-4024-BE11-BDE1D101AACE}"/>
            </a:ext>
          </a:extLst>
        </xdr:cNvPr>
        <xdr:cNvSpPr txBox="1"/>
      </xdr:nvSpPr>
      <xdr:spPr>
        <a:xfrm>
          <a:off x="18182032" y="178793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55390</xdr:rowOff>
    </xdr:from>
    <xdr:ext cx="469744" cy="259045"/>
    <xdr:sp macro="" textlink="">
      <xdr:nvSpPr>
        <xdr:cNvPr id="751" name="n_3mainValue【公民館】&#10;一人当たり面積">
          <a:extLst>
            <a:ext uri="{FF2B5EF4-FFF2-40B4-BE49-F238E27FC236}">
              <a16:creationId xmlns:a16="http://schemas.microsoft.com/office/drawing/2014/main" id="{C492A26E-379D-403A-9785-F098749F3A2A}"/>
            </a:ext>
          </a:extLst>
        </xdr:cNvPr>
        <xdr:cNvSpPr txBox="1"/>
      </xdr:nvSpPr>
      <xdr:spPr>
        <a:xfrm>
          <a:off x="17384472" y="178900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47514</xdr:rowOff>
    </xdr:from>
    <xdr:ext cx="469744" cy="259045"/>
    <xdr:sp macro="" textlink="">
      <xdr:nvSpPr>
        <xdr:cNvPr id="752" name="n_4mainValue【公民館】&#10;一人当たり面積">
          <a:extLst>
            <a:ext uri="{FF2B5EF4-FFF2-40B4-BE49-F238E27FC236}">
              <a16:creationId xmlns:a16="http://schemas.microsoft.com/office/drawing/2014/main" id="{AD4E48B9-3662-4457-90B3-5D10FD21F795}"/>
            </a:ext>
          </a:extLst>
        </xdr:cNvPr>
        <xdr:cNvSpPr txBox="1"/>
      </xdr:nvSpPr>
      <xdr:spPr>
        <a:xfrm>
          <a:off x="16588817" y="178802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53" name="正方形/長方形 752">
          <a:extLst>
            <a:ext uri="{FF2B5EF4-FFF2-40B4-BE49-F238E27FC236}">
              <a16:creationId xmlns:a16="http://schemas.microsoft.com/office/drawing/2014/main" id="{3016C0CD-3830-4EC6-A8C4-E1E26C46D3EA}"/>
            </a:ext>
          </a:extLst>
        </xdr:cNvPr>
        <xdr:cNvSpPr/>
      </xdr:nvSpPr>
      <xdr:spPr>
        <a:xfrm>
          <a:off x="685800" y="19427190"/>
          <a:ext cx="20040600" cy="1908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4" name="正方形/長方形 753">
          <a:extLst>
            <a:ext uri="{FF2B5EF4-FFF2-40B4-BE49-F238E27FC236}">
              <a16:creationId xmlns:a16="http://schemas.microsoft.com/office/drawing/2014/main" id="{12303515-4DE4-4424-957F-A7C37E1D26A1}"/>
            </a:ext>
          </a:extLst>
        </xdr:cNvPr>
        <xdr:cNvSpPr/>
      </xdr:nvSpPr>
      <xdr:spPr>
        <a:xfrm>
          <a:off x="685800" y="19496405"/>
          <a:ext cx="34671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5" name="テキスト ボックス 754">
          <a:extLst>
            <a:ext uri="{FF2B5EF4-FFF2-40B4-BE49-F238E27FC236}">
              <a16:creationId xmlns:a16="http://schemas.microsoft.com/office/drawing/2014/main" id="{F793E01A-D158-46CE-8655-455105556A17}"/>
            </a:ext>
          </a:extLst>
        </xdr:cNvPr>
        <xdr:cNvSpPr txBox="1"/>
      </xdr:nvSpPr>
      <xdr:spPr>
        <a:xfrm>
          <a:off x="762000" y="19746595"/>
          <a:ext cx="1987169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学校、児童館、公民館の住民一人当たりの面積については、類似団体に比べ高くなっているが、人口が極端に少ないため高くなる傾向にある</a:t>
          </a:r>
          <a:r>
            <a:rPr kumimoji="1" lang="ja-JP" altLang="en-US" sz="1100">
              <a:solidFill>
                <a:schemeClr val="dk1"/>
              </a:solidFill>
              <a:effectLst/>
              <a:latin typeface="+mn-lt"/>
              <a:ea typeface="+mn-ea"/>
              <a:cs typeface="+mn-cs"/>
            </a:rPr>
            <a:t>。</a:t>
          </a:r>
          <a:endParaRPr kumimoji="1" lang="en-US" altLang="ja-JP" sz="11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道路、橋梁については長寿命化計画等に基づき、老朽化対策を進めていく。</a:t>
          </a:r>
          <a:endParaRPr kumimoji="1" lang="en-US" altLang="ja-JP" sz="1100">
            <a:solidFill>
              <a:schemeClr val="dk1"/>
            </a:solidFill>
            <a:effectLst/>
            <a:latin typeface="+mn-lt"/>
            <a:ea typeface="+mn-ea"/>
            <a:cs typeface="+mn-cs"/>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4DE7BCDB-7EBD-4D24-9C98-152D42D9E529}"/>
            </a:ext>
          </a:extLst>
        </xdr:cNvPr>
        <xdr:cNvSpPr/>
      </xdr:nvSpPr>
      <xdr:spPr>
        <a:xfrm>
          <a:off x="574040" y="130810"/>
          <a:ext cx="11427460" cy="631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405643F4-5B91-4FB4-8312-2A059CC26784}"/>
            </a:ext>
          </a:extLst>
        </xdr:cNvPr>
        <xdr:cNvSpPr/>
      </xdr:nvSpPr>
      <xdr:spPr>
        <a:xfrm>
          <a:off x="17145000" y="186690"/>
          <a:ext cx="3581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27CA1398-9BBA-437D-9A1A-C2C660EAA25F}"/>
            </a:ext>
          </a:extLst>
        </xdr:cNvPr>
        <xdr:cNvSpPr/>
      </xdr:nvSpPr>
      <xdr:spPr>
        <a:xfrm>
          <a:off x="17160240" y="217805"/>
          <a:ext cx="354457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FE970DA6-5D60-40CE-ABE9-5BD957E14779}"/>
            </a:ext>
          </a:extLst>
        </xdr:cNvPr>
        <xdr:cNvSpPr/>
      </xdr:nvSpPr>
      <xdr:spPr>
        <a:xfrm>
          <a:off x="17191355" y="239395"/>
          <a:ext cx="3474085" cy="4464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福島県檜枝岐村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64288AD5-9E2D-4F51-BC6C-D87CAE8244D9}"/>
            </a:ext>
          </a:extLst>
        </xdr:cNvPr>
        <xdr:cNvSpPr/>
      </xdr:nvSpPr>
      <xdr:spPr>
        <a:xfrm>
          <a:off x="14632940" y="186690"/>
          <a:ext cx="23939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426F0274-6525-4782-AEF5-CDFDC580F403}"/>
            </a:ext>
          </a:extLst>
        </xdr:cNvPr>
        <xdr:cNvSpPr/>
      </xdr:nvSpPr>
      <xdr:spPr>
        <a:xfrm>
          <a:off x="14665960" y="217805"/>
          <a:ext cx="234569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24BF5672-6AFA-4B71-9CE9-B971F04645DD}"/>
            </a:ext>
          </a:extLst>
        </xdr:cNvPr>
        <xdr:cNvSpPr/>
      </xdr:nvSpPr>
      <xdr:spPr>
        <a:xfrm>
          <a:off x="14687550" y="239395"/>
          <a:ext cx="2294255" cy="46291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714015C3-183E-4173-ADCC-6A207860788C}"/>
            </a:ext>
          </a:extLst>
        </xdr:cNvPr>
        <xdr:cNvSpPr/>
      </xdr:nvSpPr>
      <xdr:spPr>
        <a:xfrm>
          <a:off x="685800" y="887095"/>
          <a:ext cx="9086850" cy="177609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4B310A66-BE00-4C3F-A903-045DA991D2B2}"/>
            </a:ext>
          </a:extLst>
        </xdr:cNvPr>
        <xdr:cNvSpPr/>
      </xdr:nvSpPr>
      <xdr:spPr>
        <a:xfrm>
          <a:off x="816610" y="916940"/>
          <a:ext cx="124079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25220800-A648-4334-86B5-63172E60FA0B}"/>
            </a:ext>
          </a:extLst>
        </xdr:cNvPr>
        <xdr:cNvSpPr/>
      </xdr:nvSpPr>
      <xdr:spPr>
        <a:xfrm>
          <a:off x="2016760" y="916940"/>
          <a:ext cx="120015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484
482
390.46
2,298,254
2,215,564
79,590
1,177,452
2,712,524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9CC6B798-AE14-4F66-801F-E64D3587F9A7}"/>
            </a:ext>
          </a:extLst>
        </xdr:cNvPr>
        <xdr:cNvSpPr/>
      </xdr:nvSpPr>
      <xdr:spPr>
        <a:xfrm>
          <a:off x="3216910" y="916940"/>
          <a:ext cx="13716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D7E2AAE8-908D-4DE3-B0A9-AD4BC74C0A97}"/>
            </a:ext>
          </a:extLst>
        </xdr:cNvPr>
        <xdr:cNvSpPr/>
      </xdr:nvSpPr>
      <xdr:spPr>
        <a:xfrm>
          <a:off x="4588510" y="941705"/>
          <a:ext cx="181483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222756A9-2928-4592-AE4B-A5B8B1DE0694}"/>
            </a:ext>
          </a:extLst>
        </xdr:cNvPr>
        <xdr:cNvSpPr/>
      </xdr:nvSpPr>
      <xdr:spPr>
        <a:xfrm>
          <a:off x="6403340" y="941705"/>
          <a:ext cx="114046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AA7070B9-02C1-488F-865A-F53A4F57C20E}"/>
            </a:ext>
          </a:extLst>
        </xdr:cNvPr>
        <xdr:cNvSpPr/>
      </xdr:nvSpPr>
      <xdr:spPr>
        <a:xfrm>
          <a:off x="7603490" y="948690"/>
          <a:ext cx="585470" cy="9455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4E844C11-D5F8-4D08-864D-56DF6CA38B5F}"/>
            </a:ext>
          </a:extLst>
        </xdr:cNvPr>
        <xdr:cNvSpPr/>
      </xdr:nvSpPr>
      <xdr:spPr>
        <a:xfrm>
          <a:off x="4588510" y="1714500"/>
          <a:ext cx="181483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13E17D4A-5469-45AB-ABF1-0E5392E35D1D}"/>
            </a:ext>
          </a:extLst>
        </xdr:cNvPr>
        <xdr:cNvSpPr/>
      </xdr:nvSpPr>
      <xdr:spPr>
        <a:xfrm>
          <a:off x="6474460" y="1714500"/>
          <a:ext cx="308610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85CA0A1E-8F57-4D8D-BF11-2FC4351E8810}"/>
            </a:ext>
          </a:extLst>
        </xdr:cNvPr>
        <xdr:cNvSpPr/>
      </xdr:nvSpPr>
      <xdr:spPr>
        <a:xfrm>
          <a:off x="9965690" y="887095"/>
          <a:ext cx="1371600" cy="126809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9DA6C860-3B54-4877-A3BE-AEB74AB7582B}"/>
            </a:ext>
          </a:extLst>
        </xdr:cNvPr>
        <xdr:cNvSpPr/>
      </xdr:nvSpPr>
      <xdr:spPr>
        <a:xfrm>
          <a:off x="10206990" y="948690"/>
          <a:ext cx="1200150" cy="259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6BC70D92-7CB9-43D2-8306-BB31814142EE}"/>
            </a:ext>
          </a:extLst>
        </xdr:cNvPr>
        <xdr:cNvSpPr/>
      </xdr:nvSpPr>
      <xdr:spPr>
        <a:xfrm>
          <a:off x="10206990" y="1215390"/>
          <a:ext cx="12001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860886C2-3CE4-48E6-8A33-C55452AF18F7}"/>
            </a:ext>
          </a:extLst>
        </xdr:cNvPr>
        <xdr:cNvSpPr/>
      </xdr:nvSpPr>
      <xdr:spPr>
        <a:xfrm>
          <a:off x="10206990" y="1551305"/>
          <a:ext cx="131000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7CE0D7F4-6CFE-45DC-B68F-791D454718F7}"/>
            </a:ext>
          </a:extLst>
        </xdr:cNvPr>
        <xdr:cNvCxnSpPr/>
      </xdr:nvCxnSpPr>
      <xdr:spPr>
        <a:xfrm flipH="1">
          <a:off x="10050145" y="1045210"/>
          <a:ext cx="19621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B2EFCB08-2770-480F-B831-A3B8C251C386}"/>
            </a:ext>
          </a:extLst>
        </xdr:cNvPr>
        <xdr:cNvSpPr/>
      </xdr:nvSpPr>
      <xdr:spPr>
        <a:xfrm>
          <a:off x="10107930" y="986790"/>
          <a:ext cx="8064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150302FA-36B3-4B84-9F79-CF554A0EEF8B}"/>
            </a:ext>
          </a:extLst>
        </xdr:cNvPr>
        <xdr:cNvSpPr/>
      </xdr:nvSpPr>
      <xdr:spPr>
        <a:xfrm>
          <a:off x="10107930" y="1253490"/>
          <a:ext cx="80645"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7DB8CF49-20EA-4AD3-B365-DA231B7E21CE}"/>
            </a:ext>
          </a:extLst>
        </xdr:cNvPr>
        <xdr:cNvCxnSpPr/>
      </xdr:nvCxnSpPr>
      <xdr:spPr>
        <a:xfrm>
          <a:off x="10135235" y="152400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26D15BC4-C9DA-438B-8E7F-18D230D1B150}"/>
            </a:ext>
          </a:extLst>
        </xdr:cNvPr>
        <xdr:cNvCxnSpPr/>
      </xdr:nvCxnSpPr>
      <xdr:spPr>
        <a:xfrm>
          <a:off x="10074910" y="152400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C02F8144-4D30-4724-8FBD-84B86F2CA977}"/>
            </a:ext>
          </a:extLst>
        </xdr:cNvPr>
        <xdr:cNvCxnSpPr/>
      </xdr:nvCxnSpPr>
      <xdr:spPr>
        <a:xfrm flipV="1">
          <a:off x="10135235" y="176403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269FC5F7-167A-4D5E-BB1E-3174D1CEE698}"/>
            </a:ext>
          </a:extLst>
        </xdr:cNvPr>
        <xdr:cNvCxnSpPr/>
      </xdr:nvCxnSpPr>
      <xdr:spPr>
        <a:xfrm>
          <a:off x="10074910" y="190119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37CE0D93-07A5-4057-B835-B6DE7A9B7B59}"/>
            </a:ext>
          </a:extLst>
        </xdr:cNvPr>
        <xdr:cNvSpPr txBox="1"/>
      </xdr:nvSpPr>
      <xdr:spPr>
        <a:xfrm>
          <a:off x="645160" y="279781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5C567B53-1F09-47BE-B0E2-9AA5B7002B89}"/>
            </a:ext>
          </a:extLst>
        </xdr:cNvPr>
        <xdr:cNvSpPr txBox="1"/>
      </xdr:nvSpPr>
      <xdr:spPr>
        <a:xfrm>
          <a:off x="645160" y="310769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33AD2202-4725-48D7-807E-58F97452ABCD}"/>
            </a:ext>
          </a:extLst>
        </xdr:cNvPr>
        <xdr:cNvSpPr txBox="1"/>
      </xdr:nvSpPr>
      <xdr:spPr>
        <a:xfrm>
          <a:off x="64516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24164BAA-6AF1-4C43-8AB3-FC5106DB0FC7}"/>
            </a:ext>
          </a:extLst>
        </xdr:cNvPr>
        <xdr:cNvSpPr txBox="1"/>
      </xdr:nvSpPr>
      <xdr:spPr>
        <a:xfrm>
          <a:off x="645160" y="374459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DACCD2C5-DB56-4297-A156-BD6D5B8B33A9}"/>
            </a:ext>
          </a:extLst>
        </xdr:cNvPr>
        <xdr:cNvSpPr/>
      </xdr:nvSpPr>
      <xdr:spPr>
        <a:xfrm>
          <a:off x="6858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BC7EADEA-6298-4216-BCA9-97F12DF4A18B}"/>
            </a:ext>
          </a:extLst>
        </xdr:cNvPr>
        <xdr:cNvSpPr/>
      </xdr:nvSpPr>
      <xdr:spPr>
        <a:xfrm>
          <a:off x="8166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DE7888BE-D966-4FEE-BA68-56547D9E83A5}"/>
            </a:ext>
          </a:extLst>
        </xdr:cNvPr>
        <xdr:cNvSpPr/>
      </xdr:nvSpPr>
      <xdr:spPr>
        <a:xfrm>
          <a:off x="8166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999F34A3-8C02-4C8C-8B0F-E9D94B428849}"/>
            </a:ext>
          </a:extLst>
        </xdr:cNvPr>
        <xdr:cNvSpPr/>
      </xdr:nvSpPr>
      <xdr:spPr>
        <a:xfrm>
          <a:off x="17145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73B07A03-4311-4922-8A40-B7F258D42240}"/>
            </a:ext>
          </a:extLst>
        </xdr:cNvPr>
        <xdr:cNvSpPr/>
      </xdr:nvSpPr>
      <xdr:spPr>
        <a:xfrm>
          <a:off x="17145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A3C3F989-2A28-4330-A944-F8DC26150B02}"/>
            </a:ext>
          </a:extLst>
        </xdr:cNvPr>
        <xdr:cNvSpPr/>
      </xdr:nvSpPr>
      <xdr:spPr>
        <a:xfrm>
          <a:off x="27432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AD1329E0-4D28-48CA-996E-0B91BAD5E9CD}"/>
            </a:ext>
          </a:extLst>
        </xdr:cNvPr>
        <xdr:cNvSpPr/>
      </xdr:nvSpPr>
      <xdr:spPr>
        <a:xfrm>
          <a:off x="27432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2501521C-728E-46FB-BE00-69C3F27E9320}"/>
            </a:ext>
          </a:extLst>
        </xdr:cNvPr>
        <xdr:cNvSpPr/>
      </xdr:nvSpPr>
      <xdr:spPr>
        <a:xfrm>
          <a:off x="685800" y="5330190"/>
          <a:ext cx="4267200" cy="2289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1" name="正方形/長方形 40">
          <a:extLst>
            <a:ext uri="{FF2B5EF4-FFF2-40B4-BE49-F238E27FC236}">
              <a16:creationId xmlns:a16="http://schemas.microsoft.com/office/drawing/2014/main" id="{7D23B7AD-66F5-4EC4-BFA3-6D52E1E06F6D}"/>
            </a:ext>
          </a:extLst>
        </xdr:cNvPr>
        <xdr:cNvSpPr/>
      </xdr:nvSpPr>
      <xdr:spPr>
        <a:xfrm>
          <a:off x="596011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2" name="正方形/長方形 41">
          <a:extLst>
            <a:ext uri="{FF2B5EF4-FFF2-40B4-BE49-F238E27FC236}">
              <a16:creationId xmlns:a16="http://schemas.microsoft.com/office/drawing/2014/main" id="{7E6A48E2-6BD8-41EA-983A-E8579BFD9CB2}"/>
            </a:ext>
          </a:extLst>
        </xdr:cNvPr>
        <xdr:cNvSpPr/>
      </xdr:nvSpPr>
      <xdr:spPr>
        <a:xfrm>
          <a:off x="60604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3" name="正方形/長方形 42">
          <a:extLst>
            <a:ext uri="{FF2B5EF4-FFF2-40B4-BE49-F238E27FC236}">
              <a16:creationId xmlns:a16="http://schemas.microsoft.com/office/drawing/2014/main" id="{4A4E96C8-1047-43DD-BAB0-792B3D399456}"/>
            </a:ext>
          </a:extLst>
        </xdr:cNvPr>
        <xdr:cNvSpPr/>
      </xdr:nvSpPr>
      <xdr:spPr>
        <a:xfrm>
          <a:off x="60604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4" name="正方形/長方形 43">
          <a:extLst>
            <a:ext uri="{FF2B5EF4-FFF2-40B4-BE49-F238E27FC236}">
              <a16:creationId xmlns:a16="http://schemas.microsoft.com/office/drawing/2014/main" id="{E75A0627-D8E9-4A33-AFE2-7A5C7E30DC36}"/>
            </a:ext>
          </a:extLst>
        </xdr:cNvPr>
        <xdr:cNvSpPr/>
      </xdr:nvSpPr>
      <xdr:spPr>
        <a:xfrm>
          <a:off x="69888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5" name="正方形/長方形 44">
          <a:extLst>
            <a:ext uri="{FF2B5EF4-FFF2-40B4-BE49-F238E27FC236}">
              <a16:creationId xmlns:a16="http://schemas.microsoft.com/office/drawing/2014/main" id="{E1EE6D2D-9371-495C-BD0E-A28783C47D8D}"/>
            </a:ext>
          </a:extLst>
        </xdr:cNvPr>
        <xdr:cNvSpPr/>
      </xdr:nvSpPr>
      <xdr:spPr>
        <a:xfrm>
          <a:off x="69888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6" name="正方形/長方形 45">
          <a:extLst>
            <a:ext uri="{FF2B5EF4-FFF2-40B4-BE49-F238E27FC236}">
              <a16:creationId xmlns:a16="http://schemas.microsoft.com/office/drawing/2014/main" id="{0D3E728C-1289-42EF-B18C-607E0318E6E4}"/>
            </a:ext>
          </a:extLst>
        </xdr:cNvPr>
        <xdr:cNvSpPr/>
      </xdr:nvSpPr>
      <xdr:spPr>
        <a:xfrm>
          <a:off x="80175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7" name="正方形/長方形 46">
          <a:extLst>
            <a:ext uri="{FF2B5EF4-FFF2-40B4-BE49-F238E27FC236}">
              <a16:creationId xmlns:a16="http://schemas.microsoft.com/office/drawing/2014/main" id="{EAEFBF1F-6CFB-48DD-A8FB-78DC42C26DD4}"/>
            </a:ext>
          </a:extLst>
        </xdr:cNvPr>
        <xdr:cNvSpPr/>
      </xdr:nvSpPr>
      <xdr:spPr>
        <a:xfrm>
          <a:off x="80175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8" name="正方形/長方形 47">
          <a:extLst>
            <a:ext uri="{FF2B5EF4-FFF2-40B4-BE49-F238E27FC236}">
              <a16:creationId xmlns:a16="http://schemas.microsoft.com/office/drawing/2014/main" id="{70D4C7C8-C842-462D-A2E1-21D6FF13FBC6}"/>
            </a:ext>
          </a:extLst>
        </xdr:cNvPr>
        <xdr:cNvSpPr/>
      </xdr:nvSpPr>
      <xdr:spPr>
        <a:xfrm>
          <a:off x="5960110" y="5330190"/>
          <a:ext cx="4248150" cy="2289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9" name="正方形/長方形 48">
          <a:extLst>
            <a:ext uri="{FF2B5EF4-FFF2-40B4-BE49-F238E27FC236}">
              <a16:creationId xmlns:a16="http://schemas.microsoft.com/office/drawing/2014/main" id="{2842E4A5-C303-44D2-903D-4625B47714F9}"/>
            </a:ext>
          </a:extLst>
        </xdr:cNvPr>
        <xdr:cNvSpPr/>
      </xdr:nvSpPr>
      <xdr:spPr>
        <a:xfrm>
          <a:off x="6858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50" name="正方形/長方形 49">
          <a:extLst>
            <a:ext uri="{FF2B5EF4-FFF2-40B4-BE49-F238E27FC236}">
              <a16:creationId xmlns:a16="http://schemas.microsoft.com/office/drawing/2014/main" id="{5DB525F2-B96E-4612-8684-D5A624217F92}"/>
            </a:ext>
          </a:extLst>
        </xdr:cNvPr>
        <xdr:cNvSpPr/>
      </xdr:nvSpPr>
      <xdr:spPr>
        <a:xfrm>
          <a:off x="8166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1" name="正方形/長方形 50">
          <a:extLst>
            <a:ext uri="{FF2B5EF4-FFF2-40B4-BE49-F238E27FC236}">
              <a16:creationId xmlns:a16="http://schemas.microsoft.com/office/drawing/2014/main" id="{AC50956C-7431-47BA-A767-2274E296C0E3}"/>
            </a:ext>
          </a:extLst>
        </xdr:cNvPr>
        <xdr:cNvSpPr/>
      </xdr:nvSpPr>
      <xdr:spPr>
        <a:xfrm>
          <a:off x="8166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2" name="正方形/長方形 51">
          <a:extLst>
            <a:ext uri="{FF2B5EF4-FFF2-40B4-BE49-F238E27FC236}">
              <a16:creationId xmlns:a16="http://schemas.microsoft.com/office/drawing/2014/main" id="{EB6D7910-9F1D-47CE-AEC2-45CCDB1CDA5C}"/>
            </a:ext>
          </a:extLst>
        </xdr:cNvPr>
        <xdr:cNvSpPr/>
      </xdr:nvSpPr>
      <xdr:spPr>
        <a:xfrm>
          <a:off x="17145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3" name="正方形/長方形 52">
          <a:extLst>
            <a:ext uri="{FF2B5EF4-FFF2-40B4-BE49-F238E27FC236}">
              <a16:creationId xmlns:a16="http://schemas.microsoft.com/office/drawing/2014/main" id="{750DD878-A21F-4190-A708-B6636309AE69}"/>
            </a:ext>
          </a:extLst>
        </xdr:cNvPr>
        <xdr:cNvSpPr/>
      </xdr:nvSpPr>
      <xdr:spPr>
        <a:xfrm>
          <a:off x="17145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4" name="正方形/長方形 53">
          <a:extLst>
            <a:ext uri="{FF2B5EF4-FFF2-40B4-BE49-F238E27FC236}">
              <a16:creationId xmlns:a16="http://schemas.microsoft.com/office/drawing/2014/main" id="{061E30C7-C25D-40DE-8136-9509445F7400}"/>
            </a:ext>
          </a:extLst>
        </xdr:cNvPr>
        <xdr:cNvSpPr/>
      </xdr:nvSpPr>
      <xdr:spPr>
        <a:xfrm>
          <a:off x="27432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5" name="正方形/長方形 54">
          <a:extLst>
            <a:ext uri="{FF2B5EF4-FFF2-40B4-BE49-F238E27FC236}">
              <a16:creationId xmlns:a16="http://schemas.microsoft.com/office/drawing/2014/main" id="{C1970958-A4E4-4A60-B9A3-8FCE315C2C22}"/>
            </a:ext>
          </a:extLst>
        </xdr:cNvPr>
        <xdr:cNvSpPr/>
      </xdr:nvSpPr>
      <xdr:spPr>
        <a:xfrm>
          <a:off x="27432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6" name="正方形/長方形 55">
          <a:extLst>
            <a:ext uri="{FF2B5EF4-FFF2-40B4-BE49-F238E27FC236}">
              <a16:creationId xmlns:a16="http://schemas.microsoft.com/office/drawing/2014/main" id="{5DBF8199-FDB7-4050-9A6E-9F4BFF8DA74A}"/>
            </a:ext>
          </a:extLst>
        </xdr:cNvPr>
        <xdr:cNvSpPr/>
      </xdr:nvSpPr>
      <xdr:spPr>
        <a:xfrm>
          <a:off x="6858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57" name="テキスト ボックス 56">
          <a:extLst>
            <a:ext uri="{FF2B5EF4-FFF2-40B4-BE49-F238E27FC236}">
              <a16:creationId xmlns:a16="http://schemas.microsoft.com/office/drawing/2014/main" id="{C68F07C4-FF17-4822-AC6D-1F0ADB868A09}"/>
            </a:ext>
          </a:extLst>
        </xdr:cNvPr>
        <xdr:cNvSpPr txBox="1"/>
      </xdr:nvSpPr>
      <xdr:spPr>
        <a:xfrm>
          <a:off x="66675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58" name="直線コネクタ 57">
          <a:extLst>
            <a:ext uri="{FF2B5EF4-FFF2-40B4-BE49-F238E27FC236}">
              <a16:creationId xmlns:a16="http://schemas.microsoft.com/office/drawing/2014/main" id="{972B3E6B-E79B-4E59-A84D-859780E60DE9}"/>
            </a:ext>
          </a:extLst>
        </xdr:cNvPr>
        <xdr:cNvCxnSpPr/>
      </xdr:nvCxnSpPr>
      <xdr:spPr>
        <a:xfrm>
          <a:off x="6858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59" name="テキスト ボックス 58">
          <a:extLst>
            <a:ext uri="{FF2B5EF4-FFF2-40B4-BE49-F238E27FC236}">
              <a16:creationId xmlns:a16="http://schemas.microsoft.com/office/drawing/2014/main" id="{6A67F360-4A0E-41C8-9BC4-DF3F2F2658E9}"/>
            </a:ext>
          </a:extLst>
        </xdr:cNvPr>
        <xdr:cNvSpPr txBox="1"/>
      </xdr:nvSpPr>
      <xdr:spPr>
        <a:xfrm>
          <a:off x="273866"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60" name="直線コネクタ 59">
          <a:extLst>
            <a:ext uri="{FF2B5EF4-FFF2-40B4-BE49-F238E27FC236}">
              <a16:creationId xmlns:a16="http://schemas.microsoft.com/office/drawing/2014/main" id="{10DA03E6-601D-4180-9D4F-A0768580483A}"/>
            </a:ext>
          </a:extLst>
        </xdr:cNvPr>
        <xdr:cNvCxnSpPr/>
      </xdr:nvCxnSpPr>
      <xdr:spPr>
        <a:xfrm>
          <a:off x="685800" y="1104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61" name="テキスト ボックス 60">
          <a:extLst>
            <a:ext uri="{FF2B5EF4-FFF2-40B4-BE49-F238E27FC236}">
              <a16:creationId xmlns:a16="http://schemas.microsoft.com/office/drawing/2014/main" id="{A0301103-8415-4FDD-8EA4-A07B752CB465}"/>
            </a:ext>
          </a:extLst>
        </xdr:cNvPr>
        <xdr:cNvSpPr txBox="1"/>
      </xdr:nvSpPr>
      <xdr:spPr>
        <a:xfrm>
          <a:off x="273866" y="1090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62" name="直線コネクタ 61">
          <a:extLst>
            <a:ext uri="{FF2B5EF4-FFF2-40B4-BE49-F238E27FC236}">
              <a16:creationId xmlns:a16="http://schemas.microsoft.com/office/drawing/2014/main" id="{7E6E5FC1-7DCC-4B06-AC46-912D483823B4}"/>
            </a:ext>
          </a:extLst>
        </xdr:cNvPr>
        <xdr:cNvCxnSpPr/>
      </xdr:nvCxnSpPr>
      <xdr:spPr>
        <a:xfrm>
          <a:off x="685800" y="1066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63" name="テキスト ボックス 62">
          <a:extLst>
            <a:ext uri="{FF2B5EF4-FFF2-40B4-BE49-F238E27FC236}">
              <a16:creationId xmlns:a16="http://schemas.microsoft.com/office/drawing/2014/main" id="{0CC6E936-28C6-4DD1-BE95-C0451B494043}"/>
            </a:ext>
          </a:extLst>
        </xdr:cNvPr>
        <xdr:cNvSpPr txBox="1"/>
      </xdr:nvSpPr>
      <xdr:spPr>
        <a:xfrm>
          <a:off x="343701" y="1052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64" name="直線コネクタ 63">
          <a:extLst>
            <a:ext uri="{FF2B5EF4-FFF2-40B4-BE49-F238E27FC236}">
              <a16:creationId xmlns:a16="http://schemas.microsoft.com/office/drawing/2014/main" id="{502A574D-3993-4C29-9CA4-59F1AD948635}"/>
            </a:ext>
          </a:extLst>
        </xdr:cNvPr>
        <xdr:cNvCxnSpPr/>
      </xdr:nvCxnSpPr>
      <xdr:spPr>
        <a:xfrm>
          <a:off x="685800" y="1028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65" name="テキスト ボックス 64">
          <a:extLst>
            <a:ext uri="{FF2B5EF4-FFF2-40B4-BE49-F238E27FC236}">
              <a16:creationId xmlns:a16="http://schemas.microsoft.com/office/drawing/2014/main" id="{35A10AB7-E7AB-408E-AA75-70A0B3CAF401}"/>
            </a:ext>
          </a:extLst>
        </xdr:cNvPr>
        <xdr:cNvSpPr txBox="1"/>
      </xdr:nvSpPr>
      <xdr:spPr>
        <a:xfrm>
          <a:off x="343701" y="1014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66" name="直線コネクタ 65">
          <a:extLst>
            <a:ext uri="{FF2B5EF4-FFF2-40B4-BE49-F238E27FC236}">
              <a16:creationId xmlns:a16="http://schemas.microsoft.com/office/drawing/2014/main" id="{2B8CB71E-8623-441C-BE6A-198DCC48F50D}"/>
            </a:ext>
          </a:extLst>
        </xdr:cNvPr>
        <xdr:cNvCxnSpPr/>
      </xdr:nvCxnSpPr>
      <xdr:spPr>
        <a:xfrm>
          <a:off x="685800" y="990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67" name="テキスト ボックス 66">
          <a:extLst>
            <a:ext uri="{FF2B5EF4-FFF2-40B4-BE49-F238E27FC236}">
              <a16:creationId xmlns:a16="http://schemas.microsoft.com/office/drawing/2014/main" id="{4C8728CF-EE2F-4367-8482-98DEB57AC572}"/>
            </a:ext>
          </a:extLst>
        </xdr:cNvPr>
        <xdr:cNvSpPr txBox="1"/>
      </xdr:nvSpPr>
      <xdr:spPr>
        <a:xfrm>
          <a:off x="343701" y="976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68" name="直線コネクタ 67">
          <a:extLst>
            <a:ext uri="{FF2B5EF4-FFF2-40B4-BE49-F238E27FC236}">
              <a16:creationId xmlns:a16="http://schemas.microsoft.com/office/drawing/2014/main" id="{CE1AA8EF-1FAD-47F2-9CC7-1945F19A2765}"/>
            </a:ext>
          </a:extLst>
        </xdr:cNvPr>
        <xdr:cNvCxnSpPr/>
      </xdr:nvCxnSpPr>
      <xdr:spPr>
        <a:xfrm>
          <a:off x="685800" y="952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69" name="テキスト ボックス 68">
          <a:extLst>
            <a:ext uri="{FF2B5EF4-FFF2-40B4-BE49-F238E27FC236}">
              <a16:creationId xmlns:a16="http://schemas.microsoft.com/office/drawing/2014/main" id="{D313DF27-31C5-471A-89B7-C62A895F9B86}"/>
            </a:ext>
          </a:extLst>
        </xdr:cNvPr>
        <xdr:cNvSpPr txBox="1"/>
      </xdr:nvSpPr>
      <xdr:spPr>
        <a:xfrm>
          <a:off x="343701" y="938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70" name="直線コネクタ 69">
          <a:extLst>
            <a:ext uri="{FF2B5EF4-FFF2-40B4-BE49-F238E27FC236}">
              <a16:creationId xmlns:a16="http://schemas.microsoft.com/office/drawing/2014/main" id="{B8DC3D46-4838-4A7A-83D4-4D034626E834}"/>
            </a:ext>
          </a:extLst>
        </xdr:cNvPr>
        <xdr:cNvCxnSpPr/>
      </xdr:nvCxnSpPr>
      <xdr:spPr>
        <a:xfrm>
          <a:off x="6858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71" name="テキスト ボックス 70">
          <a:extLst>
            <a:ext uri="{FF2B5EF4-FFF2-40B4-BE49-F238E27FC236}">
              <a16:creationId xmlns:a16="http://schemas.microsoft.com/office/drawing/2014/main" id="{3B1789D7-F5D9-4225-8F49-D40D94875059}"/>
            </a:ext>
          </a:extLst>
        </xdr:cNvPr>
        <xdr:cNvSpPr txBox="1"/>
      </xdr:nvSpPr>
      <xdr:spPr>
        <a:xfrm>
          <a:off x="386866" y="900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72" name="【体育館・プール】&#10;有形固定資産減価償却率グラフ枠">
          <a:extLst>
            <a:ext uri="{FF2B5EF4-FFF2-40B4-BE49-F238E27FC236}">
              <a16:creationId xmlns:a16="http://schemas.microsoft.com/office/drawing/2014/main" id="{775B9637-B57E-4847-BB2F-3595D66DFF2B}"/>
            </a:ext>
          </a:extLst>
        </xdr:cNvPr>
        <xdr:cNvSpPr/>
      </xdr:nvSpPr>
      <xdr:spPr>
        <a:xfrm>
          <a:off x="6858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9525</xdr:rowOff>
    </xdr:from>
    <xdr:to>
      <xdr:col>24</xdr:col>
      <xdr:colOff>62865</xdr:colOff>
      <xdr:row>64</xdr:row>
      <xdr:rowOff>76200</xdr:rowOff>
    </xdr:to>
    <xdr:cxnSp macro="">
      <xdr:nvCxnSpPr>
        <xdr:cNvPr id="73" name="直線コネクタ 72">
          <a:extLst>
            <a:ext uri="{FF2B5EF4-FFF2-40B4-BE49-F238E27FC236}">
              <a16:creationId xmlns:a16="http://schemas.microsoft.com/office/drawing/2014/main" id="{7941D06E-6B86-4042-B03B-8267471470B7}"/>
            </a:ext>
          </a:extLst>
        </xdr:cNvPr>
        <xdr:cNvCxnSpPr/>
      </xdr:nvCxnSpPr>
      <xdr:spPr>
        <a:xfrm flipV="1">
          <a:off x="4173855" y="9441180"/>
          <a:ext cx="0" cy="16078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74" name="【体育館・プール】&#10;有形固定資産減価償却率最小値テキスト">
          <a:extLst>
            <a:ext uri="{FF2B5EF4-FFF2-40B4-BE49-F238E27FC236}">
              <a16:creationId xmlns:a16="http://schemas.microsoft.com/office/drawing/2014/main" id="{48E7FC47-9B07-419E-B28F-29FD2F5ADA1F}"/>
            </a:ext>
          </a:extLst>
        </xdr:cNvPr>
        <xdr:cNvSpPr txBox="1"/>
      </xdr:nvSpPr>
      <xdr:spPr>
        <a:xfrm>
          <a:off x="4212590" y="11054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75" name="直線コネクタ 74">
          <a:extLst>
            <a:ext uri="{FF2B5EF4-FFF2-40B4-BE49-F238E27FC236}">
              <a16:creationId xmlns:a16="http://schemas.microsoft.com/office/drawing/2014/main" id="{A1D4C3C1-D277-484E-BFA0-7EC6046E9C2C}"/>
            </a:ext>
          </a:extLst>
        </xdr:cNvPr>
        <xdr:cNvCxnSpPr/>
      </xdr:nvCxnSpPr>
      <xdr:spPr>
        <a:xfrm>
          <a:off x="4112260" y="110490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127652</xdr:rowOff>
    </xdr:from>
    <xdr:ext cx="405111" cy="259045"/>
    <xdr:sp macro="" textlink="">
      <xdr:nvSpPr>
        <xdr:cNvPr id="76" name="【体育館・プール】&#10;有形固定資産減価償却率最大値テキスト">
          <a:extLst>
            <a:ext uri="{FF2B5EF4-FFF2-40B4-BE49-F238E27FC236}">
              <a16:creationId xmlns:a16="http://schemas.microsoft.com/office/drawing/2014/main" id="{B4107C55-28BE-4876-9233-5AABE701598B}"/>
            </a:ext>
          </a:extLst>
        </xdr:cNvPr>
        <xdr:cNvSpPr txBox="1"/>
      </xdr:nvSpPr>
      <xdr:spPr>
        <a:xfrm>
          <a:off x="4212590" y="92183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9525</xdr:rowOff>
    </xdr:from>
    <xdr:to>
      <xdr:col>24</xdr:col>
      <xdr:colOff>152400</xdr:colOff>
      <xdr:row>55</xdr:row>
      <xdr:rowOff>9525</xdr:rowOff>
    </xdr:to>
    <xdr:cxnSp macro="">
      <xdr:nvCxnSpPr>
        <xdr:cNvPr id="77" name="直線コネクタ 76">
          <a:extLst>
            <a:ext uri="{FF2B5EF4-FFF2-40B4-BE49-F238E27FC236}">
              <a16:creationId xmlns:a16="http://schemas.microsoft.com/office/drawing/2014/main" id="{3CAF89AF-06FA-43E8-ABDD-2EA0B1FC607E}"/>
            </a:ext>
          </a:extLst>
        </xdr:cNvPr>
        <xdr:cNvCxnSpPr/>
      </xdr:nvCxnSpPr>
      <xdr:spPr>
        <a:xfrm>
          <a:off x="4112260" y="94411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64787</xdr:rowOff>
    </xdr:from>
    <xdr:ext cx="405111" cy="259045"/>
    <xdr:sp macro="" textlink="">
      <xdr:nvSpPr>
        <xdr:cNvPr id="78" name="【体育館・プール】&#10;有形固定資産減価償却率平均値テキスト">
          <a:extLst>
            <a:ext uri="{FF2B5EF4-FFF2-40B4-BE49-F238E27FC236}">
              <a16:creationId xmlns:a16="http://schemas.microsoft.com/office/drawing/2014/main" id="{87F49CF4-F28A-48A3-823F-F3F79C581B3F}"/>
            </a:ext>
          </a:extLst>
        </xdr:cNvPr>
        <xdr:cNvSpPr txBox="1"/>
      </xdr:nvSpPr>
      <xdr:spPr>
        <a:xfrm>
          <a:off x="4212590" y="103498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86360</xdr:rowOff>
    </xdr:from>
    <xdr:to>
      <xdr:col>24</xdr:col>
      <xdr:colOff>114300</xdr:colOff>
      <xdr:row>61</xdr:row>
      <xdr:rowOff>16510</xdr:rowOff>
    </xdr:to>
    <xdr:sp macro="" textlink="">
      <xdr:nvSpPr>
        <xdr:cNvPr id="79" name="フローチャート: 判断 78">
          <a:extLst>
            <a:ext uri="{FF2B5EF4-FFF2-40B4-BE49-F238E27FC236}">
              <a16:creationId xmlns:a16="http://schemas.microsoft.com/office/drawing/2014/main" id="{B7C81F5B-638F-4274-99C3-E62906DD75B8}"/>
            </a:ext>
          </a:extLst>
        </xdr:cNvPr>
        <xdr:cNvSpPr/>
      </xdr:nvSpPr>
      <xdr:spPr>
        <a:xfrm>
          <a:off x="4131310" y="1037526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27305</xdr:rowOff>
    </xdr:from>
    <xdr:to>
      <xdr:col>20</xdr:col>
      <xdr:colOff>38100</xdr:colOff>
      <xdr:row>61</xdr:row>
      <xdr:rowOff>128905</xdr:rowOff>
    </xdr:to>
    <xdr:sp macro="" textlink="">
      <xdr:nvSpPr>
        <xdr:cNvPr id="80" name="フローチャート: 判断 79">
          <a:extLst>
            <a:ext uri="{FF2B5EF4-FFF2-40B4-BE49-F238E27FC236}">
              <a16:creationId xmlns:a16="http://schemas.microsoft.com/office/drawing/2014/main" id="{A67D98E7-A881-492F-A468-BA23803CE3C3}"/>
            </a:ext>
          </a:extLst>
        </xdr:cNvPr>
        <xdr:cNvSpPr/>
      </xdr:nvSpPr>
      <xdr:spPr>
        <a:xfrm>
          <a:off x="3388360" y="10483850"/>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116840</xdr:rowOff>
    </xdr:from>
    <xdr:to>
      <xdr:col>15</xdr:col>
      <xdr:colOff>101600</xdr:colOff>
      <xdr:row>61</xdr:row>
      <xdr:rowOff>46990</xdr:rowOff>
    </xdr:to>
    <xdr:sp macro="" textlink="">
      <xdr:nvSpPr>
        <xdr:cNvPr id="81" name="フローチャート: 判断 80">
          <a:extLst>
            <a:ext uri="{FF2B5EF4-FFF2-40B4-BE49-F238E27FC236}">
              <a16:creationId xmlns:a16="http://schemas.microsoft.com/office/drawing/2014/main" id="{EC0B8DD2-5158-460B-AF04-4C0A30C320FD}"/>
            </a:ext>
          </a:extLst>
        </xdr:cNvPr>
        <xdr:cNvSpPr/>
      </xdr:nvSpPr>
      <xdr:spPr>
        <a:xfrm>
          <a:off x="2571750" y="1040384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141605</xdr:rowOff>
    </xdr:from>
    <xdr:to>
      <xdr:col>10</xdr:col>
      <xdr:colOff>165100</xdr:colOff>
      <xdr:row>60</xdr:row>
      <xdr:rowOff>71755</xdr:rowOff>
    </xdr:to>
    <xdr:sp macro="" textlink="">
      <xdr:nvSpPr>
        <xdr:cNvPr id="82" name="フローチャート: 判断 81">
          <a:extLst>
            <a:ext uri="{FF2B5EF4-FFF2-40B4-BE49-F238E27FC236}">
              <a16:creationId xmlns:a16="http://schemas.microsoft.com/office/drawing/2014/main" id="{FE340960-92CA-4A10-91FE-D7EB9886661C}"/>
            </a:ext>
          </a:extLst>
        </xdr:cNvPr>
        <xdr:cNvSpPr/>
      </xdr:nvSpPr>
      <xdr:spPr>
        <a:xfrm>
          <a:off x="1774190" y="10255250"/>
          <a:ext cx="1092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168275</xdr:rowOff>
    </xdr:from>
    <xdr:to>
      <xdr:col>6</xdr:col>
      <xdr:colOff>38100</xdr:colOff>
      <xdr:row>60</xdr:row>
      <xdr:rowOff>98425</xdr:rowOff>
    </xdr:to>
    <xdr:sp macro="" textlink="">
      <xdr:nvSpPr>
        <xdr:cNvPr id="83" name="フローチャート: 判断 82">
          <a:extLst>
            <a:ext uri="{FF2B5EF4-FFF2-40B4-BE49-F238E27FC236}">
              <a16:creationId xmlns:a16="http://schemas.microsoft.com/office/drawing/2014/main" id="{1D6E951C-A8D9-4B46-8DDE-7A15DA2BC847}"/>
            </a:ext>
          </a:extLst>
        </xdr:cNvPr>
        <xdr:cNvSpPr/>
      </xdr:nvSpPr>
      <xdr:spPr>
        <a:xfrm>
          <a:off x="988060" y="10287635"/>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84" name="テキスト ボックス 83">
          <a:extLst>
            <a:ext uri="{FF2B5EF4-FFF2-40B4-BE49-F238E27FC236}">
              <a16:creationId xmlns:a16="http://schemas.microsoft.com/office/drawing/2014/main" id="{119A0C7A-7E5A-4600-B1F9-61EBE68E037A}"/>
            </a:ext>
          </a:extLst>
        </xdr:cNvPr>
        <xdr:cNvSpPr txBox="1"/>
      </xdr:nvSpPr>
      <xdr:spPr>
        <a:xfrm>
          <a:off x="40030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85" name="テキスト ボックス 84">
          <a:extLst>
            <a:ext uri="{FF2B5EF4-FFF2-40B4-BE49-F238E27FC236}">
              <a16:creationId xmlns:a16="http://schemas.microsoft.com/office/drawing/2014/main" id="{F887839B-493B-4E43-B3E7-CDE7DC01A2E5}"/>
            </a:ext>
          </a:extLst>
        </xdr:cNvPr>
        <xdr:cNvSpPr txBox="1"/>
      </xdr:nvSpPr>
      <xdr:spPr>
        <a:xfrm>
          <a:off x="32600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86" name="テキスト ボックス 85">
          <a:extLst>
            <a:ext uri="{FF2B5EF4-FFF2-40B4-BE49-F238E27FC236}">
              <a16:creationId xmlns:a16="http://schemas.microsoft.com/office/drawing/2014/main" id="{8C4C32AB-15A8-4C1C-8831-6830FC5BD6F3}"/>
            </a:ext>
          </a:extLst>
        </xdr:cNvPr>
        <xdr:cNvSpPr txBox="1"/>
      </xdr:nvSpPr>
      <xdr:spPr>
        <a:xfrm>
          <a:off x="24549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87" name="テキスト ボックス 86">
          <a:extLst>
            <a:ext uri="{FF2B5EF4-FFF2-40B4-BE49-F238E27FC236}">
              <a16:creationId xmlns:a16="http://schemas.microsoft.com/office/drawing/2014/main" id="{02C867E6-7BE1-4D12-BC0A-F4F878399035}"/>
            </a:ext>
          </a:extLst>
        </xdr:cNvPr>
        <xdr:cNvSpPr txBox="1"/>
      </xdr:nvSpPr>
      <xdr:spPr>
        <a:xfrm>
          <a:off x="1657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88" name="テキスト ボックス 87">
          <a:extLst>
            <a:ext uri="{FF2B5EF4-FFF2-40B4-BE49-F238E27FC236}">
              <a16:creationId xmlns:a16="http://schemas.microsoft.com/office/drawing/2014/main" id="{C7C6DA0E-87E1-4C80-82FF-38E0B3AA5F76}"/>
            </a:ext>
          </a:extLst>
        </xdr:cNvPr>
        <xdr:cNvSpPr txBox="1"/>
      </xdr:nvSpPr>
      <xdr:spPr>
        <a:xfrm>
          <a:off x="859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73025</xdr:rowOff>
    </xdr:from>
    <xdr:to>
      <xdr:col>24</xdr:col>
      <xdr:colOff>114300</xdr:colOff>
      <xdr:row>61</xdr:row>
      <xdr:rowOff>3175</xdr:rowOff>
    </xdr:to>
    <xdr:sp macro="" textlink="">
      <xdr:nvSpPr>
        <xdr:cNvPr id="89" name="楕円 88">
          <a:extLst>
            <a:ext uri="{FF2B5EF4-FFF2-40B4-BE49-F238E27FC236}">
              <a16:creationId xmlns:a16="http://schemas.microsoft.com/office/drawing/2014/main" id="{2191CB1D-E9A3-4267-80E7-DDF8BA120A58}"/>
            </a:ext>
          </a:extLst>
        </xdr:cNvPr>
        <xdr:cNvSpPr/>
      </xdr:nvSpPr>
      <xdr:spPr>
        <a:xfrm>
          <a:off x="4131310" y="10360025"/>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95902</xdr:rowOff>
    </xdr:from>
    <xdr:ext cx="405111" cy="259045"/>
    <xdr:sp macro="" textlink="">
      <xdr:nvSpPr>
        <xdr:cNvPr id="90" name="【体育館・プール】&#10;有形固定資産減価償却率該当値テキスト">
          <a:extLst>
            <a:ext uri="{FF2B5EF4-FFF2-40B4-BE49-F238E27FC236}">
              <a16:creationId xmlns:a16="http://schemas.microsoft.com/office/drawing/2014/main" id="{895EF836-8E2D-47CF-AE20-1E68528E377B}"/>
            </a:ext>
          </a:extLst>
        </xdr:cNvPr>
        <xdr:cNvSpPr txBox="1"/>
      </xdr:nvSpPr>
      <xdr:spPr>
        <a:xfrm>
          <a:off x="4212590" y="102076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31115</xdr:rowOff>
    </xdr:from>
    <xdr:to>
      <xdr:col>20</xdr:col>
      <xdr:colOff>38100</xdr:colOff>
      <xdr:row>60</xdr:row>
      <xdr:rowOff>132715</xdr:rowOff>
    </xdr:to>
    <xdr:sp macro="" textlink="">
      <xdr:nvSpPr>
        <xdr:cNvPr id="91" name="楕円 90">
          <a:extLst>
            <a:ext uri="{FF2B5EF4-FFF2-40B4-BE49-F238E27FC236}">
              <a16:creationId xmlns:a16="http://schemas.microsoft.com/office/drawing/2014/main" id="{9353B7AE-B526-476B-9E90-A8A3F5C475F6}"/>
            </a:ext>
          </a:extLst>
        </xdr:cNvPr>
        <xdr:cNvSpPr/>
      </xdr:nvSpPr>
      <xdr:spPr>
        <a:xfrm>
          <a:off x="3388360" y="10316210"/>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81915</xdr:rowOff>
    </xdr:from>
    <xdr:to>
      <xdr:col>24</xdr:col>
      <xdr:colOff>63500</xdr:colOff>
      <xdr:row>60</xdr:row>
      <xdr:rowOff>123825</xdr:rowOff>
    </xdr:to>
    <xdr:cxnSp macro="">
      <xdr:nvCxnSpPr>
        <xdr:cNvPr id="92" name="直線コネクタ 91">
          <a:extLst>
            <a:ext uri="{FF2B5EF4-FFF2-40B4-BE49-F238E27FC236}">
              <a16:creationId xmlns:a16="http://schemas.microsoft.com/office/drawing/2014/main" id="{520BFC56-EF3E-4315-8412-E1A1E4D4BAC6}"/>
            </a:ext>
          </a:extLst>
        </xdr:cNvPr>
        <xdr:cNvCxnSpPr/>
      </xdr:nvCxnSpPr>
      <xdr:spPr>
        <a:xfrm>
          <a:off x="3431540" y="10370820"/>
          <a:ext cx="74295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160655</xdr:rowOff>
    </xdr:from>
    <xdr:to>
      <xdr:col>15</xdr:col>
      <xdr:colOff>101600</xdr:colOff>
      <xdr:row>60</xdr:row>
      <xdr:rowOff>90805</xdr:rowOff>
    </xdr:to>
    <xdr:sp macro="" textlink="">
      <xdr:nvSpPr>
        <xdr:cNvPr id="93" name="楕円 92">
          <a:extLst>
            <a:ext uri="{FF2B5EF4-FFF2-40B4-BE49-F238E27FC236}">
              <a16:creationId xmlns:a16="http://schemas.microsoft.com/office/drawing/2014/main" id="{C5D6CE35-44F8-44BB-ADD1-0BFC4E3867DB}"/>
            </a:ext>
          </a:extLst>
        </xdr:cNvPr>
        <xdr:cNvSpPr/>
      </xdr:nvSpPr>
      <xdr:spPr>
        <a:xfrm>
          <a:off x="2571750" y="1027811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40005</xdr:rowOff>
    </xdr:from>
    <xdr:to>
      <xdr:col>19</xdr:col>
      <xdr:colOff>177800</xdr:colOff>
      <xdr:row>60</xdr:row>
      <xdr:rowOff>81915</xdr:rowOff>
    </xdr:to>
    <xdr:cxnSp macro="">
      <xdr:nvCxnSpPr>
        <xdr:cNvPr id="94" name="直線コネクタ 93">
          <a:extLst>
            <a:ext uri="{FF2B5EF4-FFF2-40B4-BE49-F238E27FC236}">
              <a16:creationId xmlns:a16="http://schemas.microsoft.com/office/drawing/2014/main" id="{AEFF109E-9827-442C-B446-5AA7A0EE6C82}"/>
            </a:ext>
          </a:extLst>
        </xdr:cNvPr>
        <xdr:cNvCxnSpPr/>
      </xdr:nvCxnSpPr>
      <xdr:spPr>
        <a:xfrm>
          <a:off x="2626360" y="10327005"/>
          <a:ext cx="80518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118745</xdr:rowOff>
    </xdr:from>
    <xdr:to>
      <xdr:col>10</xdr:col>
      <xdr:colOff>165100</xdr:colOff>
      <xdr:row>60</xdr:row>
      <xdr:rowOff>48895</xdr:rowOff>
    </xdr:to>
    <xdr:sp macro="" textlink="">
      <xdr:nvSpPr>
        <xdr:cNvPr id="95" name="楕円 94">
          <a:extLst>
            <a:ext uri="{FF2B5EF4-FFF2-40B4-BE49-F238E27FC236}">
              <a16:creationId xmlns:a16="http://schemas.microsoft.com/office/drawing/2014/main" id="{1DCB46CC-FF15-4128-9D8F-4D8F64F27BE5}"/>
            </a:ext>
          </a:extLst>
        </xdr:cNvPr>
        <xdr:cNvSpPr/>
      </xdr:nvSpPr>
      <xdr:spPr>
        <a:xfrm>
          <a:off x="1774190" y="10236200"/>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169545</xdr:rowOff>
    </xdr:from>
    <xdr:to>
      <xdr:col>15</xdr:col>
      <xdr:colOff>50800</xdr:colOff>
      <xdr:row>60</xdr:row>
      <xdr:rowOff>40005</xdr:rowOff>
    </xdr:to>
    <xdr:cxnSp macro="">
      <xdr:nvCxnSpPr>
        <xdr:cNvPr id="96" name="直線コネクタ 95">
          <a:extLst>
            <a:ext uri="{FF2B5EF4-FFF2-40B4-BE49-F238E27FC236}">
              <a16:creationId xmlns:a16="http://schemas.microsoft.com/office/drawing/2014/main" id="{BFC85BEC-FF1A-4BBB-A500-88187E747B30}"/>
            </a:ext>
          </a:extLst>
        </xdr:cNvPr>
        <xdr:cNvCxnSpPr/>
      </xdr:nvCxnSpPr>
      <xdr:spPr>
        <a:xfrm>
          <a:off x="1828800" y="10288905"/>
          <a:ext cx="79756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76835</xdr:rowOff>
    </xdr:from>
    <xdr:to>
      <xdr:col>6</xdr:col>
      <xdr:colOff>38100</xdr:colOff>
      <xdr:row>60</xdr:row>
      <xdr:rowOff>6985</xdr:rowOff>
    </xdr:to>
    <xdr:sp macro="" textlink="">
      <xdr:nvSpPr>
        <xdr:cNvPr id="97" name="楕円 96">
          <a:extLst>
            <a:ext uri="{FF2B5EF4-FFF2-40B4-BE49-F238E27FC236}">
              <a16:creationId xmlns:a16="http://schemas.microsoft.com/office/drawing/2014/main" id="{2B18C45E-4E27-4579-9BF6-1BB8DC4D3BBE}"/>
            </a:ext>
          </a:extLst>
        </xdr:cNvPr>
        <xdr:cNvSpPr/>
      </xdr:nvSpPr>
      <xdr:spPr>
        <a:xfrm>
          <a:off x="988060" y="1019238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127635</xdr:rowOff>
    </xdr:from>
    <xdr:to>
      <xdr:col>10</xdr:col>
      <xdr:colOff>114300</xdr:colOff>
      <xdr:row>59</xdr:row>
      <xdr:rowOff>169545</xdr:rowOff>
    </xdr:to>
    <xdr:cxnSp macro="">
      <xdr:nvCxnSpPr>
        <xdr:cNvPr id="98" name="直線コネクタ 97">
          <a:extLst>
            <a:ext uri="{FF2B5EF4-FFF2-40B4-BE49-F238E27FC236}">
              <a16:creationId xmlns:a16="http://schemas.microsoft.com/office/drawing/2014/main" id="{A7E2026E-567E-41D7-8F32-E42F14328976}"/>
            </a:ext>
          </a:extLst>
        </xdr:cNvPr>
        <xdr:cNvCxnSpPr/>
      </xdr:nvCxnSpPr>
      <xdr:spPr>
        <a:xfrm>
          <a:off x="1031240" y="10246995"/>
          <a:ext cx="79756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120032</xdr:rowOff>
    </xdr:from>
    <xdr:ext cx="405111" cy="259045"/>
    <xdr:sp macro="" textlink="">
      <xdr:nvSpPr>
        <xdr:cNvPr id="99" name="n_1aveValue【体育館・プール】&#10;有形固定資産減価償却率">
          <a:extLst>
            <a:ext uri="{FF2B5EF4-FFF2-40B4-BE49-F238E27FC236}">
              <a16:creationId xmlns:a16="http://schemas.microsoft.com/office/drawing/2014/main" id="{3187082D-900D-4246-8A45-44D8952B58F6}"/>
            </a:ext>
          </a:extLst>
        </xdr:cNvPr>
        <xdr:cNvSpPr txBox="1"/>
      </xdr:nvSpPr>
      <xdr:spPr>
        <a:xfrm>
          <a:off x="3239144" y="10580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38117</xdr:rowOff>
    </xdr:from>
    <xdr:ext cx="405111" cy="259045"/>
    <xdr:sp macro="" textlink="">
      <xdr:nvSpPr>
        <xdr:cNvPr id="100" name="n_2aveValue【体育館・プール】&#10;有形固定資産減価償却率">
          <a:extLst>
            <a:ext uri="{FF2B5EF4-FFF2-40B4-BE49-F238E27FC236}">
              <a16:creationId xmlns:a16="http://schemas.microsoft.com/office/drawing/2014/main" id="{9CB5208D-0D34-43BD-9511-FD693D01B961}"/>
            </a:ext>
          </a:extLst>
        </xdr:cNvPr>
        <xdr:cNvSpPr txBox="1"/>
      </xdr:nvSpPr>
      <xdr:spPr>
        <a:xfrm>
          <a:off x="2439044" y="10496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62882</xdr:rowOff>
    </xdr:from>
    <xdr:ext cx="405111" cy="259045"/>
    <xdr:sp macro="" textlink="">
      <xdr:nvSpPr>
        <xdr:cNvPr id="101" name="n_3aveValue【体育館・プール】&#10;有形固定資産減価償却率">
          <a:extLst>
            <a:ext uri="{FF2B5EF4-FFF2-40B4-BE49-F238E27FC236}">
              <a16:creationId xmlns:a16="http://schemas.microsoft.com/office/drawing/2014/main" id="{D7CBF02F-F605-4C90-A117-046DE4E3A996}"/>
            </a:ext>
          </a:extLst>
        </xdr:cNvPr>
        <xdr:cNvSpPr txBox="1"/>
      </xdr:nvSpPr>
      <xdr:spPr>
        <a:xfrm>
          <a:off x="1641484" y="10346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89552</xdr:rowOff>
    </xdr:from>
    <xdr:ext cx="405111" cy="259045"/>
    <xdr:sp macro="" textlink="">
      <xdr:nvSpPr>
        <xdr:cNvPr id="102" name="n_4aveValue【体育館・プール】&#10;有形固定資産減価償却率">
          <a:extLst>
            <a:ext uri="{FF2B5EF4-FFF2-40B4-BE49-F238E27FC236}">
              <a16:creationId xmlns:a16="http://schemas.microsoft.com/office/drawing/2014/main" id="{A55E53BF-0A73-4810-BCFA-B377C2B317A5}"/>
            </a:ext>
          </a:extLst>
        </xdr:cNvPr>
        <xdr:cNvSpPr txBox="1"/>
      </xdr:nvSpPr>
      <xdr:spPr>
        <a:xfrm>
          <a:off x="855354" y="10380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149242</xdr:rowOff>
    </xdr:from>
    <xdr:ext cx="405111" cy="259045"/>
    <xdr:sp macro="" textlink="">
      <xdr:nvSpPr>
        <xdr:cNvPr id="103" name="n_1mainValue【体育館・プール】&#10;有形固定資産減価償却率">
          <a:extLst>
            <a:ext uri="{FF2B5EF4-FFF2-40B4-BE49-F238E27FC236}">
              <a16:creationId xmlns:a16="http://schemas.microsoft.com/office/drawing/2014/main" id="{49BD4BB9-F9CA-4CDA-A77C-B8DBB1D1F739}"/>
            </a:ext>
          </a:extLst>
        </xdr:cNvPr>
        <xdr:cNvSpPr txBox="1"/>
      </xdr:nvSpPr>
      <xdr:spPr>
        <a:xfrm>
          <a:off x="3239144" y="100933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107332</xdr:rowOff>
    </xdr:from>
    <xdr:ext cx="405111" cy="259045"/>
    <xdr:sp macro="" textlink="">
      <xdr:nvSpPr>
        <xdr:cNvPr id="104" name="n_2mainValue【体育館・プール】&#10;有形固定資産減価償却率">
          <a:extLst>
            <a:ext uri="{FF2B5EF4-FFF2-40B4-BE49-F238E27FC236}">
              <a16:creationId xmlns:a16="http://schemas.microsoft.com/office/drawing/2014/main" id="{7431285B-66C7-4F4E-B088-BD43A1EF6B1D}"/>
            </a:ext>
          </a:extLst>
        </xdr:cNvPr>
        <xdr:cNvSpPr txBox="1"/>
      </xdr:nvSpPr>
      <xdr:spPr>
        <a:xfrm>
          <a:off x="2439044" y="10049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65422</xdr:rowOff>
    </xdr:from>
    <xdr:ext cx="405111" cy="259045"/>
    <xdr:sp macro="" textlink="">
      <xdr:nvSpPr>
        <xdr:cNvPr id="105" name="n_3mainValue【体育館・プール】&#10;有形固定資産減価償却率">
          <a:extLst>
            <a:ext uri="{FF2B5EF4-FFF2-40B4-BE49-F238E27FC236}">
              <a16:creationId xmlns:a16="http://schemas.microsoft.com/office/drawing/2014/main" id="{1650F5B3-5DC9-4540-A795-52753D756F0D}"/>
            </a:ext>
          </a:extLst>
        </xdr:cNvPr>
        <xdr:cNvSpPr txBox="1"/>
      </xdr:nvSpPr>
      <xdr:spPr>
        <a:xfrm>
          <a:off x="1641484" y="10007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23512</xdr:rowOff>
    </xdr:from>
    <xdr:ext cx="405111" cy="259045"/>
    <xdr:sp macro="" textlink="">
      <xdr:nvSpPr>
        <xdr:cNvPr id="106" name="n_4mainValue【体育館・プール】&#10;有形固定資産減価償却率">
          <a:extLst>
            <a:ext uri="{FF2B5EF4-FFF2-40B4-BE49-F238E27FC236}">
              <a16:creationId xmlns:a16="http://schemas.microsoft.com/office/drawing/2014/main" id="{3924DB1E-D0FD-4F28-8976-4E49EACEAA7F}"/>
            </a:ext>
          </a:extLst>
        </xdr:cNvPr>
        <xdr:cNvSpPr txBox="1"/>
      </xdr:nvSpPr>
      <xdr:spPr>
        <a:xfrm>
          <a:off x="855354" y="9963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07" name="正方形/長方形 106">
          <a:extLst>
            <a:ext uri="{FF2B5EF4-FFF2-40B4-BE49-F238E27FC236}">
              <a16:creationId xmlns:a16="http://schemas.microsoft.com/office/drawing/2014/main" id="{728C7D41-88D2-48D6-BC77-1E4FB5CC98C8}"/>
            </a:ext>
          </a:extLst>
        </xdr:cNvPr>
        <xdr:cNvSpPr/>
      </xdr:nvSpPr>
      <xdr:spPr>
        <a:xfrm>
          <a:off x="596011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08" name="正方形/長方形 107">
          <a:extLst>
            <a:ext uri="{FF2B5EF4-FFF2-40B4-BE49-F238E27FC236}">
              <a16:creationId xmlns:a16="http://schemas.microsoft.com/office/drawing/2014/main" id="{47BB0193-8CB6-49BC-806C-59CA67E5E6F9}"/>
            </a:ext>
          </a:extLst>
        </xdr:cNvPr>
        <xdr:cNvSpPr/>
      </xdr:nvSpPr>
      <xdr:spPr>
        <a:xfrm>
          <a:off x="60604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09" name="正方形/長方形 108">
          <a:extLst>
            <a:ext uri="{FF2B5EF4-FFF2-40B4-BE49-F238E27FC236}">
              <a16:creationId xmlns:a16="http://schemas.microsoft.com/office/drawing/2014/main" id="{A406FE42-D7F7-40B6-B92B-2F1848B17989}"/>
            </a:ext>
          </a:extLst>
        </xdr:cNvPr>
        <xdr:cNvSpPr/>
      </xdr:nvSpPr>
      <xdr:spPr>
        <a:xfrm>
          <a:off x="60604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10" name="正方形/長方形 109">
          <a:extLst>
            <a:ext uri="{FF2B5EF4-FFF2-40B4-BE49-F238E27FC236}">
              <a16:creationId xmlns:a16="http://schemas.microsoft.com/office/drawing/2014/main" id="{1234D502-A9E4-4F7F-B3E1-C3F7E9B7444F}"/>
            </a:ext>
          </a:extLst>
        </xdr:cNvPr>
        <xdr:cNvSpPr/>
      </xdr:nvSpPr>
      <xdr:spPr>
        <a:xfrm>
          <a:off x="69888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11" name="正方形/長方形 110">
          <a:extLst>
            <a:ext uri="{FF2B5EF4-FFF2-40B4-BE49-F238E27FC236}">
              <a16:creationId xmlns:a16="http://schemas.microsoft.com/office/drawing/2014/main" id="{4B9A4D57-6B0B-4B83-9619-FD5DB3C88D9C}"/>
            </a:ext>
          </a:extLst>
        </xdr:cNvPr>
        <xdr:cNvSpPr/>
      </xdr:nvSpPr>
      <xdr:spPr>
        <a:xfrm>
          <a:off x="69888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12" name="正方形/長方形 111">
          <a:extLst>
            <a:ext uri="{FF2B5EF4-FFF2-40B4-BE49-F238E27FC236}">
              <a16:creationId xmlns:a16="http://schemas.microsoft.com/office/drawing/2014/main" id="{91586BCF-7D1A-4DD5-8572-5E662334C82D}"/>
            </a:ext>
          </a:extLst>
        </xdr:cNvPr>
        <xdr:cNvSpPr/>
      </xdr:nvSpPr>
      <xdr:spPr>
        <a:xfrm>
          <a:off x="80175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13" name="正方形/長方形 112">
          <a:extLst>
            <a:ext uri="{FF2B5EF4-FFF2-40B4-BE49-F238E27FC236}">
              <a16:creationId xmlns:a16="http://schemas.microsoft.com/office/drawing/2014/main" id="{8C37B8FE-772F-4916-A746-D4148EBCF812}"/>
            </a:ext>
          </a:extLst>
        </xdr:cNvPr>
        <xdr:cNvSpPr/>
      </xdr:nvSpPr>
      <xdr:spPr>
        <a:xfrm>
          <a:off x="80175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14" name="正方形/長方形 113">
          <a:extLst>
            <a:ext uri="{FF2B5EF4-FFF2-40B4-BE49-F238E27FC236}">
              <a16:creationId xmlns:a16="http://schemas.microsoft.com/office/drawing/2014/main" id="{FC9C655D-3132-40F8-BC94-98C00C3944BD}"/>
            </a:ext>
          </a:extLst>
        </xdr:cNvPr>
        <xdr:cNvSpPr/>
      </xdr:nvSpPr>
      <xdr:spPr>
        <a:xfrm>
          <a:off x="596011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15" name="テキスト ボックス 114">
          <a:extLst>
            <a:ext uri="{FF2B5EF4-FFF2-40B4-BE49-F238E27FC236}">
              <a16:creationId xmlns:a16="http://schemas.microsoft.com/office/drawing/2014/main" id="{CE6AAECF-53BC-44B3-BC8D-2B38B36B4069}"/>
            </a:ext>
          </a:extLst>
        </xdr:cNvPr>
        <xdr:cNvSpPr txBox="1"/>
      </xdr:nvSpPr>
      <xdr:spPr>
        <a:xfrm>
          <a:off x="592201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16" name="直線コネクタ 115">
          <a:extLst>
            <a:ext uri="{FF2B5EF4-FFF2-40B4-BE49-F238E27FC236}">
              <a16:creationId xmlns:a16="http://schemas.microsoft.com/office/drawing/2014/main" id="{015A25AA-BE22-485A-A725-5515F3ED4EE2}"/>
            </a:ext>
          </a:extLst>
        </xdr:cNvPr>
        <xdr:cNvCxnSpPr/>
      </xdr:nvCxnSpPr>
      <xdr:spPr>
        <a:xfrm>
          <a:off x="5960110" y="1143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117" name="直線コネクタ 116">
          <a:extLst>
            <a:ext uri="{FF2B5EF4-FFF2-40B4-BE49-F238E27FC236}">
              <a16:creationId xmlns:a16="http://schemas.microsoft.com/office/drawing/2014/main" id="{BB59F2DC-1010-4235-8152-235D986E1BE5}"/>
            </a:ext>
          </a:extLst>
        </xdr:cNvPr>
        <xdr:cNvCxnSpPr/>
      </xdr:nvCxnSpPr>
      <xdr:spPr>
        <a:xfrm>
          <a:off x="5960110" y="11107238"/>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159855</xdr:rowOff>
    </xdr:from>
    <xdr:ext cx="467179" cy="259045"/>
    <xdr:sp macro="" textlink="">
      <xdr:nvSpPr>
        <xdr:cNvPr id="118" name="テキスト ボックス 117">
          <a:extLst>
            <a:ext uri="{FF2B5EF4-FFF2-40B4-BE49-F238E27FC236}">
              <a16:creationId xmlns:a16="http://schemas.microsoft.com/office/drawing/2014/main" id="{D9B07DC4-BDDF-48AC-967F-391B108C4044}"/>
            </a:ext>
          </a:extLst>
        </xdr:cNvPr>
        <xdr:cNvSpPr txBox="1"/>
      </xdr:nvSpPr>
      <xdr:spPr>
        <a:xfrm>
          <a:off x="5527221" y="109631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119" name="直線コネクタ 118">
          <a:extLst>
            <a:ext uri="{FF2B5EF4-FFF2-40B4-BE49-F238E27FC236}">
              <a16:creationId xmlns:a16="http://schemas.microsoft.com/office/drawing/2014/main" id="{865D0CDD-53CF-4AA8-A3A1-F77B2119DBC6}"/>
            </a:ext>
          </a:extLst>
        </xdr:cNvPr>
        <xdr:cNvCxnSpPr/>
      </xdr:nvCxnSpPr>
      <xdr:spPr>
        <a:xfrm>
          <a:off x="5960110" y="10774952"/>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62</xdr:row>
      <xdr:rowOff>4734</xdr:rowOff>
    </xdr:from>
    <xdr:ext cx="467179" cy="259045"/>
    <xdr:sp macro="" textlink="">
      <xdr:nvSpPr>
        <xdr:cNvPr id="120" name="テキスト ボックス 119">
          <a:extLst>
            <a:ext uri="{FF2B5EF4-FFF2-40B4-BE49-F238E27FC236}">
              <a16:creationId xmlns:a16="http://schemas.microsoft.com/office/drawing/2014/main" id="{10A65D4E-E095-420B-93E2-6EC7391A5532}"/>
            </a:ext>
          </a:extLst>
        </xdr:cNvPr>
        <xdr:cNvSpPr txBox="1"/>
      </xdr:nvSpPr>
      <xdr:spPr>
        <a:xfrm>
          <a:off x="5527221" y="1063653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121" name="直線コネクタ 120">
          <a:extLst>
            <a:ext uri="{FF2B5EF4-FFF2-40B4-BE49-F238E27FC236}">
              <a16:creationId xmlns:a16="http://schemas.microsoft.com/office/drawing/2014/main" id="{C6E752F3-0CBB-4EC9-8BD1-83B27CF4F154}"/>
            </a:ext>
          </a:extLst>
        </xdr:cNvPr>
        <xdr:cNvCxnSpPr/>
      </xdr:nvCxnSpPr>
      <xdr:spPr>
        <a:xfrm>
          <a:off x="5960110" y="10452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21062</xdr:rowOff>
    </xdr:from>
    <xdr:ext cx="467179" cy="259045"/>
    <xdr:sp macro="" textlink="">
      <xdr:nvSpPr>
        <xdr:cNvPr id="122" name="テキスト ボックス 121">
          <a:extLst>
            <a:ext uri="{FF2B5EF4-FFF2-40B4-BE49-F238E27FC236}">
              <a16:creationId xmlns:a16="http://schemas.microsoft.com/office/drawing/2014/main" id="{F8CAACD1-E34C-473B-99B6-C458F3BB90D4}"/>
            </a:ext>
          </a:extLst>
        </xdr:cNvPr>
        <xdr:cNvSpPr txBox="1"/>
      </xdr:nvSpPr>
      <xdr:spPr>
        <a:xfrm>
          <a:off x="5527221" y="103042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123" name="直線コネクタ 122">
          <a:extLst>
            <a:ext uri="{FF2B5EF4-FFF2-40B4-BE49-F238E27FC236}">
              <a16:creationId xmlns:a16="http://schemas.microsoft.com/office/drawing/2014/main" id="{9481C3FC-8EBA-4AD4-9375-1827A1218B25}"/>
            </a:ext>
          </a:extLst>
        </xdr:cNvPr>
        <xdr:cNvCxnSpPr/>
      </xdr:nvCxnSpPr>
      <xdr:spPr>
        <a:xfrm>
          <a:off x="5960110" y="1012562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58</xdr:row>
      <xdr:rowOff>37392</xdr:rowOff>
    </xdr:from>
    <xdr:ext cx="467179" cy="259045"/>
    <xdr:sp macro="" textlink="">
      <xdr:nvSpPr>
        <xdr:cNvPr id="124" name="テキスト ボックス 123">
          <a:extLst>
            <a:ext uri="{FF2B5EF4-FFF2-40B4-BE49-F238E27FC236}">
              <a16:creationId xmlns:a16="http://schemas.microsoft.com/office/drawing/2014/main" id="{4E345581-79D8-4F1B-9EBC-B08597A90FB2}"/>
            </a:ext>
          </a:extLst>
        </xdr:cNvPr>
        <xdr:cNvSpPr txBox="1"/>
      </xdr:nvSpPr>
      <xdr:spPr>
        <a:xfrm>
          <a:off x="55272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125" name="直線コネクタ 124">
          <a:extLst>
            <a:ext uri="{FF2B5EF4-FFF2-40B4-BE49-F238E27FC236}">
              <a16:creationId xmlns:a16="http://schemas.microsoft.com/office/drawing/2014/main" id="{EAA98B2B-3CF5-40B6-802A-D886F94AC19B}"/>
            </a:ext>
          </a:extLst>
        </xdr:cNvPr>
        <xdr:cNvCxnSpPr/>
      </xdr:nvCxnSpPr>
      <xdr:spPr>
        <a:xfrm>
          <a:off x="5960110" y="9793333"/>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53720</xdr:rowOff>
    </xdr:from>
    <xdr:ext cx="467179" cy="259045"/>
    <xdr:sp macro="" textlink="">
      <xdr:nvSpPr>
        <xdr:cNvPr id="126" name="テキスト ボックス 125">
          <a:extLst>
            <a:ext uri="{FF2B5EF4-FFF2-40B4-BE49-F238E27FC236}">
              <a16:creationId xmlns:a16="http://schemas.microsoft.com/office/drawing/2014/main" id="{11DFB6B1-D19D-4626-94C0-0591EE8F3143}"/>
            </a:ext>
          </a:extLst>
        </xdr:cNvPr>
        <xdr:cNvSpPr txBox="1"/>
      </xdr:nvSpPr>
      <xdr:spPr>
        <a:xfrm>
          <a:off x="5527221" y="96587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127" name="直線コネクタ 126">
          <a:extLst>
            <a:ext uri="{FF2B5EF4-FFF2-40B4-BE49-F238E27FC236}">
              <a16:creationId xmlns:a16="http://schemas.microsoft.com/office/drawing/2014/main" id="{9559960D-FDAA-4F82-9277-FAEC32B22A6B}"/>
            </a:ext>
          </a:extLst>
        </xdr:cNvPr>
        <xdr:cNvCxnSpPr/>
      </xdr:nvCxnSpPr>
      <xdr:spPr>
        <a:xfrm>
          <a:off x="5960110" y="9470572"/>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70049</xdr:rowOff>
    </xdr:from>
    <xdr:ext cx="531299" cy="259045"/>
    <xdr:sp macro="" textlink="">
      <xdr:nvSpPr>
        <xdr:cNvPr id="128" name="テキスト ボックス 127">
          <a:extLst>
            <a:ext uri="{FF2B5EF4-FFF2-40B4-BE49-F238E27FC236}">
              <a16:creationId xmlns:a16="http://schemas.microsoft.com/office/drawing/2014/main" id="{64E43C1C-B1C0-4B02-A8A2-C20F0B094F12}"/>
            </a:ext>
          </a:extLst>
        </xdr:cNvPr>
        <xdr:cNvSpPr txBox="1"/>
      </xdr:nvSpPr>
      <xdr:spPr>
        <a:xfrm>
          <a:off x="5485961" y="932644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29" name="直線コネクタ 128">
          <a:extLst>
            <a:ext uri="{FF2B5EF4-FFF2-40B4-BE49-F238E27FC236}">
              <a16:creationId xmlns:a16="http://schemas.microsoft.com/office/drawing/2014/main" id="{91932671-B8F9-4E0E-A754-EF7871F8C393}"/>
            </a:ext>
          </a:extLst>
        </xdr:cNvPr>
        <xdr:cNvCxnSpPr/>
      </xdr:nvCxnSpPr>
      <xdr:spPr>
        <a:xfrm>
          <a:off x="5960110" y="914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52</xdr:row>
      <xdr:rowOff>86377</xdr:rowOff>
    </xdr:from>
    <xdr:ext cx="531299" cy="259045"/>
    <xdr:sp macro="" textlink="">
      <xdr:nvSpPr>
        <xdr:cNvPr id="130" name="テキスト ボックス 129">
          <a:extLst>
            <a:ext uri="{FF2B5EF4-FFF2-40B4-BE49-F238E27FC236}">
              <a16:creationId xmlns:a16="http://schemas.microsoft.com/office/drawing/2014/main" id="{678CA69B-84F1-4D6E-A209-73A72DA8107D}"/>
            </a:ext>
          </a:extLst>
        </xdr:cNvPr>
        <xdr:cNvSpPr txBox="1"/>
      </xdr:nvSpPr>
      <xdr:spPr>
        <a:xfrm>
          <a:off x="5485961" y="900368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31" name="【体育館・プール】&#10;一人当たり面積グラフ枠">
          <a:extLst>
            <a:ext uri="{FF2B5EF4-FFF2-40B4-BE49-F238E27FC236}">
              <a16:creationId xmlns:a16="http://schemas.microsoft.com/office/drawing/2014/main" id="{A33551F1-AE22-4232-997E-013324F638F4}"/>
            </a:ext>
          </a:extLst>
        </xdr:cNvPr>
        <xdr:cNvSpPr/>
      </xdr:nvSpPr>
      <xdr:spPr>
        <a:xfrm>
          <a:off x="596011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90950</xdr:rowOff>
    </xdr:from>
    <xdr:to>
      <xdr:col>54</xdr:col>
      <xdr:colOff>189865</xdr:colOff>
      <xdr:row>64</xdr:row>
      <xdr:rowOff>129649</xdr:rowOff>
    </xdr:to>
    <xdr:cxnSp macro="">
      <xdr:nvCxnSpPr>
        <xdr:cNvPr id="132" name="直線コネクタ 131">
          <a:extLst>
            <a:ext uri="{FF2B5EF4-FFF2-40B4-BE49-F238E27FC236}">
              <a16:creationId xmlns:a16="http://schemas.microsoft.com/office/drawing/2014/main" id="{FC3247B0-550A-4F70-97D1-404D9BBA9803}"/>
            </a:ext>
          </a:extLst>
        </xdr:cNvPr>
        <xdr:cNvCxnSpPr/>
      </xdr:nvCxnSpPr>
      <xdr:spPr>
        <a:xfrm flipV="1">
          <a:off x="9429115" y="9695960"/>
          <a:ext cx="0" cy="14102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133476</xdr:rowOff>
    </xdr:from>
    <xdr:ext cx="469744" cy="259045"/>
    <xdr:sp macro="" textlink="">
      <xdr:nvSpPr>
        <xdr:cNvPr id="133" name="【体育館・プール】&#10;一人当たり面積最小値テキスト">
          <a:extLst>
            <a:ext uri="{FF2B5EF4-FFF2-40B4-BE49-F238E27FC236}">
              <a16:creationId xmlns:a16="http://schemas.microsoft.com/office/drawing/2014/main" id="{7CECA0DC-A4B6-42EF-99D3-A292D6FE99EF}"/>
            </a:ext>
          </a:extLst>
        </xdr:cNvPr>
        <xdr:cNvSpPr txBox="1"/>
      </xdr:nvSpPr>
      <xdr:spPr>
        <a:xfrm>
          <a:off x="9467850" y="111024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129649</xdr:rowOff>
    </xdr:from>
    <xdr:to>
      <xdr:col>55</xdr:col>
      <xdr:colOff>88900</xdr:colOff>
      <xdr:row>64</xdr:row>
      <xdr:rowOff>129649</xdr:rowOff>
    </xdr:to>
    <xdr:cxnSp macro="">
      <xdr:nvCxnSpPr>
        <xdr:cNvPr id="134" name="直線コネクタ 133">
          <a:extLst>
            <a:ext uri="{FF2B5EF4-FFF2-40B4-BE49-F238E27FC236}">
              <a16:creationId xmlns:a16="http://schemas.microsoft.com/office/drawing/2014/main" id="{EA9A675A-9026-4600-99FB-73925D667163}"/>
            </a:ext>
          </a:extLst>
        </xdr:cNvPr>
        <xdr:cNvCxnSpPr/>
      </xdr:nvCxnSpPr>
      <xdr:spPr>
        <a:xfrm>
          <a:off x="9356090" y="11106259"/>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37627</xdr:rowOff>
    </xdr:from>
    <xdr:ext cx="469744" cy="259045"/>
    <xdr:sp macro="" textlink="">
      <xdr:nvSpPr>
        <xdr:cNvPr id="135" name="【体育館・プール】&#10;一人当たり面積最大値テキスト">
          <a:extLst>
            <a:ext uri="{FF2B5EF4-FFF2-40B4-BE49-F238E27FC236}">
              <a16:creationId xmlns:a16="http://schemas.microsoft.com/office/drawing/2014/main" id="{0283B231-BA5D-4B46-ABA1-C120BAE039ED}"/>
            </a:ext>
          </a:extLst>
        </xdr:cNvPr>
        <xdr:cNvSpPr txBox="1"/>
      </xdr:nvSpPr>
      <xdr:spPr>
        <a:xfrm>
          <a:off x="9467850" y="9467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90950</xdr:rowOff>
    </xdr:from>
    <xdr:to>
      <xdr:col>55</xdr:col>
      <xdr:colOff>88900</xdr:colOff>
      <xdr:row>56</xdr:row>
      <xdr:rowOff>90950</xdr:rowOff>
    </xdr:to>
    <xdr:cxnSp macro="">
      <xdr:nvCxnSpPr>
        <xdr:cNvPr id="136" name="直線コネクタ 135">
          <a:extLst>
            <a:ext uri="{FF2B5EF4-FFF2-40B4-BE49-F238E27FC236}">
              <a16:creationId xmlns:a16="http://schemas.microsoft.com/office/drawing/2014/main" id="{EE96720C-A0C9-4EA9-9B2E-B7DC5B38435A}"/>
            </a:ext>
          </a:extLst>
        </xdr:cNvPr>
        <xdr:cNvCxnSpPr/>
      </xdr:nvCxnSpPr>
      <xdr:spPr>
        <a:xfrm>
          <a:off x="9356090" y="9695960"/>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54174</xdr:rowOff>
    </xdr:from>
    <xdr:ext cx="469744" cy="259045"/>
    <xdr:sp macro="" textlink="">
      <xdr:nvSpPr>
        <xdr:cNvPr id="137" name="【体育館・プール】&#10;一人当たり面積平均値テキスト">
          <a:extLst>
            <a:ext uri="{FF2B5EF4-FFF2-40B4-BE49-F238E27FC236}">
              <a16:creationId xmlns:a16="http://schemas.microsoft.com/office/drawing/2014/main" id="{B1B2A3E8-C4AB-4EED-90EE-444214E0C6E7}"/>
            </a:ext>
          </a:extLst>
        </xdr:cNvPr>
        <xdr:cNvSpPr txBox="1"/>
      </xdr:nvSpPr>
      <xdr:spPr>
        <a:xfrm>
          <a:off x="9467850" y="1085933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75747</xdr:rowOff>
    </xdr:from>
    <xdr:to>
      <xdr:col>55</xdr:col>
      <xdr:colOff>50800</xdr:colOff>
      <xdr:row>64</xdr:row>
      <xdr:rowOff>5897</xdr:rowOff>
    </xdr:to>
    <xdr:sp macro="" textlink="">
      <xdr:nvSpPr>
        <xdr:cNvPr id="138" name="フローチャート: 判断 137">
          <a:extLst>
            <a:ext uri="{FF2B5EF4-FFF2-40B4-BE49-F238E27FC236}">
              <a16:creationId xmlns:a16="http://schemas.microsoft.com/office/drawing/2014/main" id="{059F7EAB-5973-4ED0-BE70-70780A9BD564}"/>
            </a:ext>
          </a:extLst>
        </xdr:cNvPr>
        <xdr:cNvSpPr/>
      </xdr:nvSpPr>
      <xdr:spPr>
        <a:xfrm>
          <a:off x="9394190" y="10877097"/>
          <a:ext cx="9017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70195</xdr:rowOff>
    </xdr:from>
    <xdr:to>
      <xdr:col>50</xdr:col>
      <xdr:colOff>165100</xdr:colOff>
      <xdr:row>64</xdr:row>
      <xdr:rowOff>345</xdr:rowOff>
    </xdr:to>
    <xdr:sp macro="" textlink="">
      <xdr:nvSpPr>
        <xdr:cNvPr id="139" name="フローチャート: 判断 138">
          <a:extLst>
            <a:ext uri="{FF2B5EF4-FFF2-40B4-BE49-F238E27FC236}">
              <a16:creationId xmlns:a16="http://schemas.microsoft.com/office/drawing/2014/main" id="{26BE4908-9B72-472D-B883-F1DB0A0BD4BC}"/>
            </a:ext>
          </a:extLst>
        </xdr:cNvPr>
        <xdr:cNvSpPr/>
      </xdr:nvSpPr>
      <xdr:spPr>
        <a:xfrm>
          <a:off x="8632190" y="10869640"/>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69052</xdr:rowOff>
    </xdr:from>
    <xdr:to>
      <xdr:col>46</xdr:col>
      <xdr:colOff>38100</xdr:colOff>
      <xdr:row>63</xdr:row>
      <xdr:rowOff>170652</xdr:rowOff>
    </xdr:to>
    <xdr:sp macro="" textlink="">
      <xdr:nvSpPr>
        <xdr:cNvPr id="140" name="フローチャート: 判断 139">
          <a:extLst>
            <a:ext uri="{FF2B5EF4-FFF2-40B4-BE49-F238E27FC236}">
              <a16:creationId xmlns:a16="http://schemas.microsoft.com/office/drawing/2014/main" id="{00B7E7E5-B57D-4A1F-84D9-7378230D291E}"/>
            </a:ext>
          </a:extLst>
        </xdr:cNvPr>
        <xdr:cNvSpPr/>
      </xdr:nvSpPr>
      <xdr:spPr>
        <a:xfrm>
          <a:off x="7846060" y="10868497"/>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74113</xdr:rowOff>
    </xdr:from>
    <xdr:to>
      <xdr:col>41</xdr:col>
      <xdr:colOff>101600</xdr:colOff>
      <xdr:row>64</xdr:row>
      <xdr:rowOff>4263</xdr:rowOff>
    </xdr:to>
    <xdr:sp macro="" textlink="">
      <xdr:nvSpPr>
        <xdr:cNvPr id="141" name="フローチャート: 判断 140">
          <a:extLst>
            <a:ext uri="{FF2B5EF4-FFF2-40B4-BE49-F238E27FC236}">
              <a16:creationId xmlns:a16="http://schemas.microsoft.com/office/drawing/2014/main" id="{A3CBB267-6C11-4E04-9767-FC0D517C6FCB}"/>
            </a:ext>
          </a:extLst>
        </xdr:cNvPr>
        <xdr:cNvSpPr/>
      </xdr:nvSpPr>
      <xdr:spPr>
        <a:xfrm>
          <a:off x="7029450" y="10875463"/>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62357</xdr:rowOff>
    </xdr:from>
    <xdr:to>
      <xdr:col>36</xdr:col>
      <xdr:colOff>165100</xdr:colOff>
      <xdr:row>63</xdr:row>
      <xdr:rowOff>163957</xdr:rowOff>
    </xdr:to>
    <xdr:sp macro="" textlink="">
      <xdr:nvSpPr>
        <xdr:cNvPr id="142" name="フローチャート: 判断 141">
          <a:extLst>
            <a:ext uri="{FF2B5EF4-FFF2-40B4-BE49-F238E27FC236}">
              <a16:creationId xmlns:a16="http://schemas.microsoft.com/office/drawing/2014/main" id="{A9FC7966-9B28-4EE5-862C-9E9E22019934}"/>
            </a:ext>
          </a:extLst>
        </xdr:cNvPr>
        <xdr:cNvSpPr/>
      </xdr:nvSpPr>
      <xdr:spPr>
        <a:xfrm>
          <a:off x="6231890" y="10859897"/>
          <a:ext cx="10922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143" name="テキスト ボックス 142">
          <a:extLst>
            <a:ext uri="{FF2B5EF4-FFF2-40B4-BE49-F238E27FC236}">
              <a16:creationId xmlns:a16="http://schemas.microsoft.com/office/drawing/2014/main" id="{1B61CFEA-D430-41CA-9266-B88BF10B0DB3}"/>
            </a:ext>
          </a:extLst>
        </xdr:cNvPr>
        <xdr:cNvSpPr txBox="1"/>
      </xdr:nvSpPr>
      <xdr:spPr>
        <a:xfrm>
          <a:off x="92583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144" name="テキスト ボックス 143">
          <a:extLst>
            <a:ext uri="{FF2B5EF4-FFF2-40B4-BE49-F238E27FC236}">
              <a16:creationId xmlns:a16="http://schemas.microsoft.com/office/drawing/2014/main" id="{F7432C5E-DCF5-422F-9DB0-2C69A3102622}"/>
            </a:ext>
          </a:extLst>
        </xdr:cNvPr>
        <xdr:cNvSpPr txBox="1"/>
      </xdr:nvSpPr>
      <xdr:spPr>
        <a:xfrm>
          <a:off x="8515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145" name="テキスト ボックス 144">
          <a:extLst>
            <a:ext uri="{FF2B5EF4-FFF2-40B4-BE49-F238E27FC236}">
              <a16:creationId xmlns:a16="http://schemas.microsoft.com/office/drawing/2014/main" id="{7A42FCC2-9402-4DBD-A7D6-EF3CD7206403}"/>
            </a:ext>
          </a:extLst>
        </xdr:cNvPr>
        <xdr:cNvSpPr txBox="1"/>
      </xdr:nvSpPr>
      <xdr:spPr>
        <a:xfrm>
          <a:off x="7717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146" name="テキスト ボックス 145">
          <a:extLst>
            <a:ext uri="{FF2B5EF4-FFF2-40B4-BE49-F238E27FC236}">
              <a16:creationId xmlns:a16="http://schemas.microsoft.com/office/drawing/2014/main" id="{8B2CEF68-2266-4636-9C35-D4D122B25A9F}"/>
            </a:ext>
          </a:extLst>
        </xdr:cNvPr>
        <xdr:cNvSpPr txBox="1"/>
      </xdr:nvSpPr>
      <xdr:spPr>
        <a:xfrm>
          <a:off x="691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147" name="テキスト ボックス 146">
          <a:extLst>
            <a:ext uri="{FF2B5EF4-FFF2-40B4-BE49-F238E27FC236}">
              <a16:creationId xmlns:a16="http://schemas.microsoft.com/office/drawing/2014/main" id="{45956A5C-DBDF-4333-BFB0-A47FBD581624}"/>
            </a:ext>
          </a:extLst>
        </xdr:cNvPr>
        <xdr:cNvSpPr txBox="1"/>
      </xdr:nvSpPr>
      <xdr:spPr>
        <a:xfrm>
          <a:off x="6115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31986</xdr:rowOff>
    </xdr:from>
    <xdr:to>
      <xdr:col>55</xdr:col>
      <xdr:colOff>50800</xdr:colOff>
      <xdr:row>62</xdr:row>
      <xdr:rowOff>133586</xdr:rowOff>
    </xdr:to>
    <xdr:sp macro="" textlink="">
      <xdr:nvSpPr>
        <xdr:cNvPr id="148" name="楕円 147">
          <a:extLst>
            <a:ext uri="{FF2B5EF4-FFF2-40B4-BE49-F238E27FC236}">
              <a16:creationId xmlns:a16="http://schemas.microsoft.com/office/drawing/2014/main" id="{8418F638-754E-4685-9387-51AA38C337D1}"/>
            </a:ext>
          </a:extLst>
        </xdr:cNvPr>
        <xdr:cNvSpPr/>
      </xdr:nvSpPr>
      <xdr:spPr>
        <a:xfrm>
          <a:off x="9394190" y="10659981"/>
          <a:ext cx="9017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54863</xdr:rowOff>
    </xdr:from>
    <xdr:ext cx="469744" cy="259045"/>
    <xdr:sp macro="" textlink="">
      <xdr:nvSpPr>
        <xdr:cNvPr id="149" name="【体育館・プール】&#10;一人当たり面積該当値テキスト">
          <a:extLst>
            <a:ext uri="{FF2B5EF4-FFF2-40B4-BE49-F238E27FC236}">
              <a16:creationId xmlns:a16="http://schemas.microsoft.com/office/drawing/2014/main" id="{0E632AA8-67ED-4816-8DF1-1D23496113C7}"/>
            </a:ext>
          </a:extLst>
        </xdr:cNvPr>
        <xdr:cNvSpPr txBox="1"/>
      </xdr:nvSpPr>
      <xdr:spPr>
        <a:xfrm>
          <a:off x="9467850" y="105171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46845</xdr:rowOff>
    </xdr:from>
    <xdr:to>
      <xdr:col>50</xdr:col>
      <xdr:colOff>165100</xdr:colOff>
      <xdr:row>62</xdr:row>
      <xdr:rowOff>148445</xdr:rowOff>
    </xdr:to>
    <xdr:sp macro="" textlink="">
      <xdr:nvSpPr>
        <xdr:cNvPr id="150" name="楕円 149">
          <a:extLst>
            <a:ext uri="{FF2B5EF4-FFF2-40B4-BE49-F238E27FC236}">
              <a16:creationId xmlns:a16="http://schemas.microsoft.com/office/drawing/2014/main" id="{E63D8E61-F698-4519-ADC8-CB5C6E7FCD4C}"/>
            </a:ext>
          </a:extLst>
        </xdr:cNvPr>
        <xdr:cNvSpPr/>
      </xdr:nvSpPr>
      <xdr:spPr>
        <a:xfrm>
          <a:off x="8632190" y="10678650"/>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82786</xdr:rowOff>
    </xdr:from>
    <xdr:to>
      <xdr:col>55</xdr:col>
      <xdr:colOff>0</xdr:colOff>
      <xdr:row>62</xdr:row>
      <xdr:rowOff>97645</xdr:rowOff>
    </xdr:to>
    <xdr:cxnSp macro="">
      <xdr:nvCxnSpPr>
        <xdr:cNvPr id="151" name="直線コネクタ 150">
          <a:extLst>
            <a:ext uri="{FF2B5EF4-FFF2-40B4-BE49-F238E27FC236}">
              <a16:creationId xmlns:a16="http://schemas.microsoft.com/office/drawing/2014/main" id="{2D22D995-4FCC-465B-9EE1-22C3C7746538}"/>
            </a:ext>
          </a:extLst>
        </xdr:cNvPr>
        <xdr:cNvCxnSpPr/>
      </xdr:nvCxnSpPr>
      <xdr:spPr>
        <a:xfrm flipV="1">
          <a:off x="8686800" y="10714591"/>
          <a:ext cx="74295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59744</xdr:rowOff>
    </xdr:from>
    <xdr:to>
      <xdr:col>46</xdr:col>
      <xdr:colOff>38100</xdr:colOff>
      <xdr:row>62</xdr:row>
      <xdr:rowOff>161344</xdr:rowOff>
    </xdr:to>
    <xdr:sp macro="" textlink="">
      <xdr:nvSpPr>
        <xdr:cNvPr id="152" name="楕円 151">
          <a:extLst>
            <a:ext uri="{FF2B5EF4-FFF2-40B4-BE49-F238E27FC236}">
              <a16:creationId xmlns:a16="http://schemas.microsoft.com/office/drawing/2014/main" id="{3C288CCA-044B-450A-A66E-AED77948CA96}"/>
            </a:ext>
          </a:extLst>
        </xdr:cNvPr>
        <xdr:cNvSpPr/>
      </xdr:nvSpPr>
      <xdr:spPr>
        <a:xfrm>
          <a:off x="7846060" y="10685834"/>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97645</xdr:rowOff>
    </xdr:from>
    <xdr:to>
      <xdr:col>50</xdr:col>
      <xdr:colOff>114300</xdr:colOff>
      <xdr:row>62</xdr:row>
      <xdr:rowOff>110544</xdr:rowOff>
    </xdr:to>
    <xdr:cxnSp macro="">
      <xdr:nvCxnSpPr>
        <xdr:cNvPr id="153" name="直線コネクタ 152">
          <a:extLst>
            <a:ext uri="{FF2B5EF4-FFF2-40B4-BE49-F238E27FC236}">
              <a16:creationId xmlns:a16="http://schemas.microsoft.com/office/drawing/2014/main" id="{7C16904C-1B84-4BCC-949A-9043A9FF5E2D}"/>
            </a:ext>
          </a:extLst>
        </xdr:cNvPr>
        <xdr:cNvCxnSpPr/>
      </xdr:nvCxnSpPr>
      <xdr:spPr>
        <a:xfrm flipV="1">
          <a:off x="7889240" y="10723735"/>
          <a:ext cx="797560" cy="167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65949</xdr:rowOff>
    </xdr:from>
    <xdr:to>
      <xdr:col>41</xdr:col>
      <xdr:colOff>101600</xdr:colOff>
      <xdr:row>62</xdr:row>
      <xdr:rowOff>167549</xdr:rowOff>
    </xdr:to>
    <xdr:sp macro="" textlink="">
      <xdr:nvSpPr>
        <xdr:cNvPr id="154" name="楕円 153">
          <a:extLst>
            <a:ext uri="{FF2B5EF4-FFF2-40B4-BE49-F238E27FC236}">
              <a16:creationId xmlns:a16="http://schemas.microsoft.com/office/drawing/2014/main" id="{89836822-AD9B-4C30-8AEE-16F1754AE4AC}"/>
            </a:ext>
          </a:extLst>
        </xdr:cNvPr>
        <xdr:cNvSpPr/>
      </xdr:nvSpPr>
      <xdr:spPr>
        <a:xfrm>
          <a:off x="7029450" y="10693944"/>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110544</xdr:rowOff>
    </xdr:from>
    <xdr:to>
      <xdr:col>45</xdr:col>
      <xdr:colOff>177800</xdr:colOff>
      <xdr:row>62</xdr:row>
      <xdr:rowOff>116749</xdr:rowOff>
    </xdr:to>
    <xdr:cxnSp macro="">
      <xdr:nvCxnSpPr>
        <xdr:cNvPr id="155" name="直線コネクタ 154">
          <a:extLst>
            <a:ext uri="{FF2B5EF4-FFF2-40B4-BE49-F238E27FC236}">
              <a16:creationId xmlns:a16="http://schemas.microsoft.com/office/drawing/2014/main" id="{1EF0F9AA-8C1C-4563-81D1-516874D76E9C}"/>
            </a:ext>
          </a:extLst>
        </xdr:cNvPr>
        <xdr:cNvCxnSpPr/>
      </xdr:nvCxnSpPr>
      <xdr:spPr>
        <a:xfrm flipV="1">
          <a:off x="7084060" y="10740444"/>
          <a:ext cx="805180" cy="62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60561</xdr:rowOff>
    </xdr:from>
    <xdr:to>
      <xdr:col>36</xdr:col>
      <xdr:colOff>165100</xdr:colOff>
      <xdr:row>62</xdr:row>
      <xdr:rowOff>162161</xdr:rowOff>
    </xdr:to>
    <xdr:sp macro="" textlink="">
      <xdr:nvSpPr>
        <xdr:cNvPr id="156" name="楕円 155">
          <a:extLst>
            <a:ext uri="{FF2B5EF4-FFF2-40B4-BE49-F238E27FC236}">
              <a16:creationId xmlns:a16="http://schemas.microsoft.com/office/drawing/2014/main" id="{4F0F313F-0F30-42F9-A19D-74D48EAD692D}"/>
            </a:ext>
          </a:extLst>
        </xdr:cNvPr>
        <xdr:cNvSpPr/>
      </xdr:nvSpPr>
      <xdr:spPr>
        <a:xfrm>
          <a:off x="6231890" y="10686651"/>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111361</xdr:rowOff>
    </xdr:from>
    <xdr:to>
      <xdr:col>41</xdr:col>
      <xdr:colOff>50800</xdr:colOff>
      <xdr:row>62</xdr:row>
      <xdr:rowOff>116749</xdr:rowOff>
    </xdr:to>
    <xdr:cxnSp macro="">
      <xdr:nvCxnSpPr>
        <xdr:cNvPr id="157" name="直線コネクタ 156">
          <a:extLst>
            <a:ext uri="{FF2B5EF4-FFF2-40B4-BE49-F238E27FC236}">
              <a16:creationId xmlns:a16="http://schemas.microsoft.com/office/drawing/2014/main" id="{B8A4F296-37AD-425B-83C9-25F050FA7464}"/>
            </a:ext>
          </a:extLst>
        </xdr:cNvPr>
        <xdr:cNvCxnSpPr/>
      </xdr:nvCxnSpPr>
      <xdr:spPr>
        <a:xfrm>
          <a:off x="6286500" y="10741261"/>
          <a:ext cx="797560" cy="53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63</xdr:row>
      <xdr:rowOff>162922</xdr:rowOff>
    </xdr:from>
    <xdr:ext cx="469744" cy="259045"/>
    <xdr:sp macro="" textlink="">
      <xdr:nvSpPr>
        <xdr:cNvPr id="158" name="n_1aveValue【体育館・プール】&#10;一人当たり面積">
          <a:extLst>
            <a:ext uri="{FF2B5EF4-FFF2-40B4-BE49-F238E27FC236}">
              <a16:creationId xmlns:a16="http://schemas.microsoft.com/office/drawing/2014/main" id="{AF88F537-5F47-4DE0-AFF3-9C7CA18E5A32}"/>
            </a:ext>
          </a:extLst>
        </xdr:cNvPr>
        <xdr:cNvSpPr txBox="1"/>
      </xdr:nvSpPr>
      <xdr:spPr>
        <a:xfrm>
          <a:off x="8454467" y="10966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161779</xdr:rowOff>
    </xdr:from>
    <xdr:ext cx="469744" cy="259045"/>
    <xdr:sp macro="" textlink="">
      <xdr:nvSpPr>
        <xdr:cNvPr id="159" name="n_2aveValue【体育館・プール】&#10;一人当たり面積">
          <a:extLst>
            <a:ext uri="{FF2B5EF4-FFF2-40B4-BE49-F238E27FC236}">
              <a16:creationId xmlns:a16="http://schemas.microsoft.com/office/drawing/2014/main" id="{3F9EBD2C-DAA4-4014-8034-BF5959F0E2FC}"/>
            </a:ext>
          </a:extLst>
        </xdr:cNvPr>
        <xdr:cNvSpPr txBox="1"/>
      </xdr:nvSpPr>
      <xdr:spPr>
        <a:xfrm>
          <a:off x="7673417" y="109650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166840</xdr:rowOff>
    </xdr:from>
    <xdr:ext cx="469744" cy="259045"/>
    <xdr:sp macro="" textlink="">
      <xdr:nvSpPr>
        <xdr:cNvPr id="160" name="n_3aveValue【体育館・プール】&#10;一人当たり面積">
          <a:extLst>
            <a:ext uri="{FF2B5EF4-FFF2-40B4-BE49-F238E27FC236}">
              <a16:creationId xmlns:a16="http://schemas.microsoft.com/office/drawing/2014/main" id="{987D1DF0-B860-4600-B71D-EA0885548F74}"/>
            </a:ext>
          </a:extLst>
        </xdr:cNvPr>
        <xdr:cNvSpPr txBox="1"/>
      </xdr:nvSpPr>
      <xdr:spPr>
        <a:xfrm>
          <a:off x="6866332" y="109720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155084</xdr:rowOff>
    </xdr:from>
    <xdr:ext cx="469744" cy="259045"/>
    <xdr:sp macro="" textlink="">
      <xdr:nvSpPr>
        <xdr:cNvPr id="161" name="n_4aveValue【体育館・プール】&#10;一人当たり面積">
          <a:extLst>
            <a:ext uri="{FF2B5EF4-FFF2-40B4-BE49-F238E27FC236}">
              <a16:creationId xmlns:a16="http://schemas.microsoft.com/office/drawing/2014/main" id="{573CFDED-DE11-4AD1-9C01-13E1934D2817}"/>
            </a:ext>
          </a:extLst>
        </xdr:cNvPr>
        <xdr:cNvSpPr txBox="1"/>
      </xdr:nvSpPr>
      <xdr:spPr>
        <a:xfrm>
          <a:off x="6068772" y="109564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60</xdr:row>
      <xdr:rowOff>164972</xdr:rowOff>
    </xdr:from>
    <xdr:ext cx="469744" cy="259045"/>
    <xdr:sp macro="" textlink="">
      <xdr:nvSpPr>
        <xdr:cNvPr id="162" name="n_1mainValue【体育館・プール】&#10;一人当たり面積">
          <a:extLst>
            <a:ext uri="{FF2B5EF4-FFF2-40B4-BE49-F238E27FC236}">
              <a16:creationId xmlns:a16="http://schemas.microsoft.com/office/drawing/2014/main" id="{996AFD82-0D70-4DE7-98B5-34C31C9BD8AB}"/>
            </a:ext>
          </a:extLst>
        </xdr:cNvPr>
        <xdr:cNvSpPr txBox="1"/>
      </xdr:nvSpPr>
      <xdr:spPr>
        <a:xfrm>
          <a:off x="8454467" y="104557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6421</xdr:rowOff>
    </xdr:from>
    <xdr:ext cx="469744" cy="259045"/>
    <xdr:sp macro="" textlink="">
      <xdr:nvSpPr>
        <xdr:cNvPr id="163" name="n_2mainValue【体育館・プール】&#10;一人当たり面積">
          <a:extLst>
            <a:ext uri="{FF2B5EF4-FFF2-40B4-BE49-F238E27FC236}">
              <a16:creationId xmlns:a16="http://schemas.microsoft.com/office/drawing/2014/main" id="{DDEA68AF-0BE6-4250-95FC-B1E008B30F9D}"/>
            </a:ext>
          </a:extLst>
        </xdr:cNvPr>
        <xdr:cNvSpPr txBox="1"/>
      </xdr:nvSpPr>
      <xdr:spPr>
        <a:xfrm>
          <a:off x="7673417" y="104667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12626</xdr:rowOff>
    </xdr:from>
    <xdr:ext cx="469744" cy="259045"/>
    <xdr:sp macro="" textlink="">
      <xdr:nvSpPr>
        <xdr:cNvPr id="164" name="n_3mainValue【体育館・プール】&#10;一人当たり面積">
          <a:extLst>
            <a:ext uri="{FF2B5EF4-FFF2-40B4-BE49-F238E27FC236}">
              <a16:creationId xmlns:a16="http://schemas.microsoft.com/office/drawing/2014/main" id="{539E0481-3D2D-46FF-A644-D0D94EA288B0}"/>
            </a:ext>
          </a:extLst>
        </xdr:cNvPr>
        <xdr:cNvSpPr txBox="1"/>
      </xdr:nvSpPr>
      <xdr:spPr>
        <a:xfrm>
          <a:off x="6866332" y="104748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61</xdr:row>
      <xdr:rowOff>7238</xdr:rowOff>
    </xdr:from>
    <xdr:ext cx="469744" cy="259045"/>
    <xdr:sp macro="" textlink="">
      <xdr:nvSpPr>
        <xdr:cNvPr id="165" name="n_4mainValue【体育館・プール】&#10;一人当たり面積">
          <a:extLst>
            <a:ext uri="{FF2B5EF4-FFF2-40B4-BE49-F238E27FC236}">
              <a16:creationId xmlns:a16="http://schemas.microsoft.com/office/drawing/2014/main" id="{353DDEDD-4991-4EC7-8226-100A39D715B6}"/>
            </a:ext>
          </a:extLst>
        </xdr:cNvPr>
        <xdr:cNvSpPr txBox="1"/>
      </xdr:nvSpPr>
      <xdr:spPr>
        <a:xfrm>
          <a:off x="6068772" y="104675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166" name="正方形/長方形 165">
          <a:extLst>
            <a:ext uri="{FF2B5EF4-FFF2-40B4-BE49-F238E27FC236}">
              <a16:creationId xmlns:a16="http://schemas.microsoft.com/office/drawing/2014/main" id="{3D31055F-28CD-4A59-8E85-AFFF86853113}"/>
            </a:ext>
          </a:extLst>
        </xdr:cNvPr>
        <xdr:cNvSpPr/>
      </xdr:nvSpPr>
      <xdr:spPr>
        <a:xfrm>
          <a:off x="6858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67" name="正方形/長方形 166">
          <a:extLst>
            <a:ext uri="{FF2B5EF4-FFF2-40B4-BE49-F238E27FC236}">
              <a16:creationId xmlns:a16="http://schemas.microsoft.com/office/drawing/2014/main" id="{B6C24F85-5A21-4978-843C-D701AA0C0930}"/>
            </a:ext>
          </a:extLst>
        </xdr:cNvPr>
        <xdr:cNvSpPr/>
      </xdr:nvSpPr>
      <xdr:spPr>
        <a:xfrm>
          <a:off x="8166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68" name="正方形/長方形 167">
          <a:extLst>
            <a:ext uri="{FF2B5EF4-FFF2-40B4-BE49-F238E27FC236}">
              <a16:creationId xmlns:a16="http://schemas.microsoft.com/office/drawing/2014/main" id="{14DA809A-179E-4E31-AB9E-56D18DA378DA}"/>
            </a:ext>
          </a:extLst>
        </xdr:cNvPr>
        <xdr:cNvSpPr/>
      </xdr:nvSpPr>
      <xdr:spPr>
        <a:xfrm>
          <a:off x="8166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69" name="正方形/長方形 168">
          <a:extLst>
            <a:ext uri="{FF2B5EF4-FFF2-40B4-BE49-F238E27FC236}">
              <a16:creationId xmlns:a16="http://schemas.microsoft.com/office/drawing/2014/main" id="{B223C774-AF28-42A2-85AE-40F0F10FB792}"/>
            </a:ext>
          </a:extLst>
        </xdr:cNvPr>
        <xdr:cNvSpPr/>
      </xdr:nvSpPr>
      <xdr:spPr>
        <a:xfrm>
          <a:off x="17145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70" name="正方形/長方形 169">
          <a:extLst>
            <a:ext uri="{FF2B5EF4-FFF2-40B4-BE49-F238E27FC236}">
              <a16:creationId xmlns:a16="http://schemas.microsoft.com/office/drawing/2014/main" id="{BC43D473-8063-414C-8E32-66E1EB7924F0}"/>
            </a:ext>
          </a:extLst>
        </xdr:cNvPr>
        <xdr:cNvSpPr/>
      </xdr:nvSpPr>
      <xdr:spPr>
        <a:xfrm>
          <a:off x="17145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71" name="正方形/長方形 170">
          <a:extLst>
            <a:ext uri="{FF2B5EF4-FFF2-40B4-BE49-F238E27FC236}">
              <a16:creationId xmlns:a16="http://schemas.microsoft.com/office/drawing/2014/main" id="{F664965C-63CC-4574-9413-D0E9A05D9360}"/>
            </a:ext>
          </a:extLst>
        </xdr:cNvPr>
        <xdr:cNvSpPr/>
      </xdr:nvSpPr>
      <xdr:spPr>
        <a:xfrm>
          <a:off x="27432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72" name="正方形/長方形 171">
          <a:extLst>
            <a:ext uri="{FF2B5EF4-FFF2-40B4-BE49-F238E27FC236}">
              <a16:creationId xmlns:a16="http://schemas.microsoft.com/office/drawing/2014/main" id="{7364C168-0928-4AED-AACE-25008DB1F378}"/>
            </a:ext>
          </a:extLst>
        </xdr:cNvPr>
        <xdr:cNvSpPr/>
      </xdr:nvSpPr>
      <xdr:spPr>
        <a:xfrm>
          <a:off x="27432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73" name="正方形/長方形 172">
          <a:extLst>
            <a:ext uri="{FF2B5EF4-FFF2-40B4-BE49-F238E27FC236}">
              <a16:creationId xmlns:a16="http://schemas.microsoft.com/office/drawing/2014/main" id="{2EB976DD-83B6-4F20-BABB-83E359B2DCA8}"/>
            </a:ext>
          </a:extLst>
        </xdr:cNvPr>
        <xdr:cNvSpPr/>
      </xdr:nvSpPr>
      <xdr:spPr>
        <a:xfrm>
          <a:off x="685800" y="1295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174" name="テキスト ボックス 173">
          <a:extLst>
            <a:ext uri="{FF2B5EF4-FFF2-40B4-BE49-F238E27FC236}">
              <a16:creationId xmlns:a16="http://schemas.microsoft.com/office/drawing/2014/main" id="{0BB38241-90DD-4352-AE6B-AD2B6C42033F}"/>
            </a:ext>
          </a:extLst>
        </xdr:cNvPr>
        <xdr:cNvSpPr txBox="1"/>
      </xdr:nvSpPr>
      <xdr:spPr>
        <a:xfrm>
          <a:off x="66675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175" name="直線コネクタ 174">
          <a:extLst>
            <a:ext uri="{FF2B5EF4-FFF2-40B4-BE49-F238E27FC236}">
              <a16:creationId xmlns:a16="http://schemas.microsoft.com/office/drawing/2014/main" id="{B51CFF27-D729-4DE4-87AC-335E81C53004}"/>
            </a:ext>
          </a:extLst>
        </xdr:cNvPr>
        <xdr:cNvCxnSpPr/>
      </xdr:nvCxnSpPr>
      <xdr:spPr>
        <a:xfrm>
          <a:off x="68580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176" name="テキスト ボックス 175">
          <a:extLst>
            <a:ext uri="{FF2B5EF4-FFF2-40B4-BE49-F238E27FC236}">
              <a16:creationId xmlns:a16="http://schemas.microsoft.com/office/drawing/2014/main" id="{0E3A3B33-1EA6-493A-ABA8-E93ED3EB693E}"/>
            </a:ext>
          </a:extLst>
        </xdr:cNvPr>
        <xdr:cNvSpPr txBox="1"/>
      </xdr:nvSpPr>
      <xdr:spPr>
        <a:xfrm>
          <a:off x="273866" y="1509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177" name="直線コネクタ 176">
          <a:extLst>
            <a:ext uri="{FF2B5EF4-FFF2-40B4-BE49-F238E27FC236}">
              <a16:creationId xmlns:a16="http://schemas.microsoft.com/office/drawing/2014/main" id="{296A525A-94C6-42E2-B759-869828A37F82}"/>
            </a:ext>
          </a:extLst>
        </xdr:cNvPr>
        <xdr:cNvCxnSpPr/>
      </xdr:nvCxnSpPr>
      <xdr:spPr>
        <a:xfrm>
          <a:off x="685800" y="1491723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178" name="テキスト ボックス 177">
          <a:extLst>
            <a:ext uri="{FF2B5EF4-FFF2-40B4-BE49-F238E27FC236}">
              <a16:creationId xmlns:a16="http://schemas.microsoft.com/office/drawing/2014/main" id="{41800BCB-8D55-49C5-8DE9-D897949AB83F}"/>
            </a:ext>
          </a:extLst>
        </xdr:cNvPr>
        <xdr:cNvSpPr txBox="1"/>
      </xdr:nvSpPr>
      <xdr:spPr>
        <a:xfrm>
          <a:off x="273866" y="1476739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179" name="直線コネクタ 178">
          <a:extLst>
            <a:ext uri="{FF2B5EF4-FFF2-40B4-BE49-F238E27FC236}">
              <a16:creationId xmlns:a16="http://schemas.microsoft.com/office/drawing/2014/main" id="{8BB85E7C-C9F6-4F07-8C25-52A15E25D819}"/>
            </a:ext>
          </a:extLst>
        </xdr:cNvPr>
        <xdr:cNvCxnSpPr/>
      </xdr:nvCxnSpPr>
      <xdr:spPr>
        <a:xfrm>
          <a:off x="685800" y="1459066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180" name="テキスト ボックス 179">
          <a:extLst>
            <a:ext uri="{FF2B5EF4-FFF2-40B4-BE49-F238E27FC236}">
              <a16:creationId xmlns:a16="http://schemas.microsoft.com/office/drawing/2014/main" id="{47CF3E4D-AEF7-4BEA-9E7F-69683C27CF21}"/>
            </a:ext>
          </a:extLst>
        </xdr:cNvPr>
        <xdr:cNvSpPr txBox="1"/>
      </xdr:nvSpPr>
      <xdr:spPr>
        <a:xfrm>
          <a:off x="343701" y="1444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181" name="直線コネクタ 180">
          <a:extLst>
            <a:ext uri="{FF2B5EF4-FFF2-40B4-BE49-F238E27FC236}">
              <a16:creationId xmlns:a16="http://schemas.microsoft.com/office/drawing/2014/main" id="{5CAC0670-94F3-4002-9736-0F215F929248}"/>
            </a:ext>
          </a:extLst>
        </xdr:cNvPr>
        <xdr:cNvCxnSpPr/>
      </xdr:nvCxnSpPr>
      <xdr:spPr>
        <a:xfrm>
          <a:off x="685800" y="1425838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182" name="テキスト ボックス 181">
          <a:extLst>
            <a:ext uri="{FF2B5EF4-FFF2-40B4-BE49-F238E27FC236}">
              <a16:creationId xmlns:a16="http://schemas.microsoft.com/office/drawing/2014/main" id="{FC3BD539-BBB1-4D57-AD37-A9E6C344D97B}"/>
            </a:ext>
          </a:extLst>
        </xdr:cNvPr>
        <xdr:cNvSpPr txBox="1"/>
      </xdr:nvSpPr>
      <xdr:spPr>
        <a:xfrm>
          <a:off x="343701" y="1411425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183" name="直線コネクタ 182">
          <a:extLst>
            <a:ext uri="{FF2B5EF4-FFF2-40B4-BE49-F238E27FC236}">
              <a16:creationId xmlns:a16="http://schemas.microsoft.com/office/drawing/2014/main" id="{EC43BDE5-18AB-4BED-822C-451A4755126F}"/>
            </a:ext>
          </a:extLst>
        </xdr:cNvPr>
        <xdr:cNvCxnSpPr/>
      </xdr:nvCxnSpPr>
      <xdr:spPr>
        <a:xfrm>
          <a:off x="685800" y="1393561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184" name="テキスト ボックス 183">
          <a:extLst>
            <a:ext uri="{FF2B5EF4-FFF2-40B4-BE49-F238E27FC236}">
              <a16:creationId xmlns:a16="http://schemas.microsoft.com/office/drawing/2014/main" id="{ED62A6AE-5F2C-4DF1-A27B-8CC5CD7D3A84}"/>
            </a:ext>
          </a:extLst>
        </xdr:cNvPr>
        <xdr:cNvSpPr txBox="1"/>
      </xdr:nvSpPr>
      <xdr:spPr>
        <a:xfrm>
          <a:off x="34370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185" name="直線コネクタ 184">
          <a:extLst>
            <a:ext uri="{FF2B5EF4-FFF2-40B4-BE49-F238E27FC236}">
              <a16:creationId xmlns:a16="http://schemas.microsoft.com/office/drawing/2014/main" id="{9964EFB6-2417-4CBC-A860-62FE712B1009}"/>
            </a:ext>
          </a:extLst>
        </xdr:cNvPr>
        <xdr:cNvCxnSpPr/>
      </xdr:nvCxnSpPr>
      <xdr:spPr>
        <a:xfrm>
          <a:off x="685800" y="1360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186" name="テキスト ボックス 185">
          <a:extLst>
            <a:ext uri="{FF2B5EF4-FFF2-40B4-BE49-F238E27FC236}">
              <a16:creationId xmlns:a16="http://schemas.microsoft.com/office/drawing/2014/main" id="{8C3173AB-70FE-4264-872E-622622CA1539}"/>
            </a:ext>
          </a:extLst>
        </xdr:cNvPr>
        <xdr:cNvSpPr txBox="1"/>
      </xdr:nvSpPr>
      <xdr:spPr>
        <a:xfrm>
          <a:off x="343701" y="1346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187" name="直線コネクタ 186">
          <a:extLst>
            <a:ext uri="{FF2B5EF4-FFF2-40B4-BE49-F238E27FC236}">
              <a16:creationId xmlns:a16="http://schemas.microsoft.com/office/drawing/2014/main" id="{4E33AF2B-1B3A-49C3-8A21-AABFD4F2F9EF}"/>
            </a:ext>
          </a:extLst>
        </xdr:cNvPr>
        <xdr:cNvCxnSpPr/>
      </xdr:nvCxnSpPr>
      <xdr:spPr>
        <a:xfrm>
          <a:off x="685800" y="132805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188" name="テキスト ボックス 187">
          <a:extLst>
            <a:ext uri="{FF2B5EF4-FFF2-40B4-BE49-F238E27FC236}">
              <a16:creationId xmlns:a16="http://schemas.microsoft.com/office/drawing/2014/main" id="{3A874F54-B91D-40A2-9698-5115E49CDB07}"/>
            </a:ext>
          </a:extLst>
        </xdr:cNvPr>
        <xdr:cNvSpPr txBox="1"/>
      </xdr:nvSpPr>
      <xdr:spPr>
        <a:xfrm>
          <a:off x="386866" y="1313644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189" name="直線コネクタ 188">
          <a:extLst>
            <a:ext uri="{FF2B5EF4-FFF2-40B4-BE49-F238E27FC236}">
              <a16:creationId xmlns:a16="http://schemas.microsoft.com/office/drawing/2014/main" id="{631A2CCA-D608-49F6-9A0D-E9B3986D4108}"/>
            </a:ext>
          </a:extLst>
        </xdr:cNvPr>
        <xdr:cNvCxnSpPr/>
      </xdr:nvCxnSpPr>
      <xdr:spPr>
        <a:xfrm>
          <a:off x="68580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190" name="【福祉施設】&#10;有形固定資産減価償却率グラフ枠">
          <a:extLst>
            <a:ext uri="{FF2B5EF4-FFF2-40B4-BE49-F238E27FC236}">
              <a16:creationId xmlns:a16="http://schemas.microsoft.com/office/drawing/2014/main" id="{4392CCDC-2AB4-49EE-8208-8FE34501F34D}"/>
            </a:ext>
          </a:extLst>
        </xdr:cNvPr>
        <xdr:cNvSpPr/>
      </xdr:nvSpPr>
      <xdr:spPr>
        <a:xfrm>
          <a:off x="685800" y="1295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118111</xdr:rowOff>
    </xdr:from>
    <xdr:to>
      <xdr:col>24</xdr:col>
      <xdr:colOff>62865</xdr:colOff>
      <xdr:row>86</xdr:row>
      <xdr:rowOff>168729</xdr:rowOff>
    </xdr:to>
    <xdr:cxnSp macro="">
      <xdr:nvCxnSpPr>
        <xdr:cNvPr id="191" name="直線コネクタ 190">
          <a:extLst>
            <a:ext uri="{FF2B5EF4-FFF2-40B4-BE49-F238E27FC236}">
              <a16:creationId xmlns:a16="http://schemas.microsoft.com/office/drawing/2014/main" id="{522EC4AB-C8A3-46A1-8A70-44994B60A6BE}"/>
            </a:ext>
          </a:extLst>
        </xdr:cNvPr>
        <xdr:cNvCxnSpPr/>
      </xdr:nvCxnSpPr>
      <xdr:spPr>
        <a:xfrm flipV="1">
          <a:off x="4173855" y="13321666"/>
          <a:ext cx="0" cy="15955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192" name="【福祉施設】&#10;有形固定資産減価償却率最小値テキスト">
          <a:extLst>
            <a:ext uri="{FF2B5EF4-FFF2-40B4-BE49-F238E27FC236}">
              <a16:creationId xmlns:a16="http://schemas.microsoft.com/office/drawing/2014/main" id="{E202FAB2-C715-48C4-B215-2EA66EB394E2}"/>
            </a:ext>
          </a:extLst>
        </xdr:cNvPr>
        <xdr:cNvSpPr txBox="1"/>
      </xdr:nvSpPr>
      <xdr:spPr>
        <a:xfrm>
          <a:off x="421259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193" name="直線コネクタ 192">
          <a:extLst>
            <a:ext uri="{FF2B5EF4-FFF2-40B4-BE49-F238E27FC236}">
              <a16:creationId xmlns:a16="http://schemas.microsoft.com/office/drawing/2014/main" id="{670CD65D-5E2D-4BC0-AD5B-ACF42879EF13}"/>
            </a:ext>
          </a:extLst>
        </xdr:cNvPr>
        <xdr:cNvCxnSpPr/>
      </xdr:nvCxnSpPr>
      <xdr:spPr>
        <a:xfrm>
          <a:off x="4112260" y="149172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64788</xdr:rowOff>
    </xdr:from>
    <xdr:ext cx="340478" cy="259045"/>
    <xdr:sp macro="" textlink="">
      <xdr:nvSpPr>
        <xdr:cNvPr id="194" name="【福祉施設】&#10;有形固定資産減価償却率最大値テキスト">
          <a:extLst>
            <a:ext uri="{FF2B5EF4-FFF2-40B4-BE49-F238E27FC236}">
              <a16:creationId xmlns:a16="http://schemas.microsoft.com/office/drawing/2014/main" id="{331F47C5-1096-4262-8C56-75727EDC585D}"/>
            </a:ext>
          </a:extLst>
        </xdr:cNvPr>
        <xdr:cNvSpPr txBox="1"/>
      </xdr:nvSpPr>
      <xdr:spPr>
        <a:xfrm>
          <a:off x="4212590" y="1309308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118111</xdr:rowOff>
    </xdr:from>
    <xdr:to>
      <xdr:col>24</xdr:col>
      <xdr:colOff>152400</xdr:colOff>
      <xdr:row>77</xdr:row>
      <xdr:rowOff>118111</xdr:rowOff>
    </xdr:to>
    <xdr:cxnSp macro="">
      <xdr:nvCxnSpPr>
        <xdr:cNvPr id="195" name="直線コネクタ 194">
          <a:extLst>
            <a:ext uri="{FF2B5EF4-FFF2-40B4-BE49-F238E27FC236}">
              <a16:creationId xmlns:a16="http://schemas.microsoft.com/office/drawing/2014/main" id="{C06D2BE4-39E5-490F-9246-7D72124866AC}"/>
            </a:ext>
          </a:extLst>
        </xdr:cNvPr>
        <xdr:cNvCxnSpPr/>
      </xdr:nvCxnSpPr>
      <xdr:spPr>
        <a:xfrm>
          <a:off x="4112260" y="1332166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21245</xdr:rowOff>
    </xdr:from>
    <xdr:ext cx="405111" cy="259045"/>
    <xdr:sp macro="" textlink="">
      <xdr:nvSpPr>
        <xdr:cNvPr id="196" name="【福祉施設】&#10;有形固定資産減価償却率平均値テキスト">
          <a:extLst>
            <a:ext uri="{FF2B5EF4-FFF2-40B4-BE49-F238E27FC236}">
              <a16:creationId xmlns:a16="http://schemas.microsoft.com/office/drawing/2014/main" id="{36E44E03-44D6-448C-9675-EC072C75FA50}"/>
            </a:ext>
          </a:extLst>
        </xdr:cNvPr>
        <xdr:cNvSpPr txBox="1"/>
      </xdr:nvSpPr>
      <xdr:spPr>
        <a:xfrm>
          <a:off x="4212590" y="1407633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42818</xdr:rowOff>
    </xdr:from>
    <xdr:to>
      <xdr:col>24</xdr:col>
      <xdr:colOff>114300</xdr:colOff>
      <xdr:row>82</xdr:row>
      <xdr:rowOff>144418</xdr:rowOff>
    </xdr:to>
    <xdr:sp macro="" textlink="">
      <xdr:nvSpPr>
        <xdr:cNvPr id="197" name="フローチャート: 判断 196">
          <a:extLst>
            <a:ext uri="{FF2B5EF4-FFF2-40B4-BE49-F238E27FC236}">
              <a16:creationId xmlns:a16="http://schemas.microsoft.com/office/drawing/2014/main" id="{6BC194E2-59B5-438D-90A2-2132578F329E}"/>
            </a:ext>
          </a:extLst>
        </xdr:cNvPr>
        <xdr:cNvSpPr/>
      </xdr:nvSpPr>
      <xdr:spPr>
        <a:xfrm>
          <a:off x="4131310" y="14103623"/>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34652</xdr:rowOff>
    </xdr:from>
    <xdr:to>
      <xdr:col>20</xdr:col>
      <xdr:colOff>38100</xdr:colOff>
      <xdr:row>82</xdr:row>
      <xdr:rowOff>136252</xdr:rowOff>
    </xdr:to>
    <xdr:sp macro="" textlink="">
      <xdr:nvSpPr>
        <xdr:cNvPr id="198" name="フローチャート: 判断 197">
          <a:extLst>
            <a:ext uri="{FF2B5EF4-FFF2-40B4-BE49-F238E27FC236}">
              <a16:creationId xmlns:a16="http://schemas.microsoft.com/office/drawing/2014/main" id="{CBED7D5B-0C31-4937-AB0F-7D571FE290CB}"/>
            </a:ext>
          </a:extLst>
        </xdr:cNvPr>
        <xdr:cNvSpPr/>
      </xdr:nvSpPr>
      <xdr:spPr>
        <a:xfrm>
          <a:off x="3388360" y="1409355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113030</xdr:rowOff>
    </xdr:from>
    <xdr:to>
      <xdr:col>15</xdr:col>
      <xdr:colOff>101600</xdr:colOff>
      <xdr:row>83</xdr:row>
      <xdr:rowOff>43180</xdr:rowOff>
    </xdr:to>
    <xdr:sp macro="" textlink="">
      <xdr:nvSpPr>
        <xdr:cNvPr id="199" name="フローチャート: 判断 198">
          <a:extLst>
            <a:ext uri="{FF2B5EF4-FFF2-40B4-BE49-F238E27FC236}">
              <a16:creationId xmlns:a16="http://schemas.microsoft.com/office/drawing/2014/main" id="{791FE7CB-4387-47A0-ADF5-9CE2695FCF95}"/>
            </a:ext>
          </a:extLst>
        </xdr:cNvPr>
        <xdr:cNvSpPr/>
      </xdr:nvSpPr>
      <xdr:spPr>
        <a:xfrm>
          <a:off x="2571750" y="1417193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73842</xdr:rowOff>
    </xdr:from>
    <xdr:to>
      <xdr:col>10</xdr:col>
      <xdr:colOff>165100</xdr:colOff>
      <xdr:row>83</xdr:row>
      <xdr:rowOff>3992</xdr:rowOff>
    </xdr:to>
    <xdr:sp macro="" textlink="">
      <xdr:nvSpPr>
        <xdr:cNvPr id="200" name="フローチャート: 判断 199">
          <a:extLst>
            <a:ext uri="{FF2B5EF4-FFF2-40B4-BE49-F238E27FC236}">
              <a16:creationId xmlns:a16="http://schemas.microsoft.com/office/drawing/2014/main" id="{3991C4DD-F46C-42A4-BA92-F7B623C1B6B6}"/>
            </a:ext>
          </a:extLst>
        </xdr:cNvPr>
        <xdr:cNvSpPr/>
      </xdr:nvSpPr>
      <xdr:spPr>
        <a:xfrm>
          <a:off x="1774190" y="14132742"/>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15058</xdr:rowOff>
    </xdr:from>
    <xdr:to>
      <xdr:col>6</xdr:col>
      <xdr:colOff>38100</xdr:colOff>
      <xdr:row>82</xdr:row>
      <xdr:rowOff>116658</xdr:rowOff>
    </xdr:to>
    <xdr:sp macro="" textlink="">
      <xdr:nvSpPr>
        <xdr:cNvPr id="201" name="フローチャート: 判断 200">
          <a:extLst>
            <a:ext uri="{FF2B5EF4-FFF2-40B4-BE49-F238E27FC236}">
              <a16:creationId xmlns:a16="http://schemas.microsoft.com/office/drawing/2014/main" id="{ADB56891-AA92-4C86-AC21-8105A6CBBF70}"/>
            </a:ext>
          </a:extLst>
        </xdr:cNvPr>
        <xdr:cNvSpPr/>
      </xdr:nvSpPr>
      <xdr:spPr>
        <a:xfrm>
          <a:off x="988060" y="1407776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02" name="テキスト ボックス 201">
          <a:extLst>
            <a:ext uri="{FF2B5EF4-FFF2-40B4-BE49-F238E27FC236}">
              <a16:creationId xmlns:a16="http://schemas.microsoft.com/office/drawing/2014/main" id="{2A73093F-1092-4EB8-B14B-802C41A539C7}"/>
            </a:ext>
          </a:extLst>
        </xdr:cNvPr>
        <xdr:cNvSpPr txBox="1"/>
      </xdr:nvSpPr>
      <xdr:spPr>
        <a:xfrm>
          <a:off x="400304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03" name="テキスト ボックス 202">
          <a:extLst>
            <a:ext uri="{FF2B5EF4-FFF2-40B4-BE49-F238E27FC236}">
              <a16:creationId xmlns:a16="http://schemas.microsoft.com/office/drawing/2014/main" id="{6B722338-E9DD-480B-B847-9547194D51EB}"/>
            </a:ext>
          </a:extLst>
        </xdr:cNvPr>
        <xdr:cNvSpPr txBox="1"/>
      </xdr:nvSpPr>
      <xdr:spPr>
        <a:xfrm>
          <a:off x="32600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04" name="テキスト ボックス 203">
          <a:extLst>
            <a:ext uri="{FF2B5EF4-FFF2-40B4-BE49-F238E27FC236}">
              <a16:creationId xmlns:a16="http://schemas.microsoft.com/office/drawing/2014/main" id="{D49559B7-FE4B-4FBE-B00C-1687D0F91AA4}"/>
            </a:ext>
          </a:extLst>
        </xdr:cNvPr>
        <xdr:cNvSpPr txBox="1"/>
      </xdr:nvSpPr>
      <xdr:spPr>
        <a:xfrm>
          <a:off x="24549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05" name="テキスト ボックス 204">
          <a:extLst>
            <a:ext uri="{FF2B5EF4-FFF2-40B4-BE49-F238E27FC236}">
              <a16:creationId xmlns:a16="http://schemas.microsoft.com/office/drawing/2014/main" id="{DC68F2FA-D211-4C31-98BC-B330CBA534A8}"/>
            </a:ext>
          </a:extLst>
        </xdr:cNvPr>
        <xdr:cNvSpPr txBox="1"/>
      </xdr:nvSpPr>
      <xdr:spPr>
        <a:xfrm>
          <a:off x="1657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06" name="テキスト ボックス 205">
          <a:extLst>
            <a:ext uri="{FF2B5EF4-FFF2-40B4-BE49-F238E27FC236}">
              <a16:creationId xmlns:a16="http://schemas.microsoft.com/office/drawing/2014/main" id="{96C61690-9141-44C9-9FAE-828AF033C866}"/>
            </a:ext>
          </a:extLst>
        </xdr:cNvPr>
        <xdr:cNvSpPr txBox="1"/>
      </xdr:nvSpPr>
      <xdr:spPr>
        <a:xfrm>
          <a:off x="859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82006</xdr:rowOff>
    </xdr:from>
    <xdr:to>
      <xdr:col>24</xdr:col>
      <xdr:colOff>114300</xdr:colOff>
      <xdr:row>82</xdr:row>
      <xdr:rowOff>12156</xdr:rowOff>
    </xdr:to>
    <xdr:sp macro="" textlink="">
      <xdr:nvSpPr>
        <xdr:cNvPr id="207" name="楕円 206">
          <a:extLst>
            <a:ext uri="{FF2B5EF4-FFF2-40B4-BE49-F238E27FC236}">
              <a16:creationId xmlns:a16="http://schemas.microsoft.com/office/drawing/2014/main" id="{A63B3AC7-2265-4E4F-BF14-A46CA2903175}"/>
            </a:ext>
          </a:extLst>
        </xdr:cNvPr>
        <xdr:cNvSpPr/>
      </xdr:nvSpPr>
      <xdr:spPr>
        <a:xfrm>
          <a:off x="4131310" y="13971361"/>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80</xdr:row>
      <xdr:rowOff>104883</xdr:rowOff>
    </xdr:from>
    <xdr:ext cx="405111" cy="259045"/>
    <xdr:sp macro="" textlink="">
      <xdr:nvSpPr>
        <xdr:cNvPr id="208" name="【福祉施設】&#10;有形固定資産減価償却率該当値テキスト">
          <a:extLst>
            <a:ext uri="{FF2B5EF4-FFF2-40B4-BE49-F238E27FC236}">
              <a16:creationId xmlns:a16="http://schemas.microsoft.com/office/drawing/2014/main" id="{AF27E011-6104-4EBC-B747-CBF1DF9F686D}"/>
            </a:ext>
          </a:extLst>
        </xdr:cNvPr>
        <xdr:cNvSpPr txBox="1"/>
      </xdr:nvSpPr>
      <xdr:spPr>
        <a:xfrm>
          <a:off x="4212590" y="138189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49349</xdr:rowOff>
    </xdr:from>
    <xdr:to>
      <xdr:col>20</xdr:col>
      <xdr:colOff>38100</xdr:colOff>
      <xdr:row>81</xdr:row>
      <xdr:rowOff>150949</xdr:rowOff>
    </xdr:to>
    <xdr:sp macro="" textlink="">
      <xdr:nvSpPr>
        <xdr:cNvPr id="209" name="楕円 208">
          <a:extLst>
            <a:ext uri="{FF2B5EF4-FFF2-40B4-BE49-F238E27FC236}">
              <a16:creationId xmlns:a16="http://schemas.microsoft.com/office/drawing/2014/main" id="{729AA670-56B6-4D24-8560-1816675ECB40}"/>
            </a:ext>
          </a:extLst>
        </xdr:cNvPr>
        <xdr:cNvSpPr/>
      </xdr:nvSpPr>
      <xdr:spPr>
        <a:xfrm>
          <a:off x="3388360" y="13938704"/>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81</xdr:row>
      <xdr:rowOff>100149</xdr:rowOff>
    </xdr:from>
    <xdr:to>
      <xdr:col>24</xdr:col>
      <xdr:colOff>63500</xdr:colOff>
      <xdr:row>81</xdr:row>
      <xdr:rowOff>132806</xdr:rowOff>
    </xdr:to>
    <xdr:cxnSp macro="">
      <xdr:nvCxnSpPr>
        <xdr:cNvPr id="210" name="直線コネクタ 209">
          <a:extLst>
            <a:ext uri="{FF2B5EF4-FFF2-40B4-BE49-F238E27FC236}">
              <a16:creationId xmlns:a16="http://schemas.microsoft.com/office/drawing/2014/main" id="{5CCAEC2E-F89C-46A9-BB6B-81C35508AC1B}"/>
            </a:ext>
          </a:extLst>
        </xdr:cNvPr>
        <xdr:cNvCxnSpPr/>
      </xdr:nvCxnSpPr>
      <xdr:spPr>
        <a:xfrm>
          <a:off x="3431540" y="13983789"/>
          <a:ext cx="742950" cy="402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16692</xdr:rowOff>
    </xdr:from>
    <xdr:to>
      <xdr:col>15</xdr:col>
      <xdr:colOff>101600</xdr:colOff>
      <xdr:row>81</xdr:row>
      <xdr:rowOff>118292</xdr:rowOff>
    </xdr:to>
    <xdr:sp macro="" textlink="">
      <xdr:nvSpPr>
        <xdr:cNvPr id="211" name="楕円 210">
          <a:extLst>
            <a:ext uri="{FF2B5EF4-FFF2-40B4-BE49-F238E27FC236}">
              <a16:creationId xmlns:a16="http://schemas.microsoft.com/office/drawing/2014/main" id="{67F8D7AC-F6F5-4B13-A2F1-A4201D8C0D03}"/>
            </a:ext>
          </a:extLst>
        </xdr:cNvPr>
        <xdr:cNvSpPr/>
      </xdr:nvSpPr>
      <xdr:spPr>
        <a:xfrm>
          <a:off x="2571750" y="13907952"/>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67492</xdr:rowOff>
    </xdr:from>
    <xdr:to>
      <xdr:col>19</xdr:col>
      <xdr:colOff>177800</xdr:colOff>
      <xdr:row>81</xdr:row>
      <xdr:rowOff>100149</xdr:rowOff>
    </xdr:to>
    <xdr:cxnSp macro="">
      <xdr:nvCxnSpPr>
        <xdr:cNvPr id="212" name="直線コネクタ 211">
          <a:extLst>
            <a:ext uri="{FF2B5EF4-FFF2-40B4-BE49-F238E27FC236}">
              <a16:creationId xmlns:a16="http://schemas.microsoft.com/office/drawing/2014/main" id="{27100B31-3160-4DF0-ACA4-16040FD50A8D}"/>
            </a:ext>
          </a:extLst>
        </xdr:cNvPr>
        <xdr:cNvCxnSpPr/>
      </xdr:nvCxnSpPr>
      <xdr:spPr>
        <a:xfrm>
          <a:off x="2626360" y="13953037"/>
          <a:ext cx="805180" cy="307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80</xdr:row>
      <xdr:rowOff>155484</xdr:rowOff>
    </xdr:from>
    <xdr:to>
      <xdr:col>10</xdr:col>
      <xdr:colOff>165100</xdr:colOff>
      <xdr:row>81</xdr:row>
      <xdr:rowOff>85634</xdr:rowOff>
    </xdr:to>
    <xdr:sp macro="" textlink="">
      <xdr:nvSpPr>
        <xdr:cNvPr id="213" name="楕円 212">
          <a:extLst>
            <a:ext uri="{FF2B5EF4-FFF2-40B4-BE49-F238E27FC236}">
              <a16:creationId xmlns:a16="http://schemas.microsoft.com/office/drawing/2014/main" id="{1EE911AA-D58C-46DF-BA6B-8DA5246654CC}"/>
            </a:ext>
          </a:extLst>
        </xdr:cNvPr>
        <xdr:cNvSpPr/>
      </xdr:nvSpPr>
      <xdr:spPr>
        <a:xfrm>
          <a:off x="1774190" y="13871484"/>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34834</xdr:rowOff>
    </xdr:from>
    <xdr:to>
      <xdr:col>15</xdr:col>
      <xdr:colOff>50800</xdr:colOff>
      <xdr:row>81</xdr:row>
      <xdr:rowOff>67492</xdr:rowOff>
    </xdr:to>
    <xdr:cxnSp macro="">
      <xdr:nvCxnSpPr>
        <xdr:cNvPr id="214" name="直線コネクタ 213">
          <a:extLst>
            <a:ext uri="{FF2B5EF4-FFF2-40B4-BE49-F238E27FC236}">
              <a16:creationId xmlns:a16="http://schemas.microsoft.com/office/drawing/2014/main" id="{63C215CA-813F-45BD-A4EB-FF1A84F2A390}"/>
            </a:ext>
          </a:extLst>
        </xdr:cNvPr>
        <xdr:cNvCxnSpPr/>
      </xdr:nvCxnSpPr>
      <xdr:spPr>
        <a:xfrm>
          <a:off x="1828800" y="13922284"/>
          <a:ext cx="797560" cy="307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80</xdr:row>
      <xdr:rowOff>122827</xdr:rowOff>
    </xdr:from>
    <xdr:to>
      <xdr:col>6</xdr:col>
      <xdr:colOff>38100</xdr:colOff>
      <xdr:row>81</xdr:row>
      <xdr:rowOff>52977</xdr:rowOff>
    </xdr:to>
    <xdr:sp macro="" textlink="">
      <xdr:nvSpPr>
        <xdr:cNvPr id="215" name="楕円 214">
          <a:extLst>
            <a:ext uri="{FF2B5EF4-FFF2-40B4-BE49-F238E27FC236}">
              <a16:creationId xmlns:a16="http://schemas.microsoft.com/office/drawing/2014/main" id="{75AD0494-C3C4-4FE6-BEDE-28D85B915E4D}"/>
            </a:ext>
          </a:extLst>
        </xdr:cNvPr>
        <xdr:cNvSpPr/>
      </xdr:nvSpPr>
      <xdr:spPr>
        <a:xfrm>
          <a:off x="988060" y="13840732"/>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2177</xdr:rowOff>
    </xdr:from>
    <xdr:to>
      <xdr:col>10</xdr:col>
      <xdr:colOff>114300</xdr:colOff>
      <xdr:row>81</xdr:row>
      <xdr:rowOff>34834</xdr:rowOff>
    </xdr:to>
    <xdr:cxnSp macro="">
      <xdr:nvCxnSpPr>
        <xdr:cNvPr id="216" name="直線コネクタ 215">
          <a:extLst>
            <a:ext uri="{FF2B5EF4-FFF2-40B4-BE49-F238E27FC236}">
              <a16:creationId xmlns:a16="http://schemas.microsoft.com/office/drawing/2014/main" id="{236D6DEB-A2BB-4985-8F1F-7FEC15B57EA9}"/>
            </a:ext>
          </a:extLst>
        </xdr:cNvPr>
        <xdr:cNvCxnSpPr/>
      </xdr:nvCxnSpPr>
      <xdr:spPr>
        <a:xfrm>
          <a:off x="1031240" y="13889627"/>
          <a:ext cx="79756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127379</xdr:rowOff>
    </xdr:from>
    <xdr:ext cx="405111" cy="259045"/>
    <xdr:sp macro="" textlink="">
      <xdr:nvSpPr>
        <xdr:cNvPr id="217" name="n_1aveValue【福祉施設】&#10;有形固定資産減価償却率">
          <a:extLst>
            <a:ext uri="{FF2B5EF4-FFF2-40B4-BE49-F238E27FC236}">
              <a16:creationId xmlns:a16="http://schemas.microsoft.com/office/drawing/2014/main" id="{934572E0-8C38-48D4-8BDD-CF9620890D83}"/>
            </a:ext>
          </a:extLst>
        </xdr:cNvPr>
        <xdr:cNvSpPr txBox="1"/>
      </xdr:nvSpPr>
      <xdr:spPr>
        <a:xfrm>
          <a:off x="3239144" y="141900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34307</xdr:rowOff>
    </xdr:from>
    <xdr:ext cx="405111" cy="259045"/>
    <xdr:sp macro="" textlink="">
      <xdr:nvSpPr>
        <xdr:cNvPr id="218" name="n_2aveValue【福祉施設】&#10;有形固定資産減価償却率">
          <a:extLst>
            <a:ext uri="{FF2B5EF4-FFF2-40B4-BE49-F238E27FC236}">
              <a16:creationId xmlns:a16="http://schemas.microsoft.com/office/drawing/2014/main" id="{39C11B21-9766-4F9A-A148-C307418C5AA6}"/>
            </a:ext>
          </a:extLst>
        </xdr:cNvPr>
        <xdr:cNvSpPr txBox="1"/>
      </xdr:nvSpPr>
      <xdr:spPr>
        <a:xfrm>
          <a:off x="2439044" y="14264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166569</xdr:rowOff>
    </xdr:from>
    <xdr:ext cx="405111" cy="259045"/>
    <xdr:sp macro="" textlink="">
      <xdr:nvSpPr>
        <xdr:cNvPr id="219" name="n_3aveValue【福祉施設】&#10;有形固定資産減価償却率">
          <a:extLst>
            <a:ext uri="{FF2B5EF4-FFF2-40B4-BE49-F238E27FC236}">
              <a16:creationId xmlns:a16="http://schemas.microsoft.com/office/drawing/2014/main" id="{1190EC6C-606D-480D-9EE1-24F5B4C8936F}"/>
            </a:ext>
          </a:extLst>
        </xdr:cNvPr>
        <xdr:cNvSpPr txBox="1"/>
      </xdr:nvSpPr>
      <xdr:spPr>
        <a:xfrm>
          <a:off x="1641484" y="142292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107785</xdr:rowOff>
    </xdr:from>
    <xdr:ext cx="405111" cy="259045"/>
    <xdr:sp macro="" textlink="">
      <xdr:nvSpPr>
        <xdr:cNvPr id="220" name="n_4aveValue【福祉施設】&#10;有形固定資産減価償却率">
          <a:extLst>
            <a:ext uri="{FF2B5EF4-FFF2-40B4-BE49-F238E27FC236}">
              <a16:creationId xmlns:a16="http://schemas.microsoft.com/office/drawing/2014/main" id="{EE306051-8AA4-4F54-A09E-529CD60487A8}"/>
            </a:ext>
          </a:extLst>
        </xdr:cNvPr>
        <xdr:cNvSpPr txBox="1"/>
      </xdr:nvSpPr>
      <xdr:spPr>
        <a:xfrm>
          <a:off x="855354" y="141647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79</xdr:row>
      <xdr:rowOff>167476</xdr:rowOff>
    </xdr:from>
    <xdr:ext cx="405111" cy="259045"/>
    <xdr:sp macro="" textlink="">
      <xdr:nvSpPr>
        <xdr:cNvPr id="221" name="n_1mainValue【福祉施設】&#10;有形固定資産減価償却率">
          <a:extLst>
            <a:ext uri="{FF2B5EF4-FFF2-40B4-BE49-F238E27FC236}">
              <a16:creationId xmlns:a16="http://schemas.microsoft.com/office/drawing/2014/main" id="{F9A2F1B5-2498-4606-87A0-577E8F0F75CA}"/>
            </a:ext>
          </a:extLst>
        </xdr:cNvPr>
        <xdr:cNvSpPr txBox="1"/>
      </xdr:nvSpPr>
      <xdr:spPr>
        <a:xfrm>
          <a:off x="3239144" y="137158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134819</xdr:rowOff>
    </xdr:from>
    <xdr:ext cx="405111" cy="259045"/>
    <xdr:sp macro="" textlink="">
      <xdr:nvSpPr>
        <xdr:cNvPr id="222" name="n_2mainValue【福祉施設】&#10;有形固定資産減価償却率">
          <a:extLst>
            <a:ext uri="{FF2B5EF4-FFF2-40B4-BE49-F238E27FC236}">
              <a16:creationId xmlns:a16="http://schemas.microsoft.com/office/drawing/2014/main" id="{1EC082D7-984C-4527-A62B-37566D4296B7}"/>
            </a:ext>
          </a:extLst>
        </xdr:cNvPr>
        <xdr:cNvSpPr txBox="1"/>
      </xdr:nvSpPr>
      <xdr:spPr>
        <a:xfrm>
          <a:off x="2439044" y="136755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102161</xdr:rowOff>
    </xdr:from>
    <xdr:ext cx="405111" cy="259045"/>
    <xdr:sp macro="" textlink="">
      <xdr:nvSpPr>
        <xdr:cNvPr id="223" name="n_3mainValue【福祉施設】&#10;有形固定資産減価償却率">
          <a:extLst>
            <a:ext uri="{FF2B5EF4-FFF2-40B4-BE49-F238E27FC236}">
              <a16:creationId xmlns:a16="http://schemas.microsoft.com/office/drawing/2014/main" id="{3445DA75-ADE4-425E-BDBA-E8A34DC10577}"/>
            </a:ext>
          </a:extLst>
        </xdr:cNvPr>
        <xdr:cNvSpPr txBox="1"/>
      </xdr:nvSpPr>
      <xdr:spPr>
        <a:xfrm>
          <a:off x="1641484" y="136429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69504</xdr:rowOff>
    </xdr:from>
    <xdr:ext cx="405111" cy="259045"/>
    <xdr:sp macro="" textlink="">
      <xdr:nvSpPr>
        <xdr:cNvPr id="224" name="n_4mainValue【福祉施設】&#10;有形固定資産減価償却率">
          <a:extLst>
            <a:ext uri="{FF2B5EF4-FFF2-40B4-BE49-F238E27FC236}">
              <a16:creationId xmlns:a16="http://schemas.microsoft.com/office/drawing/2014/main" id="{22B190E0-7519-4540-B138-A4714C8AF88B}"/>
            </a:ext>
          </a:extLst>
        </xdr:cNvPr>
        <xdr:cNvSpPr txBox="1"/>
      </xdr:nvSpPr>
      <xdr:spPr>
        <a:xfrm>
          <a:off x="855354" y="136121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25" name="正方形/長方形 224">
          <a:extLst>
            <a:ext uri="{FF2B5EF4-FFF2-40B4-BE49-F238E27FC236}">
              <a16:creationId xmlns:a16="http://schemas.microsoft.com/office/drawing/2014/main" id="{C06E9CC9-403A-46CE-9ABE-8DF1E1402C39}"/>
            </a:ext>
          </a:extLst>
        </xdr:cNvPr>
        <xdr:cNvSpPr/>
      </xdr:nvSpPr>
      <xdr:spPr>
        <a:xfrm>
          <a:off x="596011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26" name="正方形/長方形 225">
          <a:extLst>
            <a:ext uri="{FF2B5EF4-FFF2-40B4-BE49-F238E27FC236}">
              <a16:creationId xmlns:a16="http://schemas.microsoft.com/office/drawing/2014/main" id="{7D3FF2BB-3AAA-42BD-84F0-851247BE39CE}"/>
            </a:ext>
          </a:extLst>
        </xdr:cNvPr>
        <xdr:cNvSpPr/>
      </xdr:nvSpPr>
      <xdr:spPr>
        <a:xfrm>
          <a:off x="60604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27" name="正方形/長方形 226">
          <a:extLst>
            <a:ext uri="{FF2B5EF4-FFF2-40B4-BE49-F238E27FC236}">
              <a16:creationId xmlns:a16="http://schemas.microsoft.com/office/drawing/2014/main" id="{D212C3BF-1CC0-4623-A204-4C860E3C90D1}"/>
            </a:ext>
          </a:extLst>
        </xdr:cNvPr>
        <xdr:cNvSpPr/>
      </xdr:nvSpPr>
      <xdr:spPr>
        <a:xfrm>
          <a:off x="60604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28" name="正方形/長方形 227">
          <a:extLst>
            <a:ext uri="{FF2B5EF4-FFF2-40B4-BE49-F238E27FC236}">
              <a16:creationId xmlns:a16="http://schemas.microsoft.com/office/drawing/2014/main" id="{219CE0A6-D99A-4AC1-9AA2-A859269BBCAD}"/>
            </a:ext>
          </a:extLst>
        </xdr:cNvPr>
        <xdr:cNvSpPr/>
      </xdr:nvSpPr>
      <xdr:spPr>
        <a:xfrm>
          <a:off x="69888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29" name="正方形/長方形 228">
          <a:extLst>
            <a:ext uri="{FF2B5EF4-FFF2-40B4-BE49-F238E27FC236}">
              <a16:creationId xmlns:a16="http://schemas.microsoft.com/office/drawing/2014/main" id="{A61BAFE5-8764-4BF0-997F-4EACA0119400}"/>
            </a:ext>
          </a:extLst>
        </xdr:cNvPr>
        <xdr:cNvSpPr/>
      </xdr:nvSpPr>
      <xdr:spPr>
        <a:xfrm>
          <a:off x="69888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30" name="正方形/長方形 229">
          <a:extLst>
            <a:ext uri="{FF2B5EF4-FFF2-40B4-BE49-F238E27FC236}">
              <a16:creationId xmlns:a16="http://schemas.microsoft.com/office/drawing/2014/main" id="{70DE0AF8-FA0E-4A61-B25B-4906E8FF6CB2}"/>
            </a:ext>
          </a:extLst>
        </xdr:cNvPr>
        <xdr:cNvSpPr/>
      </xdr:nvSpPr>
      <xdr:spPr>
        <a:xfrm>
          <a:off x="80175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31" name="正方形/長方形 230">
          <a:extLst>
            <a:ext uri="{FF2B5EF4-FFF2-40B4-BE49-F238E27FC236}">
              <a16:creationId xmlns:a16="http://schemas.microsoft.com/office/drawing/2014/main" id="{7CDD53FD-5AC5-44B7-AE9F-EEE2C5147AB2}"/>
            </a:ext>
          </a:extLst>
        </xdr:cNvPr>
        <xdr:cNvSpPr/>
      </xdr:nvSpPr>
      <xdr:spPr>
        <a:xfrm>
          <a:off x="80175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32" name="正方形/長方形 231">
          <a:extLst>
            <a:ext uri="{FF2B5EF4-FFF2-40B4-BE49-F238E27FC236}">
              <a16:creationId xmlns:a16="http://schemas.microsoft.com/office/drawing/2014/main" id="{37B29232-1F14-469E-8AF4-C86471137919}"/>
            </a:ext>
          </a:extLst>
        </xdr:cNvPr>
        <xdr:cNvSpPr/>
      </xdr:nvSpPr>
      <xdr:spPr>
        <a:xfrm>
          <a:off x="5960110" y="1295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233" name="テキスト ボックス 232">
          <a:extLst>
            <a:ext uri="{FF2B5EF4-FFF2-40B4-BE49-F238E27FC236}">
              <a16:creationId xmlns:a16="http://schemas.microsoft.com/office/drawing/2014/main" id="{B87436FB-2262-4B32-B7C1-0F32668D5F8F}"/>
            </a:ext>
          </a:extLst>
        </xdr:cNvPr>
        <xdr:cNvSpPr txBox="1"/>
      </xdr:nvSpPr>
      <xdr:spPr>
        <a:xfrm>
          <a:off x="592201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234" name="直線コネクタ 233">
          <a:extLst>
            <a:ext uri="{FF2B5EF4-FFF2-40B4-BE49-F238E27FC236}">
              <a16:creationId xmlns:a16="http://schemas.microsoft.com/office/drawing/2014/main" id="{6E0D1372-0478-4995-A98B-8EA1B60101DF}"/>
            </a:ext>
          </a:extLst>
        </xdr:cNvPr>
        <xdr:cNvCxnSpPr/>
      </xdr:nvCxnSpPr>
      <xdr:spPr>
        <a:xfrm>
          <a:off x="5960110" y="1524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235" name="直線コネクタ 234">
          <a:extLst>
            <a:ext uri="{FF2B5EF4-FFF2-40B4-BE49-F238E27FC236}">
              <a16:creationId xmlns:a16="http://schemas.microsoft.com/office/drawing/2014/main" id="{92CA1A48-78A0-4077-A0EB-66C911F7F3E5}"/>
            </a:ext>
          </a:extLst>
        </xdr:cNvPr>
        <xdr:cNvCxnSpPr/>
      </xdr:nvCxnSpPr>
      <xdr:spPr>
        <a:xfrm>
          <a:off x="5960110" y="1485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236" name="テキスト ボックス 235">
          <a:extLst>
            <a:ext uri="{FF2B5EF4-FFF2-40B4-BE49-F238E27FC236}">
              <a16:creationId xmlns:a16="http://schemas.microsoft.com/office/drawing/2014/main" id="{C1DBF10E-8FD8-4EAE-914E-D2D447E5214C}"/>
            </a:ext>
          </a:extLst>
        </xdr:cNvPr>
        <xdr:cNvSpPr txBox="1"/>
      </xdr:nvSpPr>
      <xdr:spPr>
        <a:xfrm>
          <a:off x="5527221" y="1471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237" name="直線コネクタ 236">
          <a:extLst>
            <a:ext uri="{FF2B5EF4-FFF2-40B4-BE49-F238E27FC236}">
              <a16:creationId xmlns:a16="http://schemas.microsoft.com/office/drawing/2014/main" id="{1DBC4FCC-8845-45BB-97D2-C0AD9E32C060}"/>
            </a:ext>
          </a:extLst>
        </xdr:cNvPr>
        <xdr:cNvCxnSpPr/>
      </xdr:nvCxnSpPr>
      <xdr:spPr>
        <a:xfrm>
          <a:off x="5960110" y="1447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238" name="テキスト ボックス 237">
          <a:extLst>
            <a:ext uri="{FF2B5EF4-FFF2-40B4-BE49-F238E27FC236}">
              <a16:creationId xmlns:a16="http://schemas.microsoft.com/office/drawing/2014/main" id="{B130E6E9-01A6-45B7-A377-7477F47E849B}"/>
            </a:ext>
          </a:extLst>
        </xdr:cNvPr>
        <xdr:cNvSpPr txBox="1"/>
      </xdr:nvSpPr>
      <xdr:spPr>
        <a:xfrm>
          <a:off x="5527221" y="1433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239" name="直線コネクタ 238">
          <a:extLst>
            <a:ext uri="{FF2B5EF4-FFF2-40B4-BE49-F238E27FC236}">
              <a16:creationId xmlns:a16="http://schemas.microsoft.com/office/drawing/2014/main" id="{35F17C29-D883-490F-97B3-08451459F174}"/>
            </a:ext>
          </a:extLst>
        </xdr:cNvPr>
        <xdr:cNvCxnSpPr/>
      </xdr:nvCxnSpPr>
      <xdr:spPr>
        <a:xfrm>
          <a:off x="5960110" y="14097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240" name="テキスト ボックス 239">
          <a:extLst>
            <a:ext uri="{FF2B5EF4-FFF2-40B4-BE49-F238E27FC236}">
              <a16:creationId xmlns:a16="http://schemas.microsoft.com/office/drawing/2014/main" id="{8425E5B4-C81C-4803-B7FC-1680AD2D8FC7}"/>
            </a:ext>
          </a:extLst>
        </xdr:cNvPr>
        <xdr:cNvSpPr txBox="1"/>
      </xdr:nvSpPr>
      <xdr:spPr>
        <a:xfrm>
          <a:off x="5527221" y="1395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241" name="直線コネクタ 240">
          <a:extLst>
            <a:ext uri="{FF2B5EF4-FFF2-40B4-BE49-F238E27FC236}">
              <a16:creationId xmlns:a16="http://schemas.microsoft.com/office/drawing/2014/main" id="{2A417993-517A-4F57-826C-98EB6FE5E4C6}"/>
            </a:ext>
          </a:extLst>
        </xdr:cNvPr>
        <xdr:cNvCxnSpPr/>
      </xdr:nvCxnSpPr>
      <xdr:spPr>
        <a:xfrm>
          <a:off x="5960110" y="13716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242" name="テキスト ボックス 241">
          <a:extLst>
            <a:ext uri="{FF2B5EF4-FFF2-40B4-BE49-F238E27FC236}">
              <a16:creationId xmlns:a16="http://schemas.microsoft.com/office/drawing/2014/main" id="{FA03C9D3-24EB-4869-B02D-9910E8F7D13B}"/>
            </a:ext>
          </a:extLst>
        </xdr:cNvPr>
        <xdr:cNvSpPr txBox="1"/>
      </xdr:nvSpPr>
      <xdr:spPr>
        <a:xfrm>
          <a:off x="5527221" y="13571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243" name="直線コネクタ 242">
          <a:extLst>
            <a:ext uri="{FF2B5EF4-FFF2-40B4-BE49-F238E27FC236}">
              <a16:creationId xmlns:a16="http://schemas.microsoft.com/office/drawing/2014/main" id="{0471F58D-A3E6-406F-AE6F-8C46F60719A4}"/>
            </a:ext>
          </a:extLst>
        </xdr:cNvPr>
        <xdr:cNvCxnSpPr/>
      </xdr:nvCxnSpPr>
      <xdr:spPr>
        <a:xfrm>
          <a:off x="5960110" y="13331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244" name="テキスト ボックス 243">
          <a:extLst>
            <a:ext uri="{FF2B5EF4-FFF2-40B4-BE49-F238E27FC236}">
              <a16:creationId xmlns:a16="http://schemas.microsoft.com/office/drawing/2014/main" id="{C4C5EE6D-E55D-4587-96D2-27D61F38472B}"/>
            </a:ext>
          </a:extLst>
        </xdr:cNvPr>
        <xdr:cNvSpPr txBox="1"/>
      </xdr:nvSpPr>
      <xdr:spPr>
        <a:xfrm>
          <a:off x="5527221" y="1319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245" name="直線コネクタ 244">
          <a:extLst>
            <a:ext uri="{FF2B5EF4-FFF2-40B4-BE49-F238E27FC236}">
              <a16:creationId xmlns:a16="http://schemas.microsoft.com/office/drawing/2014/main" id="{1B8D51D4-33B2-441C-95B1-2B9E32EA349D}"/>
            </a:ext>
          </a:extLst>
        </xdr:cNvPr>
        <xdr:cNvCxnSpPr/>
      </xdr:nvCxnSpPr>
      <xdr:spPr>
        <a:xfrm>
          <a:off x="5960110" y="1295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246" name="テキスト ボックス 245">
          <a:extLst>
            <a:ext uri="{FF2B5EF4-FFF2-40B4-BE49-F238E27FC236}">
              <a16:creationId xmlns:a16="http://schemas.microsoft.com/office/drawing/2014/main" id="{61923220-4B6F-48B5-9A4F-56C8234F160A}"/>
            </a:ext>
          </a:extLst>
        </xdr:cNvPr>
        <xdr:cNvSpPr txBox="1"/>
      </xdr:nvSpPr>
      <xdr:spPr>
        <a:xfrm>
          <a:off x="5485961" y="1281368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247" name="【福祉施設】&#10;一人当たり面積グラフ枠">
          <a:extLst>
            <a:ext uri="{FF2B5EF4-FFF2-40B4-BE49-F238E27FC236}">
              <a16:creationId xmlns:a16="http://schemas.microsoft.com/office/drawing/2014/main" id="{F8DC68CD-4D0B-4122-A6A1-2E812E185D7E}"/>
            </a:ext>
          </a:extLst>
        </xdr:cNvPr>
        <xdr:cNvSpPr/>
      </xdr:nvSpPr>
      <xdr:spPr>
        <a:xfrm>
          <a:off x="5960110" y="1295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118111</xdr:rowOff>
    </xdr:from>
    <xdr:to>
      <xdr:col>54</xdr:col>
      <xdr:colOff>189865</xdr:colOff>
      <xdr:row>86</xdr:row>
      <xdr:rowOff>108204</xdr:rowOff>
    </xdr:to>
    <xdr:cxnSp macro="">
      <xdr:nvCxnSpPr>
        <xdr:cNvPr id="248" name="直線コネクタ 247">
          <a:extLst>
            <a:ext uri="{FF2B5EF4-FFF2-40B4-BE49-F238E27FC236}">
              <a16:creationId xmlns:a16="http://schemas.microsoft.com/office/drawing/2014/main" id="{2BE6499E-9684-4328-8044-DBF3B5601621}"/>
            </a:ext>
          </a:extLst>
        </xdr:cNvPr>
        <xdr:cNvCxnSpPr/>
      </xdr:nvCxnSpPr>
      <xdr:spPr>
        <a:xfrm flipV="1">
          <a:off x="9429115" y="13493116"/>
          <a:ext cx="0" cy="13578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112031</xdr:rowOff>
    </xdr:from>
    <xdr:ext cx="469744" cy="259045"/>
    <xdr:sp macro="" textlink="">
      <xdr:nvSpPr>
        <xdr:cNvPr id="249" name="【福祉施設】&#10;一人当たり面積最小値テキスト">
          <a:extLst>
            <a:ext uri="{FF2B5EF4-FFF2-40B4-BE49-F238E27FC236}">
              <a16:creationId xmlns:a16="http://schemas.microsoft.com/office/drawing/2014/main" id="{1EFAEA60-B58E-4E76-BB76-5F24E1D2DBED}"/>
            </a:ext>
          </a:extLst>
        </xdr:cNvPr>
        <xdr:cNvSpPr txBox="1"/>
      </xdr:nvSpPr>
      <xdr:spPr>
        <a:xfrm>
          <a:off x="9467850" y="148567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108204</xdr:rowOff>
    </xdr:from>
    <xdr:to>
      <xdr:col>55</xdr:col>
      <xdr:colOff>88900</xdr:colOff>
      <xdr:row>86</xdr:row>
      <xdr:rowOff>108204</xdr:rowOff>
    </xdr:to>
    <xdr:cxnSp macro="">
      <xdr:nvCxnSpPr>
        <xdr:cNvPr id="250" name="直線コネクタ 249">
          <a:extLst>
            <a:ext uri="{FF2B5EF4-FFF2-40B4-BE49-F238E27FC236}">
              <a16:creationId xmlns:a16="http://schemas.microsoft.com/office/drawing/2014/main" id="{0B4BA613-CF6F-4632-B911-2EE1DCF955D9}"/>
            </a:ext>
          </a:extLst>
        </xdr:cNvPr>
        <xdr:cNvCxnSpPr/>
      </xdr:nvCxnSpPr>
      <xdr:spPr>
        <a:xfrm>
          <a:off x="9356090" y="14850999"/>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64788</xdr:rowOff>
    </xdr:from>
    <xdr:ext cx="469744" cy="259045"/>
    <xdr:sp macro="" textlink="">
      <xdr:nvSpPr>
        <xdr:cNvPr id="251" name="【福祉施設】&#10;一人当たり面積最大値テキスト">
          <a:extLst>
            <a:ext uri="{FF2B5EF4-FFF2-40B4-BE49-F238E27FC236}">
              <a16:creationId xmlns:a16="http://schemas.microsoft.com/office/drawing/2014/main" id="{3EB9D09A-1281-4F3E-ABA1-BB57BC9FA50B}"/>
            </a:ext>
          </a:extLst>
        </xdr:cNvPr>
        <xdr:cNvSpPr txBox="1"/>
      </xdr:nvSpPr>
      <xdr:spPr>
        <a:xfrm>
          <a:off x="9467850" y="132645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118111</xdr:rowOff>
    </xdr:from>
    <xdr:to>
      <xdr:col>55</xdr:col>
      <xdr:colOff>88900</xdr:colOff>
      <xdr:row>78</xdr:row>
      <xdr:rowOff>118111</xdr:rowOff>
    </xdr:to>
    <xdr:cxnSp macro="">
      <xdr:nvCxnSpPr>
        <xdr:cNvPr id="252" name="直線コネクタ 251">
          <a:extLst>
            <a:ext uri="{FF2B5EF4-FFF2-40B4-BE49-F238E27FC236}">
              <a16:creationId xmlns:a16="http://schemas.microsoft.com/office/drawing/2014/main" id="{FEC2A4BD-7DDA-4C53-97E5-04FDBF28BD19}"/>
            </a:ext>
          </a:extLst>
        </xdr:cNvPr>
        <xdr:cNvCxnSpPr/>
      </xdr:nvCxnSpPr>
      <xdr:spPr>
        <a:xfrm>
          <a:off x="9356090" y="13493116"/>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59834</xdr:rowOff>
    </xdr:from>
    <xdr:ext cx="469744" cy="259045"/>
    <xdr:sp macro="" textlink="">
      <xdr:nvSpPr>
        <xdr:cNvPr id="253" name="【福祉施設】&#10;一人当たり面積平均値テキスト">
          <a:extLst>
            <a:ext uri="{FF2B5EF4-FFF2-40B4-BE49-F238E27FC236}">
              <a16:creationId xmlns:a16="http://schemas.microsoft.com/office/drawing/2014/main" id="{8E204671-E853-4E44-943A-226C6445D7C6}"/>
            </a:ext>
          </a:extLst>
        </xdr:cNvPr>
        <xdr:cNvSpPr txBox="1"/>
      </xdr:nvSpPr>
      <xdr:spPr>
        <a:xfrm>
          <a:off x="9467850" y="1462927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0.806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81407</xdr:rowOff>
    </xdr:from>
    <xdr:to>
      <xdr:col>55</xdr:col>
      <xdr:colOff>50800</xdr:colOff>
      <xdr:row>86</xdr:row>
      <xdr:rowOff>11557</xdr:rowOff>
    </xdr:to>
    <xdr:sp macro="" textlink="">
      <xdr:nvSpPr>
        <xdr:cNvPr id="254" name="フローチャート: 判断 253">
          <a:extLst>
            <a:ext uri="{FF2B5EF4-FFF2-40B4-BE49-F238E27FC236}">
              <a16:creationId xmlns:a16="http://schemas.microsoft.com/office/drawing/2014/main" id="{E9A3AB99-6FFB-4806-BBFC-57980426D804}"/>
            </a:ext>
          </a:extLst>
        </xdr:cNvPr>
        <xdr:cNvSpPr/>
      </xdr:nvSpPr>
      <xdr:spPr>
        <a:xfrm>
          <a:off x="9394190" y="14656562"/>
          <a:ext cx="9017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83313</xdr:rowOff>
    </xdr:from>
    <xdr:to>
      <xdr:col>50</xdr:col>
      <xdr:colOff>165100</xdr:colOff>
      <xdr:row>86</xdr:row>
      <xdr:rowOff>13463</xdr:rowOff>
    </xdr:to>
    <xdr:sp macro="" textlink="">
      <xdr:nvSpPr>
        <xdr:cNvPr id="255" name="フローチャート: 判断 254">
          <a:extLst>
            <a:ext uri="{FF2B5EF4-FFF2-40B4-BE49-F238E27FC236}">
              <a16:creationId xmlns:a16="http://schemas.microsoft.com/office/drawing/2014/main" id="{0C773BCD-7BF6-4B9C-8239-6C01501C42E0}"/>
            </a:ext>
          </a:extLst>
        </xdr:cNvPr>
        <xdr:cNvSpPr/>
      </xdr:nvSpPr>
      <xdr:spPr>
        <a:xfrm>
          <a:off x="8632190" y="14658468"/>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93408</xdr:rowOff>
    </xdr:from>
    <xdr:to>
      <xdr:col>46</xdr:col>
      <xdr:colOff>38100</xdr:colOff>
      <xdr:row>86</xdr:row>
      <xdr:rowOff>23558</xdr:rowOff>
    </xdr:to>
    <xdr:sp macro="" textlink="">
      <xdr:nvSpPr>
        <xdr:cNvPr id="256" name="フローチャート: 判断 255">
          <a:extLst>
            <a:ext uri="{FF2B5EF4-FFF2-40B4-BE49-F238E27FC236}">
              <a16:creationId xmlns:a16="http://schemas.microsoft.com/office/drawing/2014/main" id="{A5F9FD66-FDDE-4603-8EF5-04701C6F2060}"/>
            </a:ext>
          </a:extLst>
        </xdr:cNvPr>
        <xdr:cNvSpPr/>
      </xdr:nvSpPr>
      <xdr:spPr>
        <a:xfrm>
          <a:off x="7846060" y="14670468"/>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103696</xdr:rowOff>
    </xdr:from>
    <xdr:to>
      <xdr:col>41</xdr:col>
      <xdr:colOff>101600</xdr:colOff>
      <xdr:row>86</xdr:row>
      <xdr:rowOff>33846</xdr:rowOff>
    </xdr:to>
    <xdr:sp macro="" textlink="">
      <xdr:nvSpPr>
        <xdr:cNvPr id="257" name="フローチャート: 判断 256">
          <a:extLst>
            <a:ext uri="{FF2B5EF4-FFF2-40B4-BE49-F238E27FC236}">
              <a16:creationId xmlns:a16="http://schemas.microsoft.com/office/drawing/2014/main" id="{DC80D0CA-028B-4EC9-8577-269C5D25112D}"/>
            </a:ext>
          </a:extLst>
        </xdr:cNvPr>
        <xdr:cNvSpPr/>
      </xdr:nvSpPr>
      <xdr:spPr>
        <a:xfrm>
          <a:off x="7029450" y="14675041"/>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92075</xdr:rowOff>
    </xdr:from>
    <xdr:to>
      <xdr:col>36</xdr:col>
      <xdr:colOff>165100</xdr:colOff>
      <xdr:row>86</xdr:row>
      <xdr:rowOff>22225</xdr:rowOff>
    </xdr:to>
    <xdr:sp macro="" textlink="">
      <xdr:nvSpPr>
        <xdr:cNvPr id="258" name="フローチャート: 判断 257">
          <a:extLst>
            <a:ext uri="{FF2B5EF4-FFF2-40B4-BE49-F238E27FC236}">
              <a16:creationId xmlns:a16="http://schemas.microsoft.com/office/drawing/2014/main" id="{E089EE4B-FCC9-4C32-AB68-FF79105668ED}"/>
            </a:ext>
          </a:extLst>
        </xdr:cNvPr>
        <xdr:cNvSpPr/>
      </xdr:nvSpPr>
      <xdr:spPr>
        <a:xfrm>
          <a:off x="6231890" y="14669135"/>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259" name="テキスト ボックス 258">
          <a:extLst>
            <a:ext uri="{FF2B5EF4-FFF2-40B4-BE49-F238E27FC236}">
              <a16:creationId xmlns:a16="http://schemas.microsoft.com/office/drawing/2014/main" id="{009EC5E8-4DCF-4ADF-A02F-6DFF20120F5F}"/>
            </a:ext>
          </a:extLst>
        </xdr:cNvPr>
        <xdr:cNvSpPr txBox="1"/>
      </xdr:nvSpPr>
      <xdr:spPr>
        <a:xfrm>
          <a:off x="92583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260" name="テキスト ボックス 259">
          <a:extLst>
            <a:ext uri="{FF2B5EF4-FFF2-40B4-BE49-F238E27FC236}">
              <a16:creationId xmlns:a16="http://schemas.microsoft.com/office/drawing/2014/main" id="{94E7DC64-1676-49B6-8CA2-74DF439B87F7}"/>
            </a:ext>
          </a:extLst>
        </xdr:cNvPr>
        <xdr:cNvSpPr txBox="1"/>
      </xdr:nvSpPr>
      <xdr:spPr>
        <a:xfrm>
          <a:off x="8515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261" name="テキスト ボックス 260">
          <a:extLst>
            <a:ext uri="{FF2B5EF4-FFF2-40B4-BE49-F238E27FC236}">
              <a16:creationId xmlns:a16="http://schemas.microsoft.com/office/drawing/2014/main" id="{B12FCEC6-BAB4-46D1-9DC4-A295F4AE4333}"/>
            </a:ext>
          </a:extLst>
        </xdr:cNvPr>
        <xdr:cNvSpPr txBox="1"/>
      </xdr:nvSpPr>
      <xdr:spPr>
        <a:xfrm>
          <a:off x="7717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262" name="テキスト ボックス 261">
          <a:extLst>
            <a:ext uri="{FF2B5EF4-FFF2-40B4-BE49-F238E27FC236}">
              <a16:creationId xmlns:a16="http://schemas.microsoft.com/office/drawing/2014/main" id="{A4897534-22C2-4D84-8B60-F9406FDEC054}"/>
            </a:ext>
          </a:extLst>
        </xdr:cNvPr>
        <xdr:cNvSpPr txBox="1"/>
      </xdr:nvSpPr>
      <xdr:spPr>
        <a:xfrm>
          <a:off x="6912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263" name="テキスト ボックス 262">
          <a:extLst>
            <a:ext uri="{FF2B5EF4-FFF2-40B4-BE49-F238E27FC236}">
              <a16:creationId xmlns:a16="http://schemas.microsoft.com/office/drawing/2014/main" id="{A291075C-C292-439D-B1B3-A24F77C32A61}"/>
            </a:ext>
          </a:extLst>
        </xdr:cNvPr>
        <xdr:cNvSpPr txBox="1"/>
      </xdr:nvSpPr>
      <xdr:spPr>
        <a:xfrm>
          <a:off x="61150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9398</xdr:rowOff>
    </xdr:from>
    <xdr:to>
      <xdr:col>55</xdr:col>
      <xdr:colOff>50800</xdr:colOff>
      <xdr:row>85</xdr:row>
      <xdr:rowOff>110998</xdr:rowOff>
    </xdr:to>
    <xdr:sp macro="" textlink="">
      <xdr:nvSpPr>
        <xdr:cNvPr id="264" name="楕円 263">
          <a:extLst>
            <a:ext uri="{FF2B5EF4-FFF2-40B4-BE49-F238E27FC236}">
              <a16:creationId xmlns:a16="http://schemas.microsoft.com/office/drawing/2014/main" id="{DAA5C608-8AF6-4BAC-BA5F-60386404F435}"/>
            </a:ext>
          </a:extLst>
        </xdr:cNvPr>
        <xdr:cNvSpPr/>
      </xdr:nvSpPr>
      <xdr:spPr>
        <a:xfrm>
          <a:off x="9394190" y="14584553"/>
          <a:ext cx="9017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32275</xdr:rowOff>
    </xdr:from>
    <xdr:ext cx="469744" cy="259045"/>
    <xdr:sp macro="" textlink="">
      <xdr:nvSpPr>
        <xdr:cNvPr id="265" name="【福祉施設】&#10;一人当たり面積該当値テキスト">
          <a:extLst>
            <a:ext uri="{FF2B5EF4-FFF2-40B4-BE49-F238E27FC236}">
              <a16:creationId xmlns:a16="http://schemas.microsoft.com/office/drawing/2014/main" id="{BD8B6311-41B3-4110-8F99-DC811914CFF0}"/>
            </a:ext>
          </a:extLst>
        </xdr:cNvPr>
        <xdr:cNvSpPr txBox="1"/>
      </xdr:nvSpPr>
      <xdr:spPr>
        <a:xfrm>
          <a:off x="9467850" y="144321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17971</xdr:rowOff>
    </xdr:from>
    <xdr:to>
      <xdr:col>50</xdr:col>
      <xdr:colOff>165100</xdr:colOff>
      <xdr:row>85</xdr:row>
      <xdr:rowOff>119571</xdr:rowOff>
    </xdr:to>
    <xdr:sp macro="" textlink="">
      <xdr:nvSpPr>
        <xdr:cNvPr id="266" name="楕円 265">
          <a:extLst>
            <a:ext uri="{FF2B5EF4-FFF2-40B4-BE49-F238E27FC236}">
              <a16:creationId xmlns:a16="http://schemas.microsoft.com/office/drawing/2014/main" id="{C5D9E981-334F-479B-8AC4-9C4B26B38D90}"/>
            </a:ext>
          </a:extLst>
        </xdr:cNvPr>
        <xdr:cNvSpPr/>
      </xdr:nvSpPr>
      <xdr:spPr>
        <a:xfrm>
          <a:off x="8632190" y="14595031"/>
          <a:ext cx="1092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60198</xdr:rowOff>
    </xdr:from>
    <xdr:to>
      <xdr:col>55</xdr:col>
      <xdr:colOff>0</xdr:colOff>
      <xdr:row>85</xdr:row>
      <xdr:rowOff>68771</xdr:rowOff>
    </xdr:to>
    <xdr:cxnSp macro="">
      <xdr:nvCxnSpPr>
        <xdr:cNvPr id="267" name="直線コネクタ 266">
          <a:extLst>
            <a:ext uri="{FF2B5EF4-FFF2-40B4-BE49-F238E27FC236}">
              <a16:creationId xmlns:a16="http://schemas.microsoft.com/office/drawing/2014/main" id="{D99D6EC9-39D7-4DCC-949E-BEF4E003DF84}"/>
            </a:ext>
          </a:extLst>
        </xdr:cNvPr>
        <xdr:cNvCxnSpPr/>
      </xdr:nvCxnSpPr>
      <xdr:spPr>
        <a:xfrm flipV="1">
          <a:off x="8686800" y="14629638"/>
          <a:ext cx="742950" cy="10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25400</xdr:rowOff>
    </xdr:from>
    <xdr:to>
      <xdr:col>46</xdr:col>
      <xdr:colOff>38100</xdr:colOff>
      <xdr:row>85</xdr:row>
      <xdr:rowOff>127000</xdr:rowOff>
    </xdr:to>
    <xdr:sp macro="" textlink="">
      <xdr:nvSpPr>
        <xdr:cNvPr id="268" name="楕円 267">
          <a:extLst>
            <a:ext uri="{FF2B5EF4-FFF2-40B4-BE49-F238E27FC236}">
              <a16:creationId xmlns:a16="http://schemas.microsoft.com/office/drawing/2014/main" id="{79A80276-4F15-4D80-96D2-0258460CB9E3}"/>
            </a:ext>
          </a:extLst>
        </xdr:cNvPr>
        <xdr:cNvSpPr/>
      </xdr:nvSpPr>
      <xdr:spPr>
        <a:xfrm>
          <a:off x="7846060" y="14594840"/>
          <a:ext cx="7874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68771</xdr:rowOff>
    </xdr:from>
    <xdr:to>
      <xdr:col>50</xdr:col>
      <xdr:colOff>114300</xdr:colOff>
      <xdr:row>85</xdr:row>
      <xdr:rowOff>76200</xdr:rowOff>
    </xdr:to>
    <xdr:cxnSp macro="">
      <xdr:nvCxnSpPr>
        <xdr:cNvPr id="269" name="直線コネクタ 268">
          <a:extLst>
            <a:ext uri="{FF2B5EF4-FFF2-40B4-BE49-F238E27FC236}">
              <a16:creationId xmlns:a16="http://schemas.microsoft.com/office/drawing/2014/main" id="{ACD7F246-FCE6-4DC2-AE40-AE6D1FAEE451}"/>
            </a:ext>
          </a:extLst>
        </xdr:cNvPr>
        <xdr:cNvCxnSpPr/>
      </xdr:nvCxnSpPr>
      <xdr:spPr>
        <a:xfrm flipV="1">
          <a:off x="7889240" y="14640116"/>
          <a:ext cx="797560" cy="9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29020</xdr:rowOff>
    </xdr:from>
    <xdr:to>
      <xdr:col>41</xdr:col>
      <xdr:colOff>101600</xdr:colOff>
      <xdr:row>85</xdr:row>
      <xdr:rowOff>130620</xdr:rowOff>
    </xdr:to>
    <xdr:sp macro="" textlink="">
      <xdr:nvSpPr>
        <xdr:cNvPr id="270" name="楕円 269">
          <a:extLst>
            <a:ext uri="{FF2B5EF4-FFF2-40B4-BE49-F238E27FC236}">
              <a16:creationId xmlns:a16="http://schemas.microsoft.com/office/drawing/2014/main" id="{6FEE30CC-A432-419E-BDF4-5AB33E2415C4}"/>
            </a:ext>
          </a:extLst>
        </xdr:cNvPr>
        <xdr:cNvSpPr/>
      </xdr:nvSpPr>
      <xdr:spPr>
        <a:xfrm>
          <a:off x="7029450" y="14600365"/>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76200</xdr:rowOff>
    </xdr:from>
    <xdr:to>
      <xdr:col>45</xdr:col>
      <xdr:colOff>177800</xdr:colOff>
      <xdr:row>85</xdr:row>
      <xdr:rowOff>79820</xdr:rowOff>
    </xdr:to>
    <xdr:cxnSp macro="">
      <xdr:nvCxnSpPr>
        <xdr:cNvPr id="271" name="直線コネクタ 270">
          <a:extLst>
            <a:ext uri="{FF2B5EF4-FFF2-40B4-BE49-F238E27FC236}">
              <a16:creationId xmlns:a16="http://schemas.microsoft.com/office/drawing/2014/main" id="{FAC9511B-DD85-49BC-BC77-6B58C17A113C}"/>
            </a:ext>
          </a:extLst>
        </xdr:cNvPr>
        <xdr:cNvCxnSpPr/>
      </xdr:nvCxnSpPr>
      <xdr:spPr>
        <a:xfrm flipV="1">
          <a:off x="7084060" y="14649450"/>
          <a:ext cx="805180" cy="3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25781</xdr:rowOff>
    </xdr:from>
    <xdr:to>
      <xdr:col>36</xdr:col>
      <xdr:colOff>165100</xdr:colOff>
      <xdr:row>85</xdr:row>
      <xdr:rowOff>127381</xdr:rowOff>
    </xdr:to>
    <xdr:sp macro="" textlink="">
      <xdr:nvSpPr>
        <xdr:cNvPr id="272" name="楕円 271">
          <a:extLst>
            <a:ext uri="{FF2B5EF4-FFF2-40B4-BE49-F238E27FC236}">
              <a16:creationId xmlns:a16="http://schemas.microsoft.com/office/drawing/2014/main" id="{C44F8BD8-B66E-45BF-9BE3-AE5D2E57A689}"/>
            </a:ext>
          </a:extLst>
        </xdr:cNvPr>
        <xdr:cNvSpPr/>
      </xdr:nvSpPr>
      <xdr:spPr>
        <a:xfrm>
          <a:off x="6231890" y="14595221"/>
          <a:ext cx="10922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76581</xdr:rowOff>
    </xdr:from>
    <xdr:to>
      <xdr:col>41</xdr:col>
      <xdr:colOff>50800</xdr:colOff>
      <xdr:row>85</xdr:row>
      <xdr:rowOff>79820</xdr:rowOff>
    </xdr:to>
    <xdr:cxnSp macro="">
      <xdr:nvCxnSpPr>
        <xdr:cNvPr id="273" name="直線コネクタ 272">
          <a:extLst>
            <a:ext uri="{FF2B5EF4-FFF2-40B4-BE49-F238E27FC236}">
              <a16:creationId xmlns:a16="http://schemas.microsoft.com/office/drawing/2014/main" id="{8FA698CC-EAB4-4ECD-A286-5CC64A35CA9C}"/>
            </a:ext>
          </a:extLst>
        </xdr:cNvPr>
        <xdr:cNvCxnSpPr/>
      </xdr:nvCxnSpPr>
      <xdr:spPr>
        <a:xfrm>
          <a:off x="6286500" y="14649831"/>
          <a:ext cx="797560" cy="3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86</xdr:row>
      <xdr:rowOff>4590</xdr:rowOff>
    </xdr:from>
    <xdr:ext cx="469744" cy="259045"/>
    <xdr:sp macro="" textlink="">
      <xdr:nvSpPr>
        <xdr:cNvPr id="274" name="n_1aveValue【福祉施設】&#10;一人当たり面積">
          <a:extLst>
            <a:ext uri="{FF2B5EF4-FFF2-40B4-BE49-F238E27FC236}">
              <a16:creationId xmlns:a16="http://schemas.microsoft.com/office/drawing/2014/main" id="{CFE828FB-4794-4A7E-9262-22AC056721D6}"/>
            </a:ext>
          </a:extLst>
        </xdr:cNvPr>
        <xdr:cNvSpPr txBox="1"/>
      </xdr:nvSpPr>
      <xdr:spPr>
        <a:xfrm>
          <a:off x="8454467" y="147511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14685</xdr:rowOff>
    </xdr:from>
    <xdr:ext cx="469744" cy="259045"/>
    <xdr:sp macro="" textlink="">
      <xdr:nvSpPr>
        <xdr:cNvPr id="275" name="n_2aveValue【福祉施設】&#10;一人当たり面積">
          <a:extLst>
            <a:ext uri="{FF2B5EF4-FFF2-40B4-BE49-F238E27FC236}">
              <a16:creationId xmlns:a16="http://schemas.microsoft.com/office/drawing/2014/main" id="{FC1F4526-7AA7-41BC-BE93-0FC8B6588700}"/>
            </a:ext>
          </a:extLst>
        </xdr:cNvPr>
        <xdr:cNvSpPr txBox="1"/>
      </xdr:nvSpPr>
      <xdr:spPr>
        <a:xfrm>
          <a:off x="7673417" y="147631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24973</xdr:rowOff>
    </xdr:from>
    <xdr:ext cx="469744" cy="259045"/>
    <xdr:sp macro="" textlink="">
      <xdr:nvSpPr>
        <xdr:cNvPr id="276" name="n_3aveValue【福祉施設】&#10;一人当たり面積">
          <a:extLst>
            <a:ext uri="{FF2B5EF4-FFF2-40B4-BE49-F238E27FC236}">
              <a16:creationId xmlns:a16="http://schemas.microsoft.com/office/drawing/2014/main" id="{F73BA929-B5D9-48C5-9DF8-F3D00674AA77}"/>
            </a:ext>
          </a:extLst>
        </xdr:cNvPr>
        <xdr:cNvSpPr txBox="1"/>
      </xdr:nvSpPr>
      <xdr:spPr>
        <a:xfrm>
          <a:off x="6866332" y="147658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13352</xdr:rowOff>
    </xdr:from>
    <xdr:ext cx="469744" cy="259045"/>
    <xdr:sp macro="" textlink="">
      <xdr:nvSpPr>
        <xdr:cNvPr id="277" name="n_4aveValue【福祉施設】&#10;一人当たり面積">
          <a:extLst>
            <a:ext uri="{FF2B5EF4-FFF2-40B4-BE49-F238E27FC236}">
              <a16:creationId xmlns:a16="http://schemas.microsoft.com/office/drawing/2014/main" id="{B4316C4C-1E77-4A65-A1DB-D978B61A1F4D}"/>
            </a:ext>
          </a:extLst>
        </xdr:cNvPr>
        <xdr:cNvSpPr txBox="1"/>
      </xdr:nvSpPr>
      <xdr:spPr>
        <a:xfrm>
          <a:off x="6068772" y="147618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83</xdr:row>
      <xdr:rowOff>136098</xdr:rowOff>
    </xdr:from>
    <xdr:ext cx="469744" cy="259045"/>
    <xdr:sp macro="" textlink="">
      <xdr:nvSpPr>
        <xdr:cNvPr id="278" name="n_1mainValue【福祉施設】&#10;一人当たり面積">
          <a:extLst>
            <a:ext uri="{FF2B5EF4-FFF2-40B4-BE49-F238E27FC236}">
              <a16:creationId xmlns:a16="http://schemas.microsoft.com/office/drawing/2014/main" id="{108F91AA-E21B-44D8-971F-A85BBFC6A57C}"/>
            </a:ext>
          </a:extLst>
        </xdr:cNvPr>
        <xdr:cNvSpPr txBox="1"/>
      </xdr:nvSpPr>
      <xdr:spPr>
        <a:xfrm>
          <a:off x="8454467" y="143626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143527</xdr:rowOff>
    </xdr:from>
    <xdr:ext cx="469744" cy="259045"/>
    <xdr:sp macro="" textlink="">
      <xdr:nvSpPr>
        <xdr:cNvPr id="279" name="n_2mainValue【福祉施設】&#10;一人当たり面積">
          <a:extLst>
            <a:ext uri="{FF2B5EF4-FFF2-40B4-BE49-F238E27FC236}">
              <a16:creationId xmlns:a16="http://schemas.microsoft.com/office/drawing/2014/main" id="{10890C01-A9EE-4AAE-98DB-1392EC6629E9}"/>
            </a:ext>
          </a:extLst>
        </xdr:cNvPr>
        <xdr:cNvSpPr txBox="1"/>
      </xdr:nvSpPr>
      <xdr:spPr>
        <a:xfrm>
          <a:off x="7673417" y="143719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147147</xdr:rowOff>
    </xdr:from>
    <xdr:ext cx="469744" cy="259045"/>
    <xdr:sp macro="" textlink="">
      <xdr:nvSpPr>
        <xdr:cNvPr id="280" name="n_3mainValue【福祉施設】&#10;一人当たり面積">
          <a:extLst>
            <a:ext uri="{FF2B5EF4-FFF2-40B4-BE49-F238E27FC236}">
              <a16:creationId xmlns:a16="http://schemas.microsoft.com/office/drawing/2014/main" id="{1E51A8A2-FA12-4F1E-A8ED-D61DBAB24315}"/>
            </a:ext>
          </a:extLst>
        </xdr:cNvPr>
        <xdr:cNvSpPr txBox="1"/>
      </xdr:nvSpPr>
      <xdr:spPr>
        <a:xfrm>
          <a:off x="6866332" y="143755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143908</xdr:rowOff>
    </xdr:from>
    <xdr:ext cx="469744" cy="259045"/>
    <xdr:sp macro="" textlink="">
      <xdr:nvSpPr>
        <xdr:cNvPr id="281" name="n_4mainValue【福祉施設】&#10;一人当たり面積">
          <a:extLst>
            <a:ext uri="{FF2B5EF4-FFF2-40B4-BE49-F238E27FC236}">
              <a16:creationId xmlns:a16="http://schemas.microsoft.com/office/drawing/2014/main" id="{FEC3F66A-74C7-4BE7-A35C-BE425E41943F}"/>
            </a:ext>
          </a:extLst>
        </xdr:cNvPr>
        <xdr:cNvSpPr txBox="1"/>
      </xdr:nvSpPr>
      <xdr:spPr>
        <a:xfrm>
          <a:off x="6068772" y="143723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282" name="正方形/長方形 281">
          <a:extLst>
            <a:ext uri="{FF2B5EF4-FFF2-40B4-BE49-F238E27FC236}">
              <a16:creationId xmlns:a16="http://schemas.microsoft.com/office/drawing/2014/main" id="{E0F19296-7839-40CB-AE03-15AB151FBD26}"/>
            </a:ext>
          </a:extLst>
        </xdr:cNvPr>
        <xdr:cNvSpPr/>
      </xdr:nvSpPr>
      <xdr:spPr>
        <a:xfrm>
          <a:off x="6858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83" name="正方形/長方形 282">
          <a:extLst>
            <a:ext uri="{FF2B5EF4-FFF2-40B4-BE49-F238E27FC236}">
              <a16:creationId xmlns:a16="http://schemas.microsoft.com/office/drawing/2014/main" id="{26DFF608-042A-49F6-BD26-D248DF6F62E3}"/>
            </a:ext>
          </a:extLst>
        </xdr:cNvPr>
        <xdr:cNvSpPr/>
      </xdr:nvSpPr>
      <xdr:spPr>
        <a:xfrm>
          <a:off x="8166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84" name="正方形/長方形 283">
          <a:extLst>
            <a:ext uri="{FF2B5EF4-FFF2-40B4-BE49-F238E27FC236}">
              <a16:creationId xmlns:a16="http://schemas.microsoft.com/office/drawing/2014/main" id="{CC2F911F-2334-43BC-AF26-236E4BBFB38B}"/>
            </a:ext>
          </a:extLst>
        </xdr:cNvPr>
        <xdr:cNvSpPr/>
      </xdr:nvSpPr>
      <xdr:spPr>
        <a:xfrm>
          <a:off x="8166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5" name="正方形/長方形 284">
          <a:extLst>
            <a:ext uri="{FF2B5EF4-FFF2-40B4-BE49-F238E27FC236}">
              <a16:creationId xmlns:a16="http://schemas.microsoft.com/office/drawing/2014/main" id="{91D5905D-F190-4740-9B00-91E0B2375CBA}"/>
            </a:ext>
          </a:extLst>
        </xdr:cNvPr>
        <xdr:cNvSpPr/>
      </xdr:nvSpPr>
      <xdr:spPr>
        <a:xfrm>
          <a:off x="17145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6" name="正方形/長方形 285">
          <a:extLst>
            <a:ext uri="{FF2B5EF4-FFF2-40B4-BE49-F238E27FC236}">
              <a16:creationId xmlns:a16="http://schemas.microsoft.com/office/drawing/2014/main" id="{DE81373C-2F28-4F1F-8CD1-D437C7F85891}"/>
            </a:ext>
          </a:extLst>
        </xdr:cNvPr>
        <xdr:cNvSpPr/>
      </xdr:nvSpPr>
      <xdr:spPr>
        <a:xfrm>
          <a:off x="17145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7" name="正方形/長方形 286">
          <a:extLst>
            <a:ext uri="{FF2B5EF4-FFF2-40B4-BE49-F238E27FC236}">
              <a16:creationId xmlns:a16="http://schemas.microsoft.com/office/drawing/2014/main" id="{B90AD63B-C85D-4D10-81F6-44D806925466}"/>
            </a:ext>
          </a:extLst>
        </xdr:cNvPr>
        <xdr:cNvSpPr/>
      </xdr:nvSpPr>
      <xdr:spPr>
        <a:xfrm>
          <a:off x="27432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8" name="正方形/長方形 287">
          <a:extLst>
            <a:ext uri="{FF2B5EF4-FFF2-40B4-BE49-F238E27FC236}">
              <a16:creationId xmlns:a16="http://schemas.microsoft.com/office/drawing/2014/main" id="{FBC76B8B-CED4-4047-B813-0313DEDD3847}"/>
            </a:ext>
          </a:extLst>
        </xdr:cNvPr>
        <xdr:cNvSpPr/>
      </xdr:nvSpPr>
      <xdr:spPr>
        <a:xfrm>
          <a:off x="27432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9" name="正方形/長方形 288">
          <a:extLst>
            <a:ext uri="{FF2B5EF4-FFF2-40B4-BE49-F238E27FC236}">
              <a16:creationId xmlns:a16="http://schemas.microsoft.com/office/drawing/2014/main" id="{6D3CC38A-4C44-4F50-9EDC-0DCB96317765}"/>
            </a:ext>
          </a:extLst>
        </xdr:cNvPr>
        <xdr:cNvSpPr/>
      </xdr:nvSpPr>
      <xdr:spPr>
        <a:xfrm>
          <a:off x="685800" y="1676019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290" name="正方形/長方形 289">
          <a:extLst>
            <a:ext uri="{FF2B5EF4-FFF2-40B4-BE49-F238E27FC236}">
              <a16:creationId xmlns:a16="http://schemas.microsoft.com/office/drawing/2014/main" id="{54ED9335-FF9C-421C-916B-17AE53C907CA}"/>
            </a:ext>
          </a:extLst>
        </xdr:cNvPr>
        <xdr:cNvSpPr/>
      </xdr:nvSpPr>
      <xdr:spPr>
        <a:xfrm>
          <a:off x="596011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291" name="正方形/長方形 290">
          <a:extLst>
            <a:ext uri="{FF2B5EF4-FFF2-40B4-BE49-F238E27FC236}">
              <a16:creationId xmlns:a16="http://schemas.microsoft.com/office/drawing/2014/main" id="{E3A9CFED-6927-4083-82A1-F4F9A528F698}"/>
            </a:ext>
          </a:extLst>
        </xdr:cNvPr>
        <xdr:cNvSpPr/>
      </xdr:nvSpPr>
      <xdr:spPr>
        <a:xfrm>
          <a:off x="60604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292" name="正方形/長方形 291">
          <a:extLst>
            <a:ext uri="{FF2B5EF4-FFF2-40B4-BE49-F238E27FC236}">
              <a16:creationId xmlns:a16="http://schemas.microsoft.com/office/drawing/2014/main" id="{F994B734-692D-41B3-98CF-CAFBC5CD8C57}"/>
            </a:ext>
          </a:extLst>
        </xdr:cNvPr>
        <xdr:cNvSpPr/>
      </xdr:nvSpPr>
      <xdr:spPr>
        <a:xfrm>
          <a:off x="60604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293" name="正方形/長方形 292">
          <a:extLst>
            <a:ext uri="{FF2B5EF4-FFF2-40B4-BE49-F238E27FC236}">
              <a16:creationId xmlns:a16="http://schemas.microsoft.com/office/drawing/2014/main" id="{E6956994-1B9F-4078-8505-F5F12E5D0485}"/>
            </a:ext>
          </a:extLst>
        </xdr:cNvPr>
        <xdr:cNvSpPr/>
      </xdr:nvSpPr>
      <xdr:spPr>
        <a:xfrm>
          <a:off x="69888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294" name="正方形/長方形 293">
          <a:extLst>
            <a:ext uri="{FF2B5EF4-FFF2-40B4-BE49-F238E27FC236}">
              <a16:creationId xmlns:a16="http://schemas.microsoft.com/office/drawing/2014/main" id="{ACB24E72-4C2E-4298-AAE1-961C25E5B534}"/>
            </a:ext>
          </a:extLst>
        </xdr:cNvPr>
        <xdr:cNvSpPr/>
      </xdr:nvSpPr>
      <xdr:spPr>
        <a:xfrm>
          <a:off x="69888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295" name="正方形/長方形 294">
          <a:extLst>
            <a:ext uri="{FF2B5EF4-FFF2-40B4-BE49-F238E27FC236}">
              <a16:creationId xmlns:a16="http://schemas.microsoft.com/office/drawing/2014/main" id="{C1814DC7-716C-450A-9BD0-35CCEAEA4AEB}"/>
            </a:ext>
          </a:extLst>
        </xdr:cNvPr>
        <xdr:cNvSpPr/>
      </xdr:nvSpPr>
      <xdr:spPr>
        <a:xfrm>
          <a:off x="80175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296" name="正方形/長方形 295">
          <a:extLst>
            <a:ext uri="{FF2B5EF4-FFF2-40B4-BE49-F238E27FC236}">
              <a16:creationId xmlns:a16="http://schemas.microsoft.com/office/drawing/2014/main" id="{07D9527D-728C-4C96-BFA1-0C6EC2E073FB}"/>
            </a:ext>
          </a:extLst>
        </xdr:cNvPr>
        <xdr:cNvSpPr/>
      </xdr:nvSpPr>
      <xdr:spPr>
        <a:xfrm>
          <a:off x="80175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297" name="正方形/長方形 296">
          <a:extLst>
            <a:ext uri="{FF2B5EF4-FFF2-40B4-BE49-F238E27FC236}">
              <a16:creationId xmlns:a16="http://schemas.microsoft.com/office/drawing/2014/main" id="{101FA8C3-C6DF-4BBC-AC7B-249E44240C2E}"/>
            </a:ext>
          </a:extLst>
        </xdr:cNvPr>
        <xdr:cNvSpPr/>
      </xdr:nvSpPr>
      <xdr:spPr>
        <a:xfrm>
          <a:off x="5960110" y="1676019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298" name="正方形/長方形 297">
          <a:extLst>
            <a:ext uri="{FF2B5EF4-FFF2-40B4-BE49-F238E27FC236}">
              <a16:creationId xmlns:a16="http://schemas.microsoft.com/office/drawing/2014/main" id="{BD1DC11B-C558-4E64-84E1-F7AABBF27CE2}"/>
            </a:ext>
          </a:extLst>
        </xdr:cNvPr>
        <xdr:cNvSpPr/>
      </xdr:nvSpPr>
      <xdr:spPr>
        <a:xfrm>
          <a:off x="1120394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299" name="正方形/長方形 298">
          <a:extLst>
            <a:ext uri="{FF2B5EF4-FFF2-40B4-BE49-F238E27FC236}">
              <a16:creationId xmlns:a16="http://schemas.microsoft.com/office/drawing/2014/main" id="{7538D705-2A1F-45AB-B7DC-B6E525CB3B39}"/>
            </a:ext>
          </a:extLst>
        </xdr:cNvPr>
        <xdr:cNvSpPr/>
      </xdr:nvSpPr>
      <xdr:spPr>
        <a:xfrm>
          <a:off x="113157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00" name="正方形/長方形 299">
          <a:extLst>
            <a:ext uri="{FF2B5EF4-FFF2-40B4-BE49-F238E27FC236}">
              <a16:creationId xmlns:a16="http://schemas.microsoft.com/office/drawing/2014/main" id="{93CC3800-DBE9-47C3-AC4A-30CD721390ED}"/>
            </a:ext>
          </a:extLst>
        </xdr:cNvPr>
        <xdr:cNvSpPr/>
      </xdr:nvSpPr>
      <xdr:spPr>
        <a:xfrm>
          <a:off x="113157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01" name="正方形/長方形 300">
          <a:extLst>
            <a:ext uri="{FF2B5EF4-FFF2-40B4-BE49-F238E27FC236}">
              <a16:creationId xmlns:a16="http://schemas.microsoft.com/office/drawing/2014/main" id="{A1B072F4-ABFF-48DA-BFAD-4681FD6419B2}"/>
            </a:ext>
          </a:extLst>
        </xdr:cNvPr>
        <xdr:cNvSpPr/>
      </xdr:nvSpPr>
      <xdr:spPr>
        <a:xfrm>
          <a:off x="122326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02" name="正方形/長方形 301">
          <a:extLst>
            <a:ext uri="{FF2B5EF4-FFF2-40B4-BE49-F238E27FC236}">
              <a16:creationId xmlns:a16="http://schemas.microsoft.com/office/drawing/2014/main" id="{DAD801DC-69FC-497C-9265-259C61321B05}"/>
            </a:ext>
          </a:extLst>
        </xdr:cNvPr>
        <xdr:cNvSpPr/>
      </xdr:nvSpPr>
      <xdr:spPr>
        <a:xfrm>
          <a:off x="122326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03" name="正方形/長方形 302">
          <a:extLst>
            <a:ext uri="{FF2B5EF4-FFF2-40B4-BE49-F238E27FC236}">
              <a16:creationId xmlns:a16="http://schemas.microsoft.com/office/drawing/2014/main" id="{79D80992-1994-4E1E-BC68-2E4809ED1D8E}"/>
            </a:ext>
          </a:extLst>
        </xdr:cNvPr>
        <xdr:cNvSpPr/>
      </xdr:nvSpPr>
      <xdr:spPr>
        <a:xfrm>
          <a:off x="132613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04" name="正方形/長方形 303">
          <a:extLst>
            <a:ext uri="{FF2B5EF4-FFF2-40B4-BE49-F238E27FC236}">
              <a16:creationId xmlns:a16="http://schemas.microsoft.com/office/drawing/2014/main" id="{C243ED67-E2C8-49FA-AF04-16AADE8F9FF4}"/>
            </a:ext>
          </a:extLst>
        </xdr:cNvPr>
        <xdr:cNvSpPr/>
      </xdr:nvSpPr>
      <xdr:spPr>
        <a:xfrm>
          <a:off x="132613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05" name="正方形/長方形 304">
          <a:extLst>
            <a:ext uri="{FF2B5EF4-FFF2-40B4-BE49-F238E27FC236}">
              <a16:creationId xmlns:a16="http://schemas.microsoft.com/office/drawing/2014/main" id="{2C2B92EB-4D3F-43A6-88B7-E717E36127B5}"/>
            </a:ext>
          </a:extLst>
        </xdr:cNvPr>
        <xdr:cNvSpPr/>
      </xdr:nvSpPr>
      <xdr:spPr>
        <a:xfrm>
          <a:off x="1120394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06" name="テキスト ボックス 305">
          <a:extLst>
            <a:ext uri="{FF2B5EF4-FFF2-40B4-BE49-F238E27FC236}">
              <a16:creationId xmlns:a16="http://schemas.microsoft.com/office/drawing/2014/main" id="{8592F729-66C3-4BEE-A048-8C1DD66314A4}"/>
            </a:ext>
          </a:extLst>
        </xdr:cNvPr>
        <xdr:cNvSpPr txBox="1"/>
      </xdr:nvSpPr>
      <xdr:spPr>
        <a:xfrm>
          <a:off x="1116584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07" name="直線コネクタ 306">
          <a:extLst>
            <a:ext uri="{FF2B5EF4-FFF2-40B4-BE49-F238E27FC236}">
              <a16:creationId xmlns:a16="http://schemas.microsoft.com/office/drawing/2014/main" id="{7BA273C7-5D8B-4513-8BC2-82FE02390C1C}"/>
            </a:ext>
          </a:extLst>
        </xdr:cNvPr>
        <xdr:cNvCxnSpPr/>
      </xdr:nvCxnSpPr>
      <xdr:spPr>
        <a:xfrm>
          <a:off x="1120394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08" name="テキスト ボックス 307">
          <a:extLst>
            <a:ext uri="{FF2B5EF4-FFF2-40B4-BE49-F238E27FC236}">
              <a16:creationId xmlns:a16="http://schemas.microsoft.com/office/drawing/2014/main" id="{C9476EAA-B8CE-45FB-B0A0-74B61F9DDFCA}"/>
            </a:ext>
          </a:extLst>
        </xdr:cNvPr>
        <xdr:cNvSpPr txBox="1"/>
      </xdr:nvSpPr>
      <xdr:spPr>
        <a:xfrm>
          <a:off x="10801531"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309" name="直線コネクタ 308">
          <a:extLst>
            <a:ext uri="{FF2B5EF4-FFF2-40B4-BE49-F238E27FC236}">
              <a16:creationId xmlns:a16="http://schemas.microsoft.com/office/drawing/2014/main" id="{BF249A88-9361-4B78-946E-49978E1B12D5}"/>
            </a:ext>
          </a:extLst>
        </xdr:cNvPr>
        <xdr:cNvCxnSpPr/>
      </xdr:nvCxnSpPr>
      <xdr:spPr>
        <a:xfrm>
          <a:off x="11203940" y="723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310" name="テキスト ボックス 309">
          <a:extLst>
            <a:ext uri="{FF2B5EF4-FFF2-40B4-BE49-F238E27FC236}">
              <a16:creationId xmlns:a16="http://schemas.microsoft.com/office/drawing/2014/main" id="{CC8EE48F-A7F9-4E8E-B3CF-91F2857B1943}"/>
            </a:ext>
          </a:extLst>
        </xdr:cNvPr>
        <xdr:cNvSpPr txBox="1"/>
      </xdr:nvSpPr>
      <xdr:spPr>
        <a:xfrm>
          <a:off x="10801531" y="709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311" name="直線コネクタ 310">
          <a:extLst>
            <a:ext uri="{FF2B5EF4-FFF2-40B4-BE49-F238E27FC236}">
              <a16:creationId xmlns:a16="http://schemas.microsoft.com/office/drawing/2014/main" id="{270447F0-BE01-493B-BA8C-2AAD518D1036}"/>
            </a:ext>
          </a:extLst>
        </xdr:cNvPr>
        <xdr:cNvCxnSpPr/>
      </xdr:nvCxnSpPr>
      <xdr:spPr>
        <a:xfrm>
          <a:off x="11203940" y="685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312" name="テキスト ボックス 311">
          <a:extLst>
            <a:ext uri="{FF2B5EF4-FFF2-40B4-BE49-F238E27FC236}">
              <a16:creationId xmlns:a16="http://schemas.microsoft.com/office/drawing/2014/main" id="{DE9A7260-FC69-45C8-B81C-0427293F26AD}"/>
            </a:ext>
          </a:extLst>
        </xdr:cNvPr>
        <xdr:cNvSpPr txBox="1"/>
      </xdr:nvSpPr>
      <xdr:spPr>
        <a:xfrm>
          <a:off x="10842791" y="671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313" name="直線コネクタ 312">
          <a:extLst>
            <a:ext uri="{FF2B5EF4-FFF2-40B4-BE49-F238E27FC236}">
              <a16:creationId xmlns:a16="http://schemas.microsoft.com/office/drawing/2014/main" id="{313C62B6-58B5-4853-94EF-0AF4612EC67C}"/>
            </a:ext>
          </a:extLst>
        </xdr:cNvPr>
        <xdr:cNvCxnSpPr/>
      </xdr:nvCxnSpPr>
      <xdr:spPr>
        <a:xfrm>
          <a:off x="11203940" y="6473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314" name="テキスト ボックス 313">
          <a:extLst>
            <a:ext uri="{FF2B5EF4-FFF2-40B4-BE49-F238E27FC236}">
              <a16:creationId xmlns:a16="http://schemas.microsoft.com/office/drawing/2014/main" id="{399E0A7B-334B-46CC-973F-CDF5FE925BE1}"/>
            </a:ext>
          </a:extLst>
        </xdr:cNvPr>
        <xdr:cNvSpPr txBox="1"/>
      </xdr:nvSpPr>
      <xdr:spPr>
        <a:xfrm>
          <a:off x="10842791" y="6336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315" name="直線コネクタ 314">
          <a:extLst>
            <a:ext uri="{FF2B5EF4-FFF2-40B4-BE49-F238E27FC236}">
              <a16:creationId xmlns:a16="http://schemas.microsoft.com/office/drawing/2014/main" id="{D8B64294-1AAD-41CB-933E-D270FD8E4331}"/>
            </a:ext>
          </a:extLst>
        </xdr:cNvPr>
        <xdr:cNvCxnSpPr/>
      </xdr:nvCxnSpPr>
      <xdr:spPr>
        <a:xfrm>
          <a:off x="11203940" y="609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316" name="テキスト ボックス 315">
          <a:extLst>
            <a:ext uri="{FF2B5EF4-FFF2-40B4-BE49-F238E27FC236}">
              <a16:creationId xmlns:a16="http://schemas.microsoft.com/office/drawing/2014/main" id="{4C0C850C-79EE-4A4E-B83D-A05318F325A1}"/>
            </a:ext>
          </a:extLst>
        </xdr:cNvPr>
        <xdr:cNvSpPr txBox="1"/>
      </xdr:nvSpPr>
      <xdr:spPr>
        <a:xfrm>
          <a:off x="10842791" y="595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317" name="直線コネクタ 316">
          <a:extLst>
            <a:ext uri="{FF2B5EF4-FFF2-40B4-BE49-F238E27FC236}">
              <a16:creationId xmlns:a16="http://schemas.microsoft.com/office/drawing/2014/main" id="{09866A3E-827A-4BDB-BE1A-24EA33B44350}"/>
            </a:ext>
          </a:extLst>
        </xdr:cNvPr>
        <xdr:cNvCxnSpPr/>
      </xdr:nvCxnSpPr>
      <xdr:spPr>
        <a:xfrm>
          <a:off x="11203940" y="571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318" name="テキスト ボックス 317">
          <a:extLst>
            <a:ext uri="{FF2B5EF4-FFF2-40B4-BE49-F238E27FC236}">
              <a16:creationId xmlns:a16="http://schemas.microsoft.com/office/drawing/2014/main" id="{1AA31E0F-7DDD-4F19-B229-D928294B4FB3}"/>
            </a:ext>
          </a:extLst>
        </xdr:cNvPr>
        <xdr:cNvSpPr txBox="1"/>
      </xdr:nvSpPr>
      <xdr:spPr>
        <a:xfrm>
          <a:off x="10842791" y="557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19" name="直線コネクタ 318">
          <a:extLst>
            <a:ext uri="{FF2B5EF4-FFF2-40B4-BE49-F238E27FC236}">
              <a16:creationId xmlns:a16="http://schemas.microsoft.com/office/drawing/2014/main" id="{75E037C9-BBB0-4BF0-B1B3-7D23C6E0D2E0}"/>
            </a:ext>
          </a:extLst>
        </xdr:cNvPr>
        <xdr:cNvCxnSpPr/>
      </xdr:nvCxnSpPr>
      <xdr:spPr>
        <a:xfrm>
          <a:off x="1120394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320" name="テキスト ボックス 319">
          <a:extLst>
            <a:ext uri="{FF2B5EF4-FFF2-40B4-BE49-F238E27FC236}">
              <a16:creationId xmlns:a16="http://schemas.microsoft.com/office/drawing/2014/main" id="{5E1280D0-DBD6-4E24-977D-42EE464CFC3D}"/>
            </a:ext>
          </a:extLst>
        </xdr:cNvPr>
        <xdr:cNvSpPr txBox="1"/>
      </xdr:nvSpPr>
      <xdr:spPr>
        <a:xfrm>
          <a:off x="10905006" y="519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321" name="【一般廃棄物処理施設】&#10;有形固定資産減価償却率グラフ枠">
          <a:extLst>
            <a:ext uri="{FF2B5EF4-FFF2-40B4-BE49-F238E27FC236}">
              <a16:creationId xmlns:a16="http://schemas.microsoft.com/office/drawing/2014/main" id="{A7416BD6-4E65-4D64-9A7D-90521B8A4FAA}"/>
            </a:ext>
          </a:extLst>
        </xdr:cNvPr>
        <xdr:cNvSpPr/>
      </xdr:nvSpPr>
      <xdr:spPr>
        <a:xfrm>
          <a:off x="1120394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19050</xdr:rowOff>
    </xdr:from>
    <xdr:to>
      <xdr:col>85</xdr:col>
      <xdr:colOff>126364</xdr:colOff>
      <xdr:row>42</xdr:row>
      <xdr:rowOff>38100</xdr:rowOff>
    </xdr:to>
    <xdr:cxnSp macro="">
      <xdr:nvCxnSpPr>
        <xdr:cNvPr id="322" name="直線コネクタ 321">
          <a:extLst>
            <a:ext uri="{FF2B5EF4-FFF2-40B4-BE49-F238E27FC236}">
              <a16:creationId xmlns:a16="http://schemas.microsoft.com/office/drawing/2014/main" id="{01C3A36D-12C8-40EF-A136-65C9166340BA}"/>
            </a:ext>
          </a:extLst>
        </xdr:cNvPr>
        <xdr:cNvCxnSpPr/>
      </xdr:nvCxnSpPr>
      <xdr:spPr>
        <a:xfrm flipV="1">
          <a:off x="14703424" y="5673090"/>
          <a:ext cx="0" cy="15659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323" name="【一般廃棄物処理施設】&#10;有形固定資産減価償却率最小値テキスト">
          <a:extLst>
            <a:ext uri="{FF2B5EF4-FFF2-40B4-BE49-F238E27FC236}">
              <a16:creationId xmlns:a16="http://schemas.microsoft.com/office/drawing/2014/main" id="{F79BD644-5DFB-4F42-8ACD-E32742506164}"/>
            </a:ext>
          </a:extLst>
        </xdr:cNvPr>
        <xdr:cNvSpPr txBox="1"/>
      </xdr:nvSpPr>
      <xdr:spPr>
        <a:xfrm>
          <a:off x="14742160" y="7244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324" name="直線コネクタ 323">
          <a:extLst>
            <a:ext uri="{FF2B5EF4-FFF2-40B4-BE49-F238E27FC236}">
              <a16:creationId xmlns:a16="http://schemas.microsoft.com/office/drawing/2014/main" id="{BB5A6132-301A-4624-9091-F3CF7EBA9B55}"/>
            </a:ext>
          </a:extLst>
        </xdr:cNvPr>
        <xdr:cNvCxnSpPr/>
      </xdr:nvCxnSpPr>
      <xdr:spPr>
        <a:xfrm>
          <a:off x="14611350" y="72390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137177</xdr:rowOff>
    </xdr:from>
    <xdr:ext cx="405111" cy="259045"/>
    <xdr:sp macro="" textlink="">
      <xdr:nvSpPr>
        <xdr:cNvPr id="325" name="【一般廃棄物処理施設】&#10;有形固定資産減価償却率最大値テキスト">
          <a:extLst>
            <a:ext uri="{FF2B5EF4-FFF2-40B4-BE49-F238E27FC236}">
              <a16:creationId xmlns:a16="http://schemas.microsoft.com/office/drawing/2014/main" id="{101AEAAB-875F-4F0C-8530-0E413DB162E0}"/>
            </a:ext>
          </a:extLst>
        </xdr:cNvPr>
        <xdr:cNvSpPr txBox="1"/>
      </xdr:nvSpPr>
      <xdr:spPr>
        <a:xfrm>
          <a:off x="14742160" y="54483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19050</xdr:rowOff>
    </xdr:from>
    <xdr:to>
      <xdr:col>86</xdr:col>
      <xdr:colOff>25400</xdr:colOff>
      <xdr:row>33</xdr:row>
      <xdr:rowOff>19050</xdr:rowOff>
    </xdr:to>
    <xdr:cxnSp macro="">
      <xdr:nvCxnSpPr>
        <xdr:cNvPr id="326" name="直線コネクタ 325">
          <a:extLst>
            <a:ext uri="{FF2B5EF4-FFF2-40B4-BE49-F238E27FC236}">
              <a16:creationId xmlns:a16="http://schemas.microsoft.com/office/drawing/2014/main" id="{962A1103-BFAE-4956-9B69-C7CC139CE4C3}"/>
            </a:ext>
          </a:extLst>
        </xdr:cNvPr>
        <xdr:cNvCxnSpPr/>
      </xdr:nvCxnSpPr>
      <xdr:spPr>
        <a:xfrm>
          <a:off x="14611350" y="56730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35</xdr:row>
      <xdr:rowOff>154957</xdr:rowOff>
    </xdr:from>
    <xdr:ext cx="405111" cy="259045"/>
    <xdr:sp macro="" textlink="">
      <xdr:nvSpPr>
        <xdr:cNvPr id="327" name="【一般廃棄物処理施設】&#10;有形固定資産減価償却率平均値テキスト">
          <a:extLst>
            <a:ext uri="{FF2B5EF4-FFF2-40B4-BE49-F238E27FC236}">
              <a16:creationId xmlns:a16="http://schemas.microsoft.com/office/drawing/2014/main" id="{B4E5943B-9073-4E0C-84CF-BACDCC444A2E}"/>
            </a:ext>
          </a:extLst>
        </xdr:cNvPr>
        <xdr:cNvSpPr txBox="1"/>
      </xdr:nvSpPr>
      <xdr:spPr>
        <a:xfrm>
          <a:off x="14742160" y="61557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132080</xdr:rowOff>
    </xdr:from>
    <xdr:to>
      <xdr:col>85</xdr:col>
      <xdr:colOff>177800</xdr:colOff>
      <xdr:row>37</xdr:row>
      <xdr:rowOff>62230</xdr:rowOff>
    </xdr:to>
    <xdr:sp macro="" textlink="">
      <xdr:nvSpPr>
        <xdr:cNvPr id="328" name="フローチャート: 判断 327">
          <a:extLst>
            <a:ext uri="{FF2B5EF4-FFF2-40B4-BE49-F238E27FC236}">
              <a16:creationId xmlns:a16="http://schemas.microsoft.com/office/drawing/2014/main" id="{E308A9F3-2CD7-4E5A-B26D-C3F4DDE04A06}"/>
            </a:ext>
          </a:extLst>
        </xdr:cNvPr>
        <xdr:cNvSpPr/>
      </xdr:nvSpPr>
      <xdr:spPr>
        <a:xfrm>
          <a:off x="14649450" y="6308090"/>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101600</xdr:rowOff>
    </xdr:from>
    <xdr:to>
      <xdr:col>81</xdr:col>
      <xdr:colOff>101600</xdr:colOff>
      <xdr:row>37</xdr:row>
      <xdr:rowOff>31750</xdr:rowOff>
    </xdr:to>
    <xdr:sp macro="" textlink="">
      <xdr:nvSpPr>
        <xdr:cNvPr id="329" name="フローチャート: 判断 328">
          <a:extLst>
            <a:ext uri="{FF2B5EF4-FFF2-40B4-BE49-F238E27FC236}">
              <a16:creationId xmlns:a16="http://schemas.microsoft.com/office/drawing/2014/main" id="{DAF803A3-741C-49EA-A491-6E9BDA301ECE}"/>
            </a:ext>
          </a:extLst>
        </xdr:cNvPr>
        <xdr:cNvSpPr/>
      </xdr:nvSpPr>
      <xdr:spPr>
        <a:xfrm>
          <a:off x="13887450" y="626999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109220</xdr:rowOff>
    </xdr:from>
    <xdr:to>
      <xdr:col>76</xdr:col>
      <xdr:colOff>165100</xdr:colOff>
      <xdr:row>37</xdr:row>
      <xdr:rowOff>39370</xdr:rowOff>
    </xdr:to>
    <xdr:sp macro="" textlink="">
      <xdr:nvSpPr>
        <xdr:cNvPr id="330" name="フローチャート: 判断 329">
          <a:extLst>
            <a:ext uri="{FF2B5EF4-FFF2-40B4-BE49-F238E27FC236}">
              <a16:creationId xmlns:a16="http://schemas.microsoft.com/office/drawing/2014/main" id="{079972D7-929F-4DD2-A6B3-EED9EF2E6545}"/>
            </a:ext>
          </a:extLst>
        </xdr:cNvPr>
        <xdr:cNvSpPr/>
      </xdr:nvSpPr>
      <xdr:spPr>
        <a:xfrm>
          <a:off x="13089890" y="6279515"/>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36</xdr:row>
      <xdr:rowOff>164465</xdr:rowOff>
    </xdr:from>
    <xdr:to>
      <xdr:col>72</xdr:col>
      <xdr:colOff>38100</xdr:colOff>
      <xdr:row>37</xdr:row>
      <xdr:rowOff>94615</xdr:rowOff>
    </xdr:to>
    <xdr:sp macro="" textlink="">
      <xdr:nvSpPr>
        <xdr:cNvPr id="331" name="フローチャート: 判断 330">
          <a:extLst>
            <a:ext uri="{FF2B5EF4-FFF2-40B4-BE49-F238E27FC236}">
              <a16:creationId xmlns:a16="http://schemas.microsoft.com/office/drawing/2014/main" id="{88A0D278-2488-4294-905D-4F2CFAAE26CE}"/>
            </a:ext>
          </a:extLst>
        </xdr:cNvPr>
        <xdr:cNvSpPr/>
      </xdr:nvSpPr>
      <xdr:spPr>
        <a:xfrm>
          <a:off x="12303760" y="634047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36</xdr:row>
      <xdr:rowOff>168275</xdr:rowOff>
    </xdr:from>
    <xdr:to>
      <xdr:col>67</xdr:col>
      <xdr:colOff>101600</xdr:colOff>
      <xdr:row>37</xdr:row>
      <xdr:rowOff>98425</xdr:rowOff>
    </xdr:to>
    <xdr:sp macro="" textlink="">
      <xdr:nvSpPr>
        <xdr:cNvPr id="332" name="フローチャート: 判断 331">
          <a:extLst>
            <a:ext uri="{FF2B5EF4-FFF2-40B4-BE49-F238E27FC236}">
              <a16:creationId xmlns:a16="http://schemas.microsoft.com/office/drawing/2014/main" id="{215E258E-234D-48A4-9450-86FA405F0CB1}"/>
            </a:ext>
          </a:extLst>
        </xdr:cNvPr>
        <xdr:cNvSpPr/>
      </xdr:nvSpPr>
      <xdr:spPr>
        <a:xfrm>
          <a:off x="11487150" y="6344285"/>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333" name="テキスト ボックス 332">
          <a:extLst>
            <a:ext uri="{FF2B5EF4-FFF2-40B4-BE49-F238E27FC236}">
              <a16:creationId xmlns:a16="http://schemas.microsoft.com/office/drawing/2014/main" id="{BBC080AF-16D0-41E4-A23C-59BB6026CAA1}"/>
            </a:ext>
          </a:extLst>
        </xdr:cNvPr>
        <xdr:cNvSpPr txBox="1"/>
      </xdr:nvSpPr>
      <xdr:spPr>
        <a:xfrm>
          <a:off x="1453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334" name="テキスト ボックス 333">
          <a:extLst>
            <a:ext uri="{FF2B5EF4-FFF2-40B4-BE49-F238E27FC236}">
              <a16:creationId xmlns:a16="http://schemas.microsoft.com/office/drawing/2014/main" id="{356A59C6-1BBF-4DC7-93DF-71947D7E780C}"/>
            </a:ext>
          </a:extLst>
        </xdr:cNvPr>
        <xdr:cNvSpPr txBox="1"/>
      </xdr:nvSpPr>
      <xdr:spPr>
        <a:xfrm>
          <a:off x="13770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335" name="テキスト ボックス 334">
          <a:extLst>
            <a:ext uri="{FF2B5EF4-FFF2-40B4-BE49-F238E27FC236}">
              <a16:creationId xmlns:a16="http://schemas.microsoft.com/office/drawing/2014/main" id="{7990DDE6-ADB7-4586-AF70-0209A7689DFA}"/>
            </a:ext>
          </a:extLst>
        </xdr:cNvPr>
        <xdr:cNvSpPr txBox="1"/>
      </xdr:nvSpPr>
      <xdr:spPr>
        <a:xfrm>
          <a:off x="12973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336" name="テキスト ボックス 335">
          <a:extLst>
            <a:ext uri="{FF2B5EF4-FFF2-40B4-BE49-F238E27FC236}">
              <a16:creationId xmlns:a16="http://schemas.microsoft.com/office/drawing/2014/main" id="{B616FA0F-DF6E-445A-8B22-633AB3031742}"/>
            </a:ext>
          </a:extLst>
        </xdr:cNvPr>
        <xdr:cNvSpPr txBox="1"/>
      </xdr:nvSpPr>
      <xdr:spPr>
        <a:xfrm>
          <a:off x="12175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337" name="テキスト ボックス 336">
          <a:extLst>
            <a:ext uri="{FF2B5EF4-FFF2-40B4-BE49-F238E27FC236}">
              <a16:creationId xmlns:a16="http://schemas.microsoft.com/office/drawing/2014/main" id="{0C0ED501-35F9-42D1-8E84-5454B29A4B19}"/>
            </a:ext>
          </a:extLst>
        </xdr:cNvPr>
        <xdr:cNvSpPr txBox="1"/>
      </xdr:nvSpPr>
      <xdr:spPr>
        <a:xfrm>
          <a:off x="11370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158750</xdr:rowOff>
    </xdr:from>
    <xdr:to>
      <xdr:col>85</xdr:col>
      <xdr:colOff>177800</xdr:colOff>
      <xdr:row>39</xdr:row>
      <xdr:rowOff>88900</xdr:rowOff>
    </xdr:to>
    <xdr:sp macro="" textlink="">
      <xdr:nvSpPr>
        <xdr:cNvPr id="338" name="楕円 337">
          <a:extLst>
            <a:ext uri="{FF2B5EF4-FFF2-40B4-BE49-F238E27FC236}">
              <a16:creationId xmlns:a16="http://schemas.microsoft.com/office/drawing/2014/main" id="{FE82C7A1-DF0A-4C5D-9F2C-92F7589FE86D}"/>
            </a:ext>
          </a:extLst>
        </xdr:cNvPr>
        <xdr:cNvSpPr/>
      </xdr:nvSpPr>
      <xdr:spPr>
        <a:xfrm>
          <a:off x="14649450" y="667575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137177</xdr:rowOff>
    </xdr:from>
    <xdr:ext cx="405111" cy="259045"/>
    <xdr:sp macro="" textlink="">
      <xdr:nvSpPr>
        <xdr:cNvPr id="339" name="【一般廃棄物処理施設】&#10;有形固定資産減価償却率該当値テキスト">
          <a:extLst>
            <a:ext uri="{FF2B5EF4-FFF2-40B4-BE49-F238E27FC236}">
              <a16:creationId xmlns:a16="http://schemas.microsoft.com/office/drawing/2014/main" id="{082DFB08-9E80-46FF-B7BB-F62FBB0E4BE3}"/>
            </a:ext>
          </a:extLst>
        </xdr:cNvPr>
        <xdr:cNvSpPr txBox="1"/>
      </xdr:nvSpPr>
      <xdr:spPr>
        <a:xfrm>
          <a:off x="14742160" y="6648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113030</xdr:rowOff>
    </xdr:from>
    <xdr:to>
      <xdr:col>81</xdr:col>
      <xdr:colOff>101600</xdr:colOff>
      <xdr:row>39</xdr:row>
      <xdr:rowOff>43180</xdr:rowOff>
    </xdr:to>
    <xdr:sp macro="" textlink="">
      <xdr:nvSpPr>
        <xdr:cNvPr id="340" name="楕円 339">
          <a:extLst>
            <a:ext uri="{FF2B5EF4-FFF2-40B4-BE49-F238E27FC236}">
              <a16:creationId xmlns:a16="http://schemas.microsoft.com/office/drawing/2014/main" id="{167F66C0-ECEE-41C9-918A-149A11493216}"/>
            </a:ext>
          </a:extLst>
        </xdr:cNvPr>
        <xdr:cNvSpPr/>
      </xdr:nvSpPr>
      <xdr:spPr>
        <a:xfrm>
          <a:off x="13887450" y="662813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163830</xdr:rowOff>
    </xdr:from>
    <xdr:to>
      <xdr:col>85</xdr:col>
      <xdr:colOff>127000</xdr:colOff>
      <xdr:row>39</xdr:row>
      <xdr:rowOff>38100</xdr:rowOff>
    </xdr:to>
    <xdr:cxnSp macro="">
      <xdr:nvCxnSpPr>
        <xdr:cNvPr id="341" name="直線コネクタ 340">
          <a:extLst>
            <a:ext uri="{FF2B5EF4-FFF2-40B4-BE49-F238E27FC236}">
              <a16:creationId xmlns:a16="http://schemas.microsoft.com/office/drawing/2014/main" id="{24BA3B55-B469-4096-9DF5-073780AF9FFA}"/>
            </a:ext>
          </a:extLst>
        </xdr:cNvPr>
        <xdr:cNvCxnSpPr/>
      </xdr:nvCxnSpPr>
      <xdr:spPr>
        <a:xfrm>
          <a:off x="13942060" y="6682740"/>
          <a:ext cx="762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65405</xdr:rowOff>
    </xdr:from>
    <xdr:to>
      <xdr:col>76</xdr:col>
      <xdr:colOff>165100</xdr:colOff>
      <xdr:row>38</xdr:row>
      <xdr:rowOff>167005</xdr:rowOff>
    </xdr:to>
    <xdr:sp macro="" textlink="">
      <xdr:nvSpPr>
        <xdr:cNvPr id="342" name="楕円 341">
          <a:extLst>
            <a:ext uri="{FF2B5EF4-FFF2-40B4-BE49-F238E27FC236}">
              <a16:creationId xmlns:a16="http://schemas.microsoft.com/office/drawing/2014/main" id="{C156CD51-2CB0-4295-97D0-7DBF7EE9B570}"/>
            </a:ext>
          </a:extLst>
        </xdr:cNvPr>
        <xdr:cNvSpPr/>
      </xdr:nvSpPr>
      <xdr:spPr>
        <a:xfrm>
          <a:off x="13089890" y="6578600"/>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116205</xdr:rowOff>
    </xdr:from>
    <xdr:to>
      <xdr:col>81</xdr:col>
      <xdr:colOff>50800</xdr:colOff>
      <xdr:row>38</xdr:row>
      <xdr:rowOff>163830</xdr:rowOff>
    </xdr:to>
    <xdr:cxnSp macro="">
      <xdr:nvCxnSpPr>
        <xdr:cNvPr id="343" name="直線コネクタ 342">
          <a:extLst>
            <a:ext uri="{FF2B5EF4-FFF2-40B4-BE49-F238E27FC236}">
              <a16:creationId xmlns:a16="http://schemas.microsoft.com/office/drawing/2014/main" id="{517AAF27-BEC8-4C4D-B9AE-E2BC47EA0341}"/>
            </a:ext>
          </a:extLst>
        </xdr:cNvPr>
        <xdr:cNvCxnSpPr/>
      </xdr:nvCxnSpPr>
      <xdr:spPr>
        <a:xfrm>
          <a:off x="13144500" y="6631305"/>
          <a:ext cx="79756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19685</xdr:rowOff>
    </xdr:from>
    <xdr:to>
      <xdr:col>72</xdr:col>
      <xdr:colOff>38100</xdr:colOff>
      <xdr:row>38</xdr:row>
      <xdr:rowOff>121285</xdr:rowOff>
    </xdr:to>
    <xdr:sp macro="" textlink="">
      <xdr:nvSpPr>
        <xdr:cNvPr id="344" name="楕円 343">
          <a:extLst>
            <a:ext uri="{FF2B5EF4-FFF2-40B4-BE49-F238E27FC236}">
              <a16:creationId xmlns:a16="http://schemas.microsoft.com/office/drawing/2014/main" id="{036CDA23-118E-4D12-9C21-3F9D4570D9C3}"/>
            </a:ext>
          </a:extLst>
        </xdr:cNvPr>
        <xdr:cNvSpPr/>
      </xdr:nvSpPr>
      <xdr:spPr>
        <a:xfrm>
          <a:off x="12303760" y="6530975"/>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70485</xdr:rowOff>
    </xdr:from>
    <xdr:to>
      <xdr:col>76</xdr:col>
      <xdr:colOff>114300</xdr:colOff>
      <xdr:row>38</xdr:row>
      <xdr:rowOff>116205</xdr:rowOff>
    </xdr:to>
    <xdr:cxnSp macro="">
      <xdr:nvCxnSpPr>
        <xdr:cNvPr id="345" name="直線コネクタ 344">
          <a:extLst>
            <a:ext uri="{FF2B5EF4-FFF2-40B4-BE49-F238E27FC236}">
              <a16:creationId xmlns:a16="http://schemas.microsoft.com/office/drawing/2014/main" id="{F2B7393A-50D8-4619-9CF6-D8EF24023FDE}"/>
            </a:ext>
          </a:extLst>
        </xdr:cNvPr>
        <xdr:cNvCxnSpPr/>
      </xdr:nvCxnSpPr>
      <xdr:spPr>
        <a:xfrm>
          <a:off x="12346940" y="6583680"/>
          <a:ext cx="79756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143510</xdr:rowOff>
    </xdr:from>
    <xdr:to>
      <xdr:col>67</xdr:col>
      <xdr:colOff>101600</xdr:colOff>
      <xdr:row>38</xdr:row>
      <xdr:rowOff>73660</xdr:rowOff>
    </xdr:to>
    <xdr:sp macro="" textlink="">
      <xdr:nvSpPr>
        <xdr:cNvPr id="346" name="楕円 345">
          <a:extLst>
            <a:ext uri="{FF2B5EF4-FFF2-40B4-BE49-F238E27FC236}">
              <a16:creationId xmlns:a16="http://schemas.microsoft.com/office/drawing/2014/main" id="{93AFA29F-4E7B-48BE-9FE6-852D57603C03}"/>
            </a:ext>
          </a:extLst>
        </xdr:cNvPr>
        <xdr:cNvSpPr/>
      </xdr:nvSpPr>
      <xdr:spPr>
        <a:xfrm>
          <a:off x="11487150" y="648525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22860</xdr:rowOff>
    </xdr:from>
    <xdr:to>
      <xdr:col>71</xdr:col>
      <xdr:colOff>177800</xdr:colOff>
      <xdr:row>38</xdr:row>
      <xdr:rowOff>70485</xdr:rowOff>
    </xdr:to>
    <xdr:cxnSp macro="">
      <xdr:nvCxnSpPr>
        <xdr:cNvPr id="347" name="直線コネクタ 346">
          <a:extLst>
            <a:ext uri="{FF2B5EF4-FFF2-40B4-BE49-F238E27FC236}">
              <a16:creationId xmlns:a16="http://schemas.microsoft.com/office/drawing/2014/main" id="{995BDF47-A95B-472E-8FC3-CB593B7BE542}"/>
            </a:ext>
          </a:extLst>
        </xdr:cNvPr>
        <xdr:cNvCxnSpPr/>
      </xdr:nvCxnSpPr>
      <xdr:spPr>
        <a:xfrm>
          <a:off x="11541760" y="6534150"/>
          <a:ext cx="80518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35</xdr:row>
      <xdr:rowOff>48277</xdr:rowOff>
    </xdr:from>
    <xdr:ext cx="405111" cy="259045"/>
    <xdr:sp macro="" textlink="">
      <xdr:nvSpPr>
        <xdr:cNvPr id="348" name="n_1aveValue【一般廃棄物処理施設】&#10;有形固定資産減価償却率">
          <a:extLst>
            <a:ext uri="{FF2B5EF4-FFF2-40B4-BE49-F238E27FC236}">
              <a16:creationId xmlns:a16="http://schemas.microsoft.com/office/drawing/2014/main" id="{6F8655C4-D2DC-4C5B-954C-886423AC77D8}"/>
            </a:ext>
          </a:extLst>
        </xdr:cNvPr>
        <xdr:cNvSpPr txBox="1"/>
      </xdr:nvSpPr>
      <xdr:spPr>
        <a:xfrm>
          <a:off x="13738234" y="6050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55897</xdr:rowOff>
    </xdr:from>
    <xdr:ext cx="405111" cy="259045"/>
    <xdr:sp macro="" textlink="">
      <xdr:nvSpPr>
        <xdr:cNvPr id="349" name="n_2aveValue【一般廃棄物処理施設】&#10;有形固定資産減価償却率">
          <a:extLst>
            <a:ext uri="{FF2B5EF4-FFF2-40B4-BE49-F238E27FC236}">
              <a16:creationId xmlns:a16="http://schemas.microsoft.com/office/drawing/2014/main" id="{B2B08139-3348-45D1-AFCA-AC61FA168618}"/>
            </a:ext>
          </a:extLst>
        </xdr:cNvPr>
        <xdr:cNvSpPr txBox="1"/>
      </xdr:nvSpPr>
      <xdr:spPr>
        <a:xfrm>
          <a:off x="12957184" y="6060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111142</xdr:rowOff>
    </xdr:from>
    <xdr:ext cx="405111" cy="259045"/>
    <xdr:sp macro="" textlink="">
      <xdr:nvSpPr>
        <xdr:cNvPr id="350" name="n_3aveValue【一般廃棄物処理施設】&#10;有形固定資産減価償却率">
          <a:extLst>
            <a:ext uri="{FF2B5EF4-FFF2-40B4-BE49-F238E27FC236}">
              <a16:creationId xmlns:a16="http://schemas.microsoft.com/office/drawing/2014/main" id="{BD58EAB5-55FB-4F73-80EF-AEE5F2CDBA83}"/>
            </a:ext>
          </a:extLst>
        </xdr:cNvPr>
        <xdr:cNvSpPr txBox="1"/>
      </xdr:nvSpPr>
      <xdr:spPr>
        <a:xfrm>
          <a:off x="12171054" y="61118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114952</xdr:rowOff>
    </xdr:from>
    <xdr:ext cx="405111" cy="259045"/>
    <xdr:sp macro="" textlink="">
      <xdr:nvSpPr>
        <xdr:cNvPr id="351" name="n_4aveValue【一般廃棄物処理施設】&#10;有形固定資産減価償却率">
          <a:extLst>
            <a:ext uri="{FF2B5EF4-FFF2-40B4-BE49-F238E27FC236}">
              <a16:creationId xmlns:a16="http://schemas.microsoft.com/office/drawing/2014/main" id="{0A60CD1D-AE91-49E9-91FF-F10565839040}"/>
            </a:ext>
          </a:extLst>
        </xdr:cNvPr>
        <xdr:cNvSpPr txBox="1"/>
      </xdr:nvSpPr>
      <xdr:spPr>
        <a:xfrm>
          <a:off x="11354444" y="6115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34307</xdr:rowOff>
    </xdr:from>
    <xdr:ext cx="405111" cy="259045"/>
    <xdr:sp macro="" textlink="">
      <xdr:nvSpPr>
        <xdr:cNvPr id="352" name="n_1mainValue【一般廃棄物処理施設】&#10;有形固定資産減価償却率">
          <a:extLst>
            <a:ext uri="{FF2B5EF4-FFF2-40B4-BE49-F238E27FC236}">
              <a16:creationId xmlns:a16="http://schemas.microsoft.com/office/drawing/2014/main" id="{7213377D-2E6B-4638-B66A-ADF29BA7CC89}"/>
            </a:ext>
          </a:extLst>
        </xdr:cNvPr>
        <xdr:cNvSpPr txBox="1"/>
      </xdr:nvSpPr>
      <xdr:spPr>
        <a:xfrm>
          <a:off x="13738234" y="6720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158132</xdr:rowOff>
    </xdr:from>
    <xdr:ext cx="405111" cy="259045"/>
    <xdr:sp macro="" textlink="">
      <xdr:nvSpPr>
        <xdr:cNvPr id="353" name="n_2mainValue【一般廃棄物処理施設】&#10;有形固定資産減価償却率">
          <a:extLst>
            <a:ext uri="{FF2B5EF4-FFF2-40B4-BE49-F238E27FC236}">
              <a16:creationId xmlns:a16="http://schemas.microsoft.com/office/drawing/2014/main" id="{60900F30-177D-4234-8D8F-A7BE1353D93C}"/>
            </a:ext>
          </a:extLst>
        </xdr:cNvPr>
        <xdr:cNvSpPr txBox="1"/>
      </xdr:nvSpPr>
      <xdr:spPr>
        <a:xfrm>
          <a:off x="12957184" y="6675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112412</xdr:rowOff>
    </xdr:from>
    <xdr:ext cx="405111" cy="259045"/>
    <xdr:sp macro="" textlink="">
      <xdr:nvSpPr>
        <xdr:cNvPr id="354" name="n_3mainValue【一般廃棄物処理施設】&#10;有形固定資産減価償却率">
          <a:extLst>
            <a:ext uri="{FF2B5EF4-FFF2-40B4-BE49-F238E27FC236}">
              <a16:creationId xmlns:a16="http://schemas.microsoft.com/office/drawing/2014/main" id="{2FB06D11-A047-439A-BA77-F3B19E230E0F}"/>
            </a:ext>
          </a:extLst>
        </xdr:cNvPr>
        <xdr:cNvSpPr txBox="1"/>
      </xdr:nvSpPr>
      <xdr:spPr>
        <a:xfrm>
          <a:off x="12171054" y="6627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64787</xdr:rowOff>
    </xdr:from>
    <xdr:ext cx="405111" cy="259045"/>
    <xdr:sp macro="" textlink="">
      <xdr:nvSpPr>
        <xdr:cNvPr id="355" name="n_4mainValue【一般廃棄物処理施設】&#10;有形固定資産減価償却率">
          <a:extLst>
            <a:ext uri="{FF2B5EF4-FFF2-40B4-BE49-F238E27FC236}">
              <a16:creationId xmlns:a16="http://schemas.microsoft.com/office/drawing/2014/main" id="{EB7505C6-EC7E-4A7E-8FB0-243A6148CC47}"/>
            </a:ext>
          </a:extLst>
        </xdr:cNvPr>
        <xdr:cNvSpPr txBox="1"/>
      </xdr:nvSpPr>
      <xdr:spPr>
        <a:xfrm>
          <a:off x="11354444" y="6577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356" name="正方形/長方形 355">
          <a:extLst>
            <a:ext uri="{FF2B5EF4-FFF2-40B4-BE49-F238E27FC236}">
              <a16:creationId xmlns:a16="http://schemas.microsoft.com/office/drawing/2014/main" id="{7D197D11-791D-43BE-BC14-CECA65A45BF8}"/>
            </a:ext>
          </a:extLst>
        </xdr:cNvPr>
        <xdr:cNvSpPr/>
      </xdr:nvSpPr>
      <xdr:spPr>
        <a:xfrm>
          <a:off x="164592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57" name="正方形/長方形 356">
          <a:extLst>
            <a:ext uri="{FF2B5EF4-FFF2-40B4-BE49-F238E27FC236}">
              <a16:creationId xmlns:a16="http://schemas.microsoft.com/office/drawing/2014/main" id="{BA665F57-C5B7-4825-BA26-D331636B7391}"/>
            </a:ext>
          </a:extLst>
        </xdr:cNvPr>
        <xdr:cNvSpPr/>
      </xdr:nvSpPr>
      <xdr:spPr>
        <a:xfrm>
          <a:off x="165900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58" name="正方形/長方形 357">
          <a:extLst>
            <a:ext uri="{FF2B5EF4-FFF2-40B4-BE49-F238E27FC236}">
              <a16:creationId xmlns:a16="http://schemas.microsoft.com/office/drawing/2014/main" id="{47FD1237-C0F7-4B8F-B7D1-52183C28C671}"/>
            </a:ext>
          </a:extLst>
        </xdr:cNvPr>
        <xdr:cNvSpPr/>
      </xdr:nvSpPr>
      <xdr:spPr>
        <a:xfrm>
          <a:off x="165900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59" name="正方形/長方形 358">
          <a:extLst>
            <a:ext uri="{FF2B5EF4-FFF2-40B4-BE49-F238E27FC236}">
              <a16:creationId xmlns:a16="http://schemas.microsoft.com/office/drawing/2014/main" id="{292AE8CC-2C37-4893-9BAA-E017A28BAF9D}"/>
            </a:ext>
          </a:extLst>
        </xdr:cNvPr>
        <xdr:cNvSpPr/>
      </xdr:nvSpPr>
      <xdr:spPr>
        <a:xfrm>
          <a:off x="174879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60" name="正方形/長方形 359">
          <a:extLst>
            <a:ext uri="{FF2B5EF4-FFF2-40B4-BE49-F238E27FC236}">
              <a16:creationId xmlns:a16="http://schemas.microsoft.com/office/drawing/2014/main" id="{3E61A99F-B529-4210-A61D-335EC0C4E672}"/>
            </a:ext>
          </a:extLst>
        </xdr:cNvPr>
        <xdr:cNvSpPr/>
      </xdr:nvSpPr>
      <xdr:spPr>
        <a:xfrm>
          <a:off x="174879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61" name="正方形/長方形 360">
          <a:extLst>
            <a:ext uri="{FF2B5EF4-FFF2-40B4-BE49-F238E27FC236}">
              <a16:creationId xmlns:a16="http://schemas.microsoft.com/office/drawing/2014/main" id="{E1531641-A530-4EC7-858A-D18C67D55A18}"/>
            </a:ext>
          </a:extLst>
        </xdr:cNvPr>
        <xdr:cNvSpPr/>
      </xdr:nvSpPr>
      <xdr:spPr>
        <a:xfrm>
          <a:off x="185166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62" name="正方形/長方形 361">
          <a:extLst>
            <a:ext uri="{FF2B5EF4-FFF2-40B4-BE49-F238E27FC236}">
              <a16:creationId xmlns:a16="http://schemas.microsoft.com/office/drawing/2014/main" id="{DD109941-49BC-49CA-9F88-933E8A515DB4}"/>
            </a:ext>
          </a:extLst>
        </xdr:cNvPr>
        <xdr:cNvSpPr/>
      </xdr:nvSpPr>
      <xdr:spPr>
        <a:xfrm>
          <a:off x="185166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132,902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63" name="正方形/長方形 362">
          <a:extLst>
            <a:ext uri="{FF2B5EF4-FFF2-40B4-BE49-F238E27FC236}">
              <a16:creationId xmlns:a16="http://schemas.microsoft.com/office/drawing/2014/main" id="{B2F14904-006D-4321-AA1B-5D3980F266C0}"/>
            </a:ext>
          </a:extLst>
        </xdr:cNvPr>
        <xdr:cNvSpPr/>
      </xdr:nvSpPr>
      <xdr:spPr>
        <a:xfrm>
          <a:off x="164592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364" name="テキスト ボックス 363">
          <a:extLst>
            <a:ext uri="{FF2B5EF4-FFF2-40B4-BE49-F238E27FC236}">
              <a16:creationId xmlns:a16="http://schemas.microsoft.com/office/drawing/2014/main" id="{07FEB4C2-9932-4CE2-9AD9-3E899097F9B7}"/>
            </a:ext>
          </a:extLst>
        </xdr:cNvPr>
        <xdr:cNvSpPr txBox="1"/>
      </xdr:nvSpPr>
      <xdr:spPr>
        <a:xfrm>
          <a:off x="1644015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365" name="直線コネクタ 364">
          <a:extLst>
            <a:ext uri="{FF2B5EF4-FFF2-40B4-BE49-F238E27FC236}">
              <a16:creationId xmlns:a16="http://schemas.microsoft.com/office/drawing/2014/main" id="{C542013C-A72E-435F-9573-E49737E0D318}"/>
            </a:ext>
          </a:extLst>
        </xdr:cNvPr>
        <xdr:cNvCxnSpPr/>
      </xdr:nvCxnSpPr>
      <xdr:spPr>
        <a:xfrm>
          <a:off x="164592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366" name="直線コネクタ 365">
          <a:extLst>
            <a:ext uri="{FF2B5EF4-FFF2-40B4-BE49-F238E27FC236}">
              <a16:creationId xmlns:a16="http://schemas.microsoft.com/office/drawing/2014/main" id="{5354FB95-29EA-4F59-B5CB-3F552CAE630F}"/>
            </a:ext>
          </a:extLst>
        </xdr:cNvPr>
        <xdr:cNvCxnSpPr/>
      </xdr:nvCxnSpPr>
      <xdr:spPr>
        <a:xfrm>
          <a:off x="16459200" y="71589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367" name="テキスト ボックス 366">
          <a:extLst>
            <a:ext uri="{FF2B5EF4-FFF2-40B4-BE49-F238E27FC236}">
              <a16:creationId xmlns:a16="http://schemas.microsoft.com/office/drawing/2014/main" id="{4F06C90E-F2C0-4387-B8C2-26F1E47EFF41}"/>
            </a:ext>
          </a:extLst>
        </xdr:cNvPr>
        <xdr:cNvSpPr txBox="1"/>
      </xdr:nvSpPr>
      <xdr:spPr>
        <a:xfrm>
          <a:off x="16252324" y="702248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368" name="直線コネクタ 367">
          <a:extLst>
            <a:ext uri="{FF2B5EF4-FFF2-40B4-BE49-F238E27FC236}">
              <a16:creationId xmlns:a16="http://schemas.microsoft.com/office/drawing/2014/main" id="{F460F4E5-A6EC-4686-9C23-FE5AB332B315}"/>
            </a:ext>
          </a:extLst>
        </xdr:cNvPr>
        <xdr:cNvCxnSpPr/>
      </xdr:nvCxnSpPr>
      <xdr:spPr>
        <a:xfrm>
          <a:off x="16459200" y="670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38</xdr:row>
      <xdr:rowOff>48277</xdr:rowOff>
    </xdr:from>
    <xdr:ext cx="685572" cy="259045"/>
    <xdr:sp macro="" textlink="">
      <xdr:nvSpPr>
        <xdr:cNvPr id="369" name="テキスト ボックス 368">
          <a:extLst>
            <a:ext uri="{FF2B5EF4-FFF2-40B4-BE49-F238E27FC236}">
              <a16:creationId xmlns:a16="http://schemas.microsoft.com/office/drawing/2014/main" id="{4E34B217-4199-47F7-8721-8B5CDB33D1A0}"/>
            </a:ext>
          </a:extLst>
        </xdr:cNvPr>
        <xdr:cNvSpPr txBox="1"/>
      </xdr:nvSpPr>
      <xdr:spPr>
        <a:xfrm>
          <a:off x="15849828" y="656528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370" name="直線コネクタ 369">
          <a:extLst>
            <a:ext uri="{FF2B5EF4-FFF2-40B4-BE49-F238E27FC236}">
              <a16:creationId xmlns:a16="http://schemas.microsoft.com/office/drawing/2014/main" id="{CA00B28F-EEE6-493C-92D1-DF9F9C254711}"/>
            </a:ext>
          </a:extLst>
        </xdr:cNvPr>
        <xdr:cNvCxnSpPr/>
      </xdr:nvCxnSpPr>
      <xdr:spPr>
        <a:xfrm>
          <a:off x="16459200" y="624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35</xdr:row>
      <xdr:rowOff>105427</xdr:rowOff>
    </xdr:from>
    <xdr:ext cx="685572" cy="259045"/>
    <xdr:sp macro="" textlink="">
      <xdr:nvSpPr>
        <xdr:cNvPr id="371" name="テキスト ボックス 370">
          <a:extLst>
            <a:ext uri="{FF2B5EF4-FFF2-40B4-BE49-F238E27FC236}">
              <a16:creationId xmlns:a16="http://schemas.microsoft.com/office/drawing/2014/main" id="{5587837D-C289-48A6-AB24-166E114FDE58}"/>
            </a:ext>
          </a:extLst>
        </xdr:cNvPr>
        <xdr:cNvSpPr txBox="1"/>
      </xdr:nvSpPr>
      <xdr:spPr>
        <a:xfrm>
          <a:off x="15849828" y="610427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372" name="直線コネクタ 371">
          <a:extLst>
            <a:ext uri="{FF2B5EF4-FFF2-40B4-BE49-F238E27FC236}">
              <a16:creationId xmlns:a16="http://schemas.microsoft.com/office/drawing/2014/main" id="{C8019954-F483-4F55-9524-E686AB30A3A2}"/>
            </a:ext>
          </a:extLst>
        </xdr:cNvPr>
        <xdr:cNvCxnSpPr/>
      </xdr:nvCxnSpPr>
      <xdr:spPr>
        <a:xfrm>
          <a:off x="16459200" y="57873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32</xdr:row>
      <xdr:rowOff>162577</xdr:rowOff>
    </xdr:from>
    <xdr:ext cx="685572" cy="259045"/>
    <xdr:sp macro="" textlink="">
      <xdr:nvSpPr>
        <xdr:cNvPr id="373" name="テキスト ボックス 372">
          <a:extLst>
            <a:ext uri="{FF2B5EF4-FFF2-40B4-BE49-F238E27FC236}">
              <a16:creationId xmlns:a16="http://schemas.microsoft.com/office/drawing/2014/main" id="{34FAA9A4-0A1D-48A0-857F-7E90F9800A37}"/>
            </a:ext>
          </a:extLst>
        </xdr:cNvPr>
        <xdr:cNvSpPr txBox="1"/>
      </xdr:nvSpPr>
      <xdr:spPr>
        <a:xfrm>
          <a:off x="15849828" y="565088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374" name="直線コネクタ 373">
          <a:extLst>
            <a:ext uri="{FF2B5EF4-FFF2-40B4-BE49-F238E27FC236}">
              <a16:creationId xmlns:a16="http://schemas.microsoft.com/office/drawing/2014/main" id="{A3A992D8-4D0B-4A9C-98E4-1C0228CC53D1}"/>
            </a:ext>
          </a:extLst>
        </xdr:cNvPr>
        <xdr:cNvCxnSpPr/>
      </xdr:nvCxnSpPr>
      <xdr:spPr>
        <a:xfrm>
          <a:off x="164592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30</xdr:row>
      <xdr:rowOff>48277</xdr:rowOff>
    </xdr:from>
    <xdr:ext cx="685572" cy="259045"/>
    <xdr:sp macro="" textlink="">
      <xdr:nvSpPr>
        <xdr:cNvPr id="375" name="テキスト ボックス 374">
          <a:extLst>
            <a:ext uri="{FF2B5EF4-FFF2-40B4-BE49-F238E27FC236}">
              <a16:creationId xmlns:a16="http://schemas.microsoft.com/office/drawing/2014/main" id="{F87C9AA9-CCA8-4AB8-B6EE-2294E1F9ADA8}"/>
            </a:ext>
          </a:extLst>
        </xdr:cNvPr>
        <xdr:cNvSpPr txBox="1"/>
      </xdr:nvSpPr>
      <xdr:spPr>
        <a:xfrm>
          <a:off x="15849828" y="519368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376" name="【一般廃棄物処理施設】&#10;一人当たり有形固定資産（償却資産）額グラフ枠">
          <a:extLst>
            <a:ext uri="{FF2B5EF4-FFF2-40B4-BE49-F238E27FC236}">
              <a16:creationId xmlns:a16="http://schemas.microsoft.com/office/drawing/2014/main" id="{41841CF9-0E55-41B4-BDB9-C9FD49A61682}"/>
            </a:ext>
          </a:extLst>
        </xdr:cNvPr>
        <xdr:cNvSpPr/>
      </xdr:nvSpPr>
      <xdr:spPr>
        <a:xfrm>
          <a:off x="164592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136005</xdr:rowOff>
    </xdr:from>
    <xdr:to>
      <xdr:col>116</xdr:col>
      <xdr:colOff>62864</xdr:colOff>
      <xdr:row>41</xdr:row>
      <xdr:rowOff>131321</xdr:rowOff>
    </xdr:to>
    <xdr:cxnSp macro="">
      <xdr:nvCxnSpPr>
        <xdr:cNvPr id="377" name="直線コネクタ 376">
          <a:extLst>
            <a:ext uri="{FF2B5EF4-FFF2-40B4-BE49-F238E27FC236}">
              <a16:creationId xmlns:a16="http://schemas.microsoft.com/office/drawing/2014/main" id="{35227BD0-6C3D-4F4D-91AA-993EE4853F4F}"/>
            </a:ext>
          </a:extLst>
        </xdr:cNvPr>
        <xdr:cNvCxnSpPr/>
      </xdr:nvCxnSpPr>
      <xdr:spPr>
        <a:xfrm flipV="1">
          <a:off x="19947254" y="5790045"/>
          <a:ext cx="0" cy="13745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135148</xdr:rowOff>
    </xdr:from>
    <xdr:ext cx="469744" cy="259045"/>
    <xdr:sp macro="" textlink="">
      <xdr:nvSpPr>
        <xdr:cNvPr id="378" name="【一般廃棄物処理施設】&#10;一人当たり有形固定資産（償却資産）額最小値テキスト">
          <a:extLst>
            <a:ext uri="{FF2B5EF4-FFF2-40B4-BE49-F238E27FC236}">
              <a16:creationId xmlns:a16="http://schemas.microsoft.com/office/drawing/2014/main" id="{8F644892-677F-47BD-BDCE-3AFEAC7299E0}"/>
            </a:ext>
          </a:extLst>
        </xdr:cNvPr>
        <xdr:cNvSpPr txBox="1"/>
      </xdr:nvSpPr>
      <xdr:spPr>
        <a:xfrm>
          <a:off x="19985990" y="7160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131321</xdr:rowOff>
    </xdr:from>
    <xdr:to>
      <xdr:col>116</xdr:col>
      <xdr:colOff>152400</xdr:colOff>
      <xdr:row>41</xdr:row>
      <xdr:rowOff>131321</xdr:rowOff>
    </xdr:to>
    <xdr:cxnSp macro="">
      <xdr:nvCxnSpPr>
        <xdr:cNvPr id="379" name="直線コネクタ 378">
          <a:extLst>
            <a:ext uri="{FF2B5EF4-FFF2-40B4-BE49-F238E27FC236}">
              <a16:creationId xmlns:a16="http://schemas.microsoft.com/office/drawing/2014/main" id="{501C5E08-B348-4153-873D-74AAE77CD4F8}"/>
            </a:ext>
          </a:extLst>
        </xdr:cNvPr>
        <xdr:cNvCxnSpPr/>
      </xdr:nvCxnSpPr>
      <xdr:spPr>
        <a:xfrm>
          <a:off x="19885660" y="716458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82682</xdr:rowOff>
    </xdr:from>
    <xdr:ext cx="690189" cy="259045"/>
    <xdr:sp macro="" textlink="">
      <xdr:nvSpPr>
        <xdr:cNvPr id="380" name="【一般廃棄物処理施設】&#10;一人当たり有形固定資産（償却資産）額最大値テキスト">
          <a:extLst>
            <a:ext uri="{FF2B5EF4-FFF2-40B4-BE49-F238E27FC236}">
              <a16:creationId xmlns:a16="http://schemas.microsoft.com/office/drawing/2014/main" id="{677E078A-0DA0-4852-8C22-BD670ECA7287}"/>
            </a:ext>
          </a:extLst>
        </xdr:cNvPr>
        <xdr:cNvSpPr txBox="1"/>
      </xdr:nvSpPr>
      <xdr:spPr>
        <a:xfrm>
          <a:off x="19985990" y="557098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2,994,192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136005</xdr:rowOff>
    </xdr:from>
    <xdr:to>
      <xdr:col>116</xdr:col>
      <xdr:colOff>152400</xdr:colOff>
      <xdr:row>33</xdr:row>
      <xdr:rowOff>136005</xdr:rowOff>
    </xdr:to>
    <xdr:cxnSp macro="">
      <xdr:nvCxnSpPr>
        <xdr:cNvPr id="381" name="直線コネクタ 380">
          <a:extLst>
            <a:ext uri="{FF2B5EF4-FFF2-40B4-BE49-F238E27FC236}">
              <a16:creationId xmlns:a16="http://schemas.microsoft.com/office/drawing/2014/main" id="{F3B703F2-E960-4908-AD82-5CD1D0D13B59}"/>
            </a:ext>
          </a:extLst>
        </xdr:cNvPr>
        <xdr:cNvCxnSpPr/>
      </xdr:nvCxnSpPr>
      <xdr:spPr>
        <a:xfrm>
          <a:off x="19885660" y="579004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40</xdr:row>
      <xdr:rowOff>85451</xdr:rowOff>
    </xdr:from>
    <xdr:ext cx="599010" cy="259045"/>
    <xdr:sp macro="" textlink="">
      <xdr:nvSpPr>
        <xdr:cNvPr id="382" name="【一般廃棄物処理施設】&#10;一人当たり有形固定資産（償却資産）額平均値テキスト">
          <a:extLst>
            <a:ext uri="{FF2B5EF4-FFF2-40B4-BE49-F238E27FC236}">
              <a16:creationId xmlns:a16="http://schemas.microsoft.com/office/drawing/2014/main" id="{BD9651D6-46F5-4A3B-BFB6-CEC8892EBC42}"/>
            </a:ext>
          </a:extLst>
        </xdr:cNvPr>
        <xdr:cNvSpPr txBox="1"/>
      </xdr:nvSpPr>
      <xdr:spPr>
        <a:xfrm>
          <a:off x="19985990" y="694535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321,469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107024</xdr:rowOff>
    </xdr:from>
    <xdr:to>
      <xdr:col>116</xdr:col>
      <xdr:colOff>114300</xdr:colOff>
      <xdr:row>41</xdr:row>
      <xdr:rowOff>37174</xdr:rowOff>
    </xdr:to>
    <xdr:sp macro="" textlink="">
      <xdr:nvSpPr>
        <xdr:cNvPr id="383" name="フローチャート: 判断 382">
          <a:extLst>
            <a:ext uri="{FF2B5EF4-FFF2-40B4-BE49-F238E27FC236}">
              <a16:creationId xmlns:a16="http://schemas.microsoft.com/office/drawing/2014/main" id="{59FE3F10-B86C-47A2-9D75-C08A9655B042}"/>
            </a:ext>
          </a:extLst>
        </xdr:cNvPr>
        <xdr:cNvSpPr/>
      </xdr:nvSpPr>
      <xdr:spPr>
        <a:xfrm>
          <a:off x="19904710" y="6963119"/>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109413</xdr:rowOff>
    </xdr:from>
    <xdr:to>
      <xdr:col>112</xdr:col>
      <xdr:colOff>38100</xdr:colOff>
      <xdr:row>41</xdr:row>
      <xdr:rowOff>39563</xdr:rowOff>
    </xdr:to>
    <xdr:sp macro="" textlink="">
      <xdr:nvSpPr>
        <xdr:cNvPr id="384" name="フローチャート: 判断 383">
          <a:extLst>
            <a:ext uri="{FF2B5EF4-FFF2-40B4-BE49-F238E27FC236}">
              <a16:creationId xmlns:a16="http://schemas.microsoft.com/office/drawing/2014/main" id="{375DB60E-919E-4E26-BE64-F909F8842382}"/>
            </a:ext>
          </a:extLst>
        </xdr:cNvPr>
        <xdr:cNvSpPr/>
      </xdr:nvSpPr>
      <xdr:spPr>
        <a:xfrm>
          <a:off x="19161760" y="6965508"/>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122236</xdr:rowOff>
    </xdr:from>
    <xdr:to>
      <xdr:col>107</xdr:col>
      <xdr:colOff>101600</xdr:colOff>
      <xdr:row>41</xdr:row>
      <xdr:rowOff>52386</xdr:rowOff>
    </xdr:to>
    <xdr:sp macro="" textlink="">
      <xdr:nvSpPr>
        <xdr:cNvPr id="385" name="フローチャート: 判断 384">
          <a:extLst>
            <a:ext uri="{FF2B5EF4-FFF2-40B4-BE49-F238E27FC236}">
              <a16:creationId xmlns:a16="http://schemas.microsoft.com/office/drawing/2014/main" id="{CB894AF7-0D6F-4ECC-9996-EDCB90A9AE29}"/>
            </a:ext>
          </a:extLst>
        </xdr:cNvPr>
        <xdr:cNvSpPr/>
      </xdr:nvSpPr>
      <xdr:spPr>
        <a:xfrm>
          <a:off x="18345150" y="6982141"/>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136295</xdr:rowOff>
    </xdr:from>
    <xdr:to>
      <xdr:col>102</xdr:col>
      <xdr:colOff>165100</xdr:colOff>
      <xdr:row>41</xdr:row>
      <xdr:rowOff>66445</xdr:rowOff>
    </xdr:to>
    <xdr:sp macro="" textlink="">
      <xdr:nvSpPr>
        <xdr:cNvPr id="386" name="フローチャート: 判断 385">
          <a:extLst>
            <a:ext uri="{FF2B5EF4-FFF2-40B4-BE49-F238E27FC236}">
              <a16:creationId xmlns:a16="http://schemas.microsoft.com/office/drawing/2014/main" id="{3ED99A11-FB10-4C51-902B-AEBEA8EA43FD}"/>
            </a:ext>
          </a:extLst>
        </xdr:cNvPr>
        <xdr:cNvSpPr/>
      </xdr:nvSpPr>
      <xdr:spPr>
        <a:xfrm>
          <a:off x="17547590" y="6990485"/>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118345</xdr:rowOff>
    </xdr:from>
    <xdr:to>
      <xdr:col>98</xdr:col>
      <xdr:colOff>38100</xdr:colOff>
      <xdr:row>41</xdr:row>
      <xdr:rowOff>48495</xdr:rowOff>
    </xdr:to>
    <xdr:sp macro="" textlink="">
      <xdr:nvSpPr>
        <xdr:cNvPr id="387" name="フローチャート: 判断 386">
          <a:extLst>
            <a:ext uri="{FF2B5EF4-FFF2-40B4-BE49-F238E27FC236}">
              <a16:creationId xmlns:a16="http://schemas.microsoft.com/office/drawing/2014/main" id="{60B0E0DE-0C24-41C9-BAEB-3CBC9BD5BBE3}"/>
            </a:ext>
          </a:extLst>
        </xdr:cNvPr>
        <xdr:cNvSpPr/>
      </xdr:nvSpPr>
      <xdr:spPr>
        <a:xfrm>
          <a:off x="16761460" y="697825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388" name="テキスト ボックス 387">
          <a:extLst>
            <a:ext uri="{FF2B5EF4-FFF2-40B4-BE49-F238E27FC236}">
              <a16:creationId xmlns:a16="http://schemas.microsoft.com/office/drawing/2014/main" id="{E5C00A22-10CC-4FAD-A5C7-0347F06E3A63}"/>
            </a:ext>
          </a:extLst>
        </xdr:cNvPr>
        <xdr:cNvSpPr txBox="1"/>
      </xdr:nvSpPr>
      <xdr:spPr>
        <a:xfrm>
          <a:off x="197764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389" name="テキスト ボックス 388">
          <a:extLst>
            <a:ext uri="{FF2B5EF4-FFF2-40B4-BE49-F238E27FC236}">
              <a16:creationId xmlns:a16="http://schemas.microsoft.com/office/drawing/2014/main" id="{CBD7A4E4-6D5C-478B-BCE2-CECAF930A0B0}"/>
            </a:ext>
          </a:extLst>
        </xdr:cNvPr>
        <xdr:cNvSpPr txBox="1"/>
      </xdr:nvSpPr>
      <xdr:spPr>
        <a:xfrm>
          <a:off x="19033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390" name="テキスト ボックス 389">
          <a:extLst>
            <a:ext uri="{FF2B5EF4-FFF2-40B4-BE49-F238E27FC236}">
              <a16:creationId xmlns:a16="http://schemas.microsoft.com/office/drawing/2014/main" id="{C2D57ECA-6E7B-4578-B458-2E661E78F255}"/>
            </a:ext>
          </a:extLst>
        </xdr:cNvPr>
        <xdr:cNvSpPr txBox="1"/>
      </xdr:nvSpPr>
      <xdr:spPr>
        <a:xfrm>
          <a:off x="18228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391" name="テキスト ボックス 390">
          <a:extLst>
            <a:ext uri="{FF2B5EF4-FFF2-40B4-BE49-F238E27FC236}">
              <a16:creationId xmlns:a16="http://schemas.microsoft.com/office/drawing/2014/main" id="{1D6B98F6-DA1A-40F7-9C2E-BB5C6D4EC573}"/>
            </a:ext>
          </a:extLst>
        </xdr:cNvPr>
        <xdr:cNvSpPr txBox="1"/>
      </xdr:nvSpPr>
      <xdr:spPr>
        <a:xfrm>
          <a:off x="174307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392" name="テキスト ボックス 391">
          <a:extLst>
            <a:ext uri="{FF2B5EF4-FFF2-40B4-BE49-F238E27FC236}">
              <a16:creationId xmlns:a16="http://schemas.microsoft.com/office/drawing/2014/main" id="{3624D4C1-8F93-4CC8-BB35-CD77F73160EA}"/>
            </a:ext>
          </a:extLst>
        </xdr:cNvPr>
        <xdr:cNvSpPr txBox="1"/>
      </xdr:nvSpPr>
      <xdr:spPr>
        <a:xfrm>
          <a:off x="166331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91548</xdr:rowOff>
    </xdr:from>
    <xdr:to>
      <xdr:col>116</xdr:col>
      <xdr:colOff>114300</xdr:colOff>
      <xdr:row>41</xdr:row>
      <xdr:rowOff>21698</xdr:rowOff>
    </xdr:to>
    <xdr:sp macro="" textlink="">
      <xdr:nvSpPr>
        <xdr:cNvPr id="393" name="楕円 392">
          <a:extLst>
            <a:ext uri="{FF2B5EF4-FFF2-40B4-BE49-F238E27FC236}">
              <a16:creationId xmlns:a16="http://schemas.microsoft.com/office/drawing/2014/main" id="{54286A5C-BD4C-4361-9305-3C89AE97F3CC}"/>
            </a:ext>
          </a:extLst>
        </xdr:cNvPr>
        <xdr:cNvSpPr/>
      </xdr:nvSpPr>
      <xdr:spPr>
        <a:xfrm>
          <a:off x="19904710" y="6953358"/>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114425</xdr:rowOff>
    </xdr:from>
    <xdr:ext cx="599010" cy="259045"/>
    <xdr:sp macro="" textlink="">
      <xdr:nvSpPr>
        <xdr:cNvPr id="394" name="【一般廃棄物処理施設】&#10;一人当たり有形固定資産（償却資産）額該当値テキスト">
          <a:extLst>
            <a:ext uri="{FF2B5EF4-FFF2-40B4-BE49-F238E27FC236}">
              <a16:creationId xmlns:a16="http://schemas.microsoft.com/office/drawing/2014/main" id="{E2278575-1074-49E4-8DBA-873957C35A98}"/>
            </a:ext>
          </a:extLst>
        </xdr:cNvPr>
        <xdr:cNvSpPr txBox="1"/>
      </xdr:nvSpPr>
      <xdr:spPr>
        <a:xfrm>
          <a:off x="19985990" y="68009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355,320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97684</xdr:rowOff>
    </xdr:from>
    <xdr:to>
      <xdr:col>112</xdr:col>
      <xdr:colOff>38100</xdr:colOff>
      <xdr:row>41</xdr:row>
      <xdr:rowOff>27834</xdr:rowOff>
    </xdr:to>
    <xdr:sp macro="" textlink="">
      <xdr:nvSpPr>
        <xdr:cNvPr id="395" name="楕円 394">
          <a:extLst>
            <a:ext uri="{FF2B5EF4-FFF2-40B4-BE49-F238E27FC236}">
              <a16:creationId xmlns:a16="http://schemas.microsoft.com/office/drawing/2014/main" id="{006B8D2E-0750-49EA-BB83-3FEB1931F480}"/>
            </a:ext>
          </a:extLst>
        </xdr:cNvPr>
        <xdr:cNvSpPr/>
      </xdr:nvSpPr>
      <xdr:spPr>
        <a:xfrm>
          <a:off x="19161760" y="6951874"/>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142348</xdr:rowOff>
    </xdr:from>
    <xdr:to>
      <xdr:col>116</xdr:col>
      <xdr:colOff>63500</xdr:colOff>
      <xdr:row>40</xdr:row>
      <xdr:rowOff>148484</xdr:rowOff>
    </xdr:to>
    <xdr:cxnSp macro="">
      <xdr:nvCxnSpPr>
        <xdr:cNvPr id="396" name="直線コネクタ 395">
          <a:extLst>
            <a:ext uri="{FF2B5EF4-FFF2-40B4-BE49-F238E27FC236}">
              <a16:creationId xmlns:a16="http://schemas.microsoft.com/office/drawing/2014/main" id="{0B6A1604-D211-47E4-B505-DA4A232825EF}"/>
            </a:ext>
          </a:extLst>
        </xdr:cNvPr>
        <xdr:cNvCxnSpPr/>
      </xdr:nvCxnSpPr>
      <xdr:spPr>
        <a:xfrm flipV="1">
          <a:off x="19204940" y="6998443"/>
          <a:ext cx="742950" cy="61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103084</xdr:rowOff>
    </xdr:from>
    <xdr:to>
      <xdr:col>107</xdr:col>
      <xdr:colOff>101600</xdr:colOff>
      <xdr:row>41</xdr:row>
      <xdr:rowOff>33234</xdr:rowOff>
    </xdr:to>
    <xdr:sp macro="" textlink="">
      <xdr:nvSpPr>
        <xdr:cNvPr id="397" name="楕円 396">
          <a:extLst>
            <a:ext uri="{FF2B5EF4-FFF2-40B4-BE49-F238E27FC236}">
              <a16:creationId xmlns:a16="http://schemas.microsoft.com/office/drawing/2014/main" id="{2162D6B0-96BC-4A66-BF4A-024A3C0E336E}"/>
            </a:ext>
          </a:extLst>
        </xdr:cNvPr>
        <xdr:cNvSpPr/>
      </xdr:nvSpPr>
      <xdr:spPr>
        <a:xfrm>
          <a:off x="18345150" y="6959179"/>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148484</xdr:rowOff>
    </xdr:from>
    <xdr:to>
      <xdr:col>111</xdr:col>
      <xdr:colOff>177800</xdr:colOff>
      <xdr:row>40</xdr:row>
      <xdr:rowOff>153884</xdr:rowOff>
    </xdr:to>
    <xdr:cxnSp macro="">
      <xdr:nvCxnSpPr>
        <xdr:cNvPr id="398" name="直線コネクタ 397">
          <a:extLst>
            <a:ext uri="{FF2B5EF4-FFF2-40B4-BE49-F238E27FC236}">
              <a16:creationId xmlns:a16="http://schemas.microsoft.com/office/drawing/2014/main" id="{2E88F83A-DF65-44DF-A9FA-B5FACBC02B27}"/>
            </a:ext>
          </a:extLst>
        </xdr:cNvPr>
        <xdr:cNvCxnSpPr/>
      </xdr:nvCxnSpPr>
      <xdr:spPr>
        <a:xfrm flipV="1">
          <a:off x="18399760" y="7004579"/>
          <a:ext cx="805180" cy="73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105647</xdr:rowOff>
    </xdr:from>
    <xdr:to>
      <xdr:col>102</xdr:col>
      <xdr:colOff>165100</xdr:colOff>
      <xdr:row>41</xdr:row>
      <xdr:rowOff>35797</xdr:rowOff>
    </xdr:to>
    <xdr:sp macro="" textlink="">
      <xdr:nvSpPr>
        <xdr:cNvPr id="399" name="楕円 398">
          <a:extLst>
            <a:ext uri="{FF2B5EF4-FFF2-40B4-BE49-F238E27FC236}">
              <a16:creationId xmlns:a16="http://schemas.microsoft.com/office/drawing/2014/main" id="{5AE2771A-F0A1-420B-A6CC-5A5243AC6051}"/>
            </a:ext>
          </a:extLst>
        </xdr:cNvPr>
        <xdr:cNvSpPr/>
      </xdr:nvSpPr>
      <xdr:spPr>
        <a:xfrm>
          <a:off x="17547590" y="6961742"/>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153884</xdr:rowOff>
    </xdr:from>
    <xdr:to>
      <xdr:col>107</xdr:col>
      <xdr:colOff>50800</xdr:colOff>
      <xdr:row>40</xdr:row>
      <xdr:rowOff>156447</xdr:rowOff>
    </xdr:to>
    <xdr:cxnSp macro="">
      <xdr:nvCxnSpPr>
        <xdr:cNvPr id="400" name="直線コネクタ 399">
          <a:extLst>
            <a:ext uri="{FF2B5EF4-FFF2-40B4-BE49-F238E27FC236}">
              <a16:creationId xmlns:a16="http://schemas.microsoft.com/office/drawing/2014/main" id="{A631D105-36C7-4473-806C-9F4A40A49918}"/>
            </a:ext>
          </a:extLst>
        </xdr:cNvPr>
        <xdr:cNvCxnSpPr/>
      </xdr:nvCxnSpPr>
      <xdr:spPr>
        <a:xfrm flipV="1">
          <a:off x="17602200" y="7011884"/>
          <a:ext cx="797560" cy="44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103374</xdr:rowOff>
    </xdr:from>
    <xdr:to>
      <xdr:col>98</xdr:col>
      <xdr:colOff>38100</xdr:colOff>
      <xdr:row>41</xdr:row>
      <xdr:rowOff>33524</xdr:rowOff>
    </xdr:to>
    <xdr:sp macro="" textlink="">
      <xdr:nvSpPr>
        <xdr:cNvPr id="401" name="楕円 400">
          <a:extLst>
            <a:ext uri="{FF2B5EF4-FFF2-40B4-BE49-F238E27FC236}">
              <a16:creationId xmlns:a16="http://schemas.microsoft.com/office/drawing/2014/main" id="{9B1B27CC-A8A5-4625-B31F-8B4DDB9C41A3}"/>
            </a:ext>
          </a:extLst>
        </xdr:cNvPr>
        <xdr:cNvSpPr/>
      </xdr:nvSpPr>
      <xdr:spPr>
        <a:xfrm>
          <a:off x="16761460" y="695946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154174</xdr:rowOff>
    </xdr:from>
    <xdr:to>
      <xdr:col>102</xdr:col>
      <xdr:colOff>114300</xdr:colOff>
      <xdr:row>40</xdr:row>
      <xdr:rowOff>156447</xdr:rowOff>
    </xdr:to>
    <xdr:cxnSp macro="">
      <xdr:nvCxnSpPr>
        <xdr:cNvPr id="402" name="直線コネクタ 401">
          <a:extLst>
            <a:ext uri="{FF2B5EF4-FFF2-40B4-BE49-F238E27FC236}">
              <a16:creationId xmlns:a16="http://schemas.microsoft.com/office/drawing/2014/main" id="{7B8142EF-A088-49CF-ABB8-2889C677BCBB}"/>
            </a:ext>
          </a:extLst>
        </xdr:cNvPr>
        <xdr:cNvCxnSpPr/>
      </xdr:nvCxnSpPr>
      <xdr:spPr>
        <a:xfrm>
          <a:off x="16804640" y="7012174"/>
          <a:ext cx="797560" cy="41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41</xdr:row>
      <xdr:rowOff>30690</xdr:rowOff>
    </xdr:from>
    <xdr:ext cx="599010" cy="259045"/>
    <xdr:sp macro="" textlink="">
      <xdr:nvSpPr>
        <xdr:cNvPr id="403" name="n_1aveValue【一般廃棄物処理施設】&#10;一人当たり有形固定資産（償却資産）額">
          <a:extLst>
            <a:ext uri="{FF2B5EF4-FFF2-40B4-BE49-F238E27FC236}">
              <a16:creationId xmlns:a16="http://schemas.microsoft.com/office/drawing/2014/main" id="{4DC608C1-AFCC-48D2-8CF2-4E094B45556A}"/>
            </a:ext>
          </a:extLst>
        </xdr:cNvPr>
        <xdr:cNvSpPr txBox="1"/>
      </xdr:nvSpPr>
      <xdr:spPr>
        <a:xfrm>
          <a:off x="18919405" y="70582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316,244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41</xdr:row>
      <xdr:rowOff>43513</xdr:rowOff>
    </xdr:from>
    <xdr:ext cx="599010" cy="259045"/>
    <xdr:sp macro="" textlink="">
      <xdr:nvSpPr>
        <xdr:cNvPr id="404" name="n_2aveValue【一般廃棄物処理施設】&#10;一人当たり有形固定資産（償却資産）額">
          <a:extLst>
            <a:ext uri="{FF2B5EF4-FFF2-40B4-BE49-F238E27FC236}">
              <a16:creationId xmlns:a16="http://schemas.microsoft.com/office/drawing/2014/main" id="{95D8B1A2-1B64-4851-B161-96A98D1F6408}"/>
            </a:ext>
          </a:extLst>
        </xdr:cNvPr>
        <xdr:cNvSpPr txBox="1"/>
      </xdr:nvSpPr>
      <xdr:spPr>
        <a:xfrm>
          <a:off x="18138355" y="70748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288,198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41</xdr:row>
      <xdr:rowOff>57572</xdr:rowOff>
    </xdr:from>
    <xdr:ext cx="599010" cy="259045"/>
    <xdr:sp macro="" textlink="">
      <xdr:nvSpPr>
        <xdr:cNvPr id="405" name="n_3aveValue【一般廃棄物処理施設】&#10;一人当たり有形固定資産（償却資産）額">
          <a:extLst>
            <a:ext uri="{FF2B5EF4-FFF2-40B4-BE49-F238E27FC236}">
              <a16:creationId xmlns:a16="http://schemas.microsoft.com/office/drawing/2014/main" id="{0FB182FC-35D7-4B96-95D7-CE48CCA8852A}"/>
            </a:ext>
          </a:extLst>
        </xdr:cNvPr>
        <xdr:cNvSpPr txBox="1"/>
      </xdr:nvSpPr>
      <xdr:spPr>
        <a:xfrm>
          <a:off x="17323650" y="70832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41</xdr:row>
      <xdr:rowOff>39622</xdr:rowOff>
    </xdr:from>
    <xdr:ext cx="599010" cy="259045"/>
    <xdr:sp macro="" textlink="">
      <xdr:nvSpPr>
        <xdr:cNvPr id="406" name="n_4aveValue【一般廃棄物処理施設】&#10;一人当たり有形固定資産（償却資産）額">
          <a:extLst>
            <a:ext uri="{FF2B5EF4-FFF2-40B4-BE49-F238E27FC236}">
              <a16:creationId xmlns:a16="http://schemas.microsoft.com/office/drawing/2014/main" id="{CF741C69-E0BD-44A2-B56A-7CA7A6D89454}"/>
            </a:ext>
          </a:extLst>
        </xdr:cNvPr>
        <xdr:cNvSpPr txBox="1"/>
      </xdr:nvSpPr>
      <xdr:spPr>
        <a:xfrm>
          <a:off x="16526090" y="70690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296,707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39</xdr:row>
      <xdr:rowOff>44361</xdr:rowOff>
    </xdr:from>
    <xdr:ext cx="599010" cy="259045"/>
    <xdr:sp macro="" textlink="">
      <xdr:nvSpPr>
        <xdr:cNvPr id="407" name="n_1mainValue【一般廃棄物処理施設】&#10;一人当たり有形固定資産（償却資産）額">
          <a:extLst>
            <a:ext uri="{FF2B5EF4-FFF2-40B4-BE49-F238E27FC236}">
              <a16:creationId xmlns:a16="http://schemas.microsoft.com/office/drawing/2014/main" id="{81FEB1AB-CF83-4105-9A24-697A9E9682D5}"/>
            </a:ext>
          </a:extLst>
        </xdr:cNvPr>
        <xdr:cNvSpPr txBox="1"/>
      </xdr:nvSpPr>
      <xdr:spPr>
        <a:xfrm>
          <a:off x="18919405" y="67328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341,899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39</xdr:row>
      <xdr:rowOff>49761</xdr:rowOff>
    </xdr:from>
    <xdr:ext cx="599010" cy="259045"/>
    <xdr:sp macro="" textlink="">
      <xdr:nvSpPr>
        <xdr:cNvPr id="408" name="n_2mainValue【一般廃棄物処理施設】&#10;一人当たり有形固定資産（償却資産）額">
          <a:extLst>
            <a:ext uri="{FF2B5EF4-FFF2-40B4-BE49-F238E27FC236}">
              <a16:creationId xmlns:a16="http://schemas.microsoft.com/office/drawing/2014/main" id="{096C1506-D38A-4465-A723-2C88C2C1DB8F}"/>
            </a:ext>
          </a:extLst>
        </xdr:cNvPr>
        <xdr:cNvSpPr txBox="1"/>
      </xdr:nvSpPr>
      <xdr:spPr>
        <a:xfrm>
          <a:off x="18138355" y="67401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330,086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39</xdr:row>
      <xdr:rowOff>52324</xdr:rowOff>
    </xdr:from>
    <xdr:ext cx="599010" cy="259045"/>
    <xdr:sp macro="" textlink="">
      <xdr:nvSpPr>
        <xdr:cNvPr id="409" name="n_3mainValue【一般廃棄物処理施設】&#10;一人当たり有形固定資産（償却資産）額">
          <a:extLst>
            <a:ext uri="{FF2B5EF4-FFF2-40B4-BE49-F238E27FC236}">
              <a16:creationId xmlns:a16="http://schemas.microsoft.com/office/drawing/2014/main" id="{8F934981-AC15-45A0-8AA5-A9C0D0F4ED3B}"/>
            </a:ext>
          </a:extLst>
        </xdr:cNvPr>
        <xdr:cNvSpPr txBox="1"/>
      </xdr:nvSpPr>
      <xdr:spPr>
        <a:xfrm>
          <a:off x="17323650" y="67426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324,481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39</xdr:row>
      <xdr:rowOff>50051</xdr:rowOff>
    </xdr:from>
    <xdr:ext cx="599010" cy="259045"/>
    <xdr:sp macro="" textlink="">
      <xdr:nvSpPr>
        <xdr:cNvPr id="410" name="n_4mainValue【一般廃棄物処理施設】&#10;一人当たり有形固定資産（償却資産）額">
          <a:extLst>
            <a:ext uri="{FF2B5EF4-FFF2-40B4-BE49-F238E27FC236}">
              <a16:creationId xmlns:a16="http://schemas.microsoft.com/office/drawing/2014/main" id="{0F763B3A-0F33-4460-ADB5-71F38EDE2630}"/>
            </a:ext>
          </a:extLst>
        </xdr:cNvPr>
        <xdr:cNvSpPr txBox="1"/>
      </xdr:nvSpPr>
      <xdr:spPr>
        <a:xfrm>
          <a:off x="16526090" y="67404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329,454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11" name="正方形/長方形 410">
          <a:extLst>
            <a:ext uri="{FF2B5EF4-FFF2-40B4-BE49-F238E27FC236}">
              <a16:creationId xmlns:a16="http://schemas.microsoft.com/office/drawing/2014/main" id="{F9F9506B-E522-4487-B45C-7F30583A6E92}"/>
            </a:ext>
          </a:extLst>
        </xdr:cNvPr>
        <xdr:cNvSpPr/>
      </xdr:nvSpPr>
      <xdr:spPr>
        <a:xfrm>
          <a:off x="1120394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12" name="正方形/長方形 411">
          <a:extLst>
            <a:ext uri="{FF2B5EF4-FFF2-40B4-BE49-F238E27FC236}">
              <a16:creationId xmlns:a16="http://schemas.microsoft.com/office/drawing/2014/main" id="{6168DC34-DF7C-47B2-A68E-472743E275CE}"/>
            </a:ext>
          </a:extLst>
        </xdr:cNvPr>
        <xdr:cNvSpPr/>
      </xdr:nvSpPr>
      <xdr:spPr>
        <a:xfrm>
          <a:off x="113157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13" name="正方形/長方形 412">
          <a:extLst>
            <a:ext uri="{FF2B5EF4-FFF2-40B4-BE49-F238E27FC236}">
              <a16:creationId xmlns:a16="http://schemas.microsoft.com/office/drawing/2014/main" id="{23BA9E02-E74A-4C21-9A17-E5202BEC2C86}"/>
            </a:ext>
          </a:extLst>
        </xdr:cNvPr>
        <xdr:cNvSpPr/>
      </xdr:nvSpPr>
      <xdr:spPr>
        <a:xfrm>
          <a:off x="113157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14" name="正方形/長方形 413">
          <a:extLst>
            <a:ext uri="{FF2B5EF4-FFF2-40B4-BE49-F238E27FC236}">
              <a16:creationId xmlns:a16="http://schemas.microsoft.com/office/drawing/2014/main" id="{DD92994D-3A00-4032-9000-59CBE930E303}"/>
            </a:ext>
          </a:extLst>
        </xdr:cNvPr>
        <xdr:cNvSpPr/>
      </xdr:nvSpPr>
      <xdr:spPr>
        <a:xfrm>
          <a:off x="122326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15" name="正方形/長方形 414">
          <a:extLst>
            <a:ext uri="{FF2B5EF4-FFF2-40B4-BE49-F238E27FC236}">
              <a16:creationId xmlns:a16="http://schemas.microsoft.com/office/drawing/2014/main" id="{5F5BEB7A-1BD6-455D-9666-60DE59052095}"/>
            </a:ext>
          </a:extLst>
        </xdr:cNvPr>
        <xdr:cNvSpPr/>
      </xdr:nvSpPr>
      <xdr:spPr>
        <a:xfrm>
          <a:off x="122326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16" name="正方形/長方形 415">
          <a:extLst>
            <a:ext uri="{FF2B5EF4-FFF2-40B4-BE49-F238E27FC236}">
              <a16:creationId xmlns:a16="http://schemas.microsoft.com/office/drawing/2014/main" id="{EDB0A2E8-08D2-4AA1-B765-FD0074C76757}"/>
            </a:ext>
          </a:extLst>
        </xdr:cNvPr>
        <xdr:cNvSpPr/>
      </xdr:nvSpPr>
      <xdr:spPr>
        <a:xfrm>
          <a:off x="132613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17" name="正方形/長方形 416">
          <a:extLst>
            <a:ext uri="{FF2B5EF4-FFF2-40B4-BE49-F238E27FC236}">
              <a16:creationId xmlns:a16="http://schemas.microsoft.com/office/drawing/2014/main" id="{087AA41B-5E60-444B-A436-0AC43A99C68B}"/>
            </a:ext>
          </a:extLst>
        </xdr:cNvPr>
        <xdr:cNvSpPr/>
      </xdr:nvSpPr>
      <xdr:spPr>
        <a:xfrm>
          <a:off x="132613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18" name="正方形/長方形 417">
          <a:extLst>
            <a:ext uri="{FF2B5EF4-FFF2-40B4-BE49-F238E27FC236}">
              <a16:creationId xmlns:a16="http://schemas.microsoft.com/office/drawing/2014/main" id="{9A993DEA-6C1C-4C16-8345-00BF0A4D4D14}"/>
            </a:ext>
          </a:extLst>
        </xdr:cNvPr>
        <xdr:cNvSpPr/>
      </xdr:nvSpPr>
      <xdr:spPr>
        <a:xfrm>
          <a:off x="1120394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19" name="テキスト ボックス 418">
          <a:extLst>
            <a:ext uri="{FF2B5EF4-FFF2-40B4-BE49-F238E27FC236}">
              <a16:creationId xmlns:a16="http://schemas.microsoft.com/office/drawing/2014/main" id="{10DCDB4B-DFE5-43E0-BEBD-7D8D408C9546}"/>
            </a:ext>
          </a:extLst>
        </xdr:cNvPr>
        <xdr:cNvSpPr txBox="1"/>
      </xdr:nvSpPr>
      <xdr:spPr>
        <a:xfrm>
          <a:off x="1116584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20" name="直線コネクタ 419">
          <a:extLst>
            <a:ext uri="{FF2B5EF4-FFF2-40B4-BE49-F238E27FC236}">
              <a16:creationId xmlns:a16="http://schemas.microsoft.com/office/drawing/2014/main" id="{59300E84-DD56-4A33-B827-9CB5874D7488}"/>
            </a:ext>
          </a:extLst>
        </xdr:cNvPr>
        <xdr:cNvCxnSpPr/>
      </xdr:nvCxnSpPr>
      <xdr:spPr>
        <a:xfrm>
          <a:off x="1120394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421" name="テキスト ボックス 420">
          <a:extLst>
            <a:ext uri="{FF2B5EF4-FFF2-40B4-BE49-F238E27FC236}">
              <a16:creationId xmlns:a16="http://schemas.microsoft.com/office/drawing/2014/main" id="{70050EC9-7D17-4660-9E69-C8ACD2E76E4F}"/>
            </a:ext>
          </a:extLst>
        </xdr:cNvPr>
        <xdr:cNvSpPr txBox="1"/>
      </xdr:nvSpPr>
      <xdr:spPr>
        <a:xfrm>
          <a:off x="10801531"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422" name="直線コネクタ 421">
          <a:extLst>
            <a:ext uri="{FF2B5EF4-FFF2-40B4-BE49-F238E27FC236}">
              <a16:creationId xmlns:a16="http://schemas.microsoft.com/office/drawing/2014/main" id="{CBDBDBC4-20BA-431C-87EE-19DCCCBA8A53}"/>
            </a:ext>
          </a:extLst>
        </xdr:cNvPr>
        <xdr:cNvCxnSpPr/>
      </xdr:nvCxnSpPr>
      <xdr:spPr>
        <a:xfrm>
          <a:off x="11203940" y="1104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423" name="テキスト ボックス 422">
          <a:extLst>
            <a:ext uri="{FF2B5EF4-FFF2-40B4-BE49-F238E27FC236}">
              <a16:creationId xmlns:a16="http://schemas.microsoft.com/office/drawing/2014/main" id="{FADBAA13-0C79-40B6-A1A0-80EE39DE3C78}"/>
            </a:ext>
          </a:extLst>
        </xdr:cNvPr>
        <xdr:cNvSpPr txBox="1"/>
      </xdr:nvSpPr>
      <xdr:spPr>
        <a:xfrm>
          <a:off x="10801531" y="1090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424" name="直線コネクタ 423">
          <a:extLst>
            <a:ext uri="{FF2B5EF4-FFF2-40B4-BE49-F238E27FC236}">
              <a16:creationId xmlns:a16="http://schemas.microsoft.com/office/drawing/2014/main" id="{886826AD-ED41-4507-9648-F00EC35B9BAB}"/>
            </a:ext>
          </a:extLst>
        </xdr:cNvPr>
        <xdr:cNvCxnSpPr/>
      </xdr:nvCxnSpPr>
      <xdr:spPr>
        <a:xfrm>
          <a:off x="11203940" y="1066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425" name="テキスト ボックス 424">
          <a:extLst>
            <a:ext uri="{FF2B5EF4-FFF2-40B4-BE49-F238E27FC236}">
              <a16:creationId xmlns:a16="http://schemas.microsoft.com/office/drawing/2014/main" id="{BB99E3AE-6579-4611-A0E8-1071E4985B1B}"/>
            </a:ext>
          </a:extLst>
        </xdr:cNvPr>
        <xdr:cNvSpPr txBox="1"/>
      </xdr:nvSpPr>
      <xdr:spPr>
        <a:xfrm>
          <a:off x="10842791" y="1052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426" name="直線コネクタ 425">
          <a:extLst>
            <a:ext uri="{FF2B5EF4-FFF2-40B4-BE49-F238E27FC236}">
              <a16:creationId xmlns:a16="http://schemas.microsoft.com/office/drawing/2014/main" id="{AF0DE8C4-D26B-4A30-93F6-9CC8B45218F3}"/>
            </a:ext>
          </a:extLst>
        </xdr:cNvPr>
        <xdr:cNvCxnSpPr/>
      </xdr:nvCxnSpPr>
      <xdr:spPr>
        <a:xfrm>
          <a:off x="11203940" y="1028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427" name="テキスト ボックス 426">
          <a:extLst>
            <a:ext uri="{FF2B5EF4-FFF2-40B4-BE49-F238E27FC236}">
              <a16:creationId xmlns:a16="http://schemas.microsoft.com/office/drawing/2014/main" id="{96E6B175-80C9-4E2A-A062-8E1EB686CF9F}"/>
            </a:ext>
          </a:extLst>
        </xdr:cNvPr>
        <xdr:cNvSpPr txBox="1"/>
      </xdr:nvSpPr>
      <xdr:spPr>
        <a:xfrm>
          <a:off x="10842791" y="1014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428" name="直線コネクタ 427">
          <a:extLst>
            <a:ext uri="{FF2B5EF4-FFF2-40B4-BE49-F238E27FC236}">
              <a16:creationId xmlns:a16="http://schemas.microsoft.com/office/drawing/2014/main" id="{5145E1CB-1C88-47F6-93BC-94E771127F0E}"/>
            </a:ext>
          </a:extLst>
        </xdr:cNvPr>
        <xdr:cNvCxnSpPr/>
      </xdr:nvCxnSpPr>
      <xdr:spPr>
        <a:xfrm>
          <a:off x="11203940" y="990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429" name="テキスト ボックス 428">
          <a:extLst>
            <a:ext uri="{FF2B5EF4-FFF2-40B4-BE49-F238E27FC236}">
              <a16:creationId xmlns:a16="http://schemas.microsoft.com/office/drawing/2014/main" id="{FC810092-84D0-4CDB-8789-976770BE8216}"/>
            </a:ext>
          </a:extLst>
        </xdr:cNvPr>
        <xdr:cNvSpPr txBox="1"/>
      </xdr:nvSpPr>
      <xdr:spPr>
        <a:xfrm>
          <a:off x="10842791" y="976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430" name="直線コネクタ 429">
          <a:extLst>
            <a:ext uri="{FF2B5EF4-FFF2-40B4-BE49-F238E27FC236}">
              <a16:creationId xmlns:a16="http://schemas.microsoft.com/office/drawing/2014/main" id="{804249FE-973D-4157-9761-19945106E11C}"/>
            </a:ext>
          </a:extLst>
        </xdr:cNvPr>
        <xdr:cNvCxnSpPr/>
      </xdr:nvCxnSpPr>
      <xdr:spPr>
        <a:xfrm>
          <a:off x="11203940" y="952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431" name="テキスト ボックス 430">
          <a:extLst>
            <a:ext uri="{FF2B5EF4-FFF2-40B4-BE49-F238E27FC236}">
              <a16:creationId xmlns:a16="http://schemas.microsoft.com/office/drawing/2014/main" id="{9ACD6C3E-72E9-44A7-884C-056C13902CD1}"/>
            </a:ext>
          </a:extLst>
        </xdr:cNvPr>
        <xdr:cNvSpPr txBox="1"/>
      </xdr:nvSpPr>
      <xdr:spPr>
        <a:xfrm>
          <a:off x="10842791" y="938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32" name="直線コネクタ 431">
          <a:extLst>
            <a:ext uri="{FF2B5EF4-FFF2-40B4-BE49-F238E27FC236}">
              <a16:creationId xmlns:a16="http://schemas.microsoft.com/office/drawing/2014/main" id="{B391D3EA-33F3-40DD-A3B2-AD207A666CBC}"/>
            </a:ext>
          </a:extLst>
        </xdr:cNvPr>
        <xdr:cNvCxnSpPr/>
      </xdr:nvCxnSpPr>
      <xdr:spPr>
        <a:xfrm>
          <a:off x="1120394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433" name="テキスト ボックス 432">
          <a:extLst>
            <a:ext uri="{FF2B5EF4-FFF2-40B4-BE49-F238E27FC236}">
              <a16:creationId xmlns:a16="http://schemas.microsoft.com/office/drawing/2014/main" id="{357112C2-C89F-4148-A569-981D678E6480}"/>
            </a:ext>
          </a:extLst>
        </xdr:cNvPr>
        <xdr:cNvSpPr txBox="1"/>
      </xdr:nvSpPr>
      <xdr:spPr>
        <a:xfrm>
          <a:off x="10905006" y="900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434" name="【保健センター・保健所】&#10;有形固定資産減価償却率グラフ枠">
          <a:extLst>
            <a:ext uri="{FF2B5EF4-FFF2-40B4-BE49-F238E27FC236}">
              <a16:creationId xmlns:a16="http://schemas.microsoft.com/office/drawing/2014/main" id="{635CFE1D-E7EE-4DF0-A151-0C8D6A9E69AD}"/>
            </a:ext>
          </a:extLst>
        </xdr:cNvPr>
        <xdr:cNvSpPr/>
      </xdr:nvSpPr>
      <xdr:spPr>
        <a:xfrm>
          <a:off x="1120394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17145</xdr:rowOff>
    </xdr:from>
    <xdr:to>
      <xdr:col>85</xdr:col>
      <xdr:colOff>126364</xdr:colOff>
      <xdr:row>64</xdr:row>
      <xdr:rowOff>76200</xdr:rowOff>
    </xdr:to>
    <xdr:cxnSp macro="">
      <xdr:nvCxnSpPr>
        <xdr:cNvPr id="435" name="直線コネクタ 434">
          <a:extLst>
            <a:ext uri="{FF2B5EF4-FFF2-40B4-BE49-F238E27FC236}">
              <a16:creationId xmlns:a16="http://schemas.microsoft.com/office/drawing/2014/main" id="{5B75FEAE-4A7A-4FE2-8EE4-A168F50BCA51}"/>
            </a:ext>
          </a:extLst>
        </xdr:cNvPr>
        <xdr:cNvCxnSpPr/>
      </xdr:nvCxnSpPr>
      <xdr:spPr>
        <a:xfrm flipV="1">
          <a:off x="14703424" y="9450705"/>
          <a:ext cx="0" cy="15982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80027</xdr:rowOff>
    </xdr:from>
    <xdr:ext cx="469744" cy="259045"/>
    <xdr:sp macro="" textlink="">
      <xdr:nvSpPr>
        <xdr:cNvPr id="436" name="【保健センター・保健所】&#10;有形固定資産減価償却率最小値テキスト">
          <a:extLst>
            <a:ext uri="{FF2B5EF4-FFF2-40B4-BE49-F238E27FC236}">
              <a16:creationId xmlns:a16="http://schemas.microsoft.com/office/drawing/2014/main" id="{9A20DDFC-AC7E-416A-877A-EEE0F38BF826}"/>
            </a:ext>
          </a:extLst>
        </xdr:cNvPr>
        <xdr:cNvSpPr txBox="1"/>
      </xdr:nvSpPr>
      <xdr:spPr>
        <a:xfrm>
          <a:off x="14742160" y="11054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437" name="直線コネクタ 436">
          <a:extLst>
            <a:ext uri="{FF2B5EF4-FFF2-40B4-BE49-F238E27FC236}">
              <a16:creationId xmlns:a16="http://schemas.microsoft.com/office/drawing/2014/main" id="{2D3C75EC-3EBF-433B-9440-F1365489FF05}"/>
            </a:ext>
          </a:extLst>
        </xdr:cNvPr>
        <xdr:cNvCxnSpPr/>
      </xdr:nvCxnSpPr>
      <xdr:spPr>
        <a:xfrm>
          <a:off x="14611350" y="110490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135272</xdr:rowOff>
    </xdr:from>
    <xdr:ext cx="405111" cy="259045"/>
    <xdr:sp macro="" textlink="">
      <xdr:nvSpPr>
        <xdr:cNvPr id="438" name="【保健センター・保健所】&#10;有形固定資産減価償却率最大値テキスト">
          <a:extLst>
            <a:ext uri="{FF2B5EF4-FFF2-40B4-BE49-F238E27FC236}">
              <a16:creationId xmlns:a16="http://schemas.microsoft.com/office/drawing/2014/main" id="{27554350-22A2-4A43-834D-2DC9D3B568DB}"/>
            </a:ext>
          </a:extLst>
        </xdr:cNvPr>
        <xdr:cNvSpPr txBox="1"/>
      </xdr:nvSpPr>
      <xdr:spPr>
        <a:xfrm>
          <a:off x="14742160" y="92183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17145</xdr:rowOff>
    </xdr:from>
    <xdr:to>
      <xdr:col>86</xdr:col>
      <xdr:colOff>25400</xdr:colOff>
      <xdr:row>55</xdr:row>
      <xdr:rowOff>17145</xdr:rowOff>
    </xdr:to>
    <xdr:cxnSp macro="">
      <xdr:nvCxnSpPr>
        <xdr:cNvPr id="439" name="直線コネクタ 438">
          <a:extLst>
            <a:ext uri="{FF2B5EF4-FFF2-40B4-BE49-F238E27FC236}">
              <a16:creationId xmlns:a16="http://schemas.microsoft.com/office/drawing/2014/main" id="{9B951B7B-371C-4CDC-8D56-3C37F05748D0}"/>
            </a:ext>
          </a:extLst>
        </xdr:cNvPr>
        <xdr:cNvCxnSpPr/>
      </xdr:nvCxnSpPr>
      <xdr:spPr>
        <a:xfrm>
          <a:off x="14611350" y="945070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74312</xdr:rowOff>
    </xdr:from>
    <xdr:ext cx="405111" cy="259045"/>
    <xdr:sp macro="" textlink="">
      <xdr:nvSpPr>
        <xdr:cNvPr id="440" name="【保健センター・保健所】&#10;有形固定資産減価償却率平均値テキスト">
          <a:extLst>
            <a:ext uri="{FF2B5EF4-FFF2-40B4-BE49-F238E27FC236}">
              <a16:creationId xmlns:a16="http://schemas.microsoft.com/office/drawing/2014/main" id="{08D41243-7256-4C09-BE8D-2F94AE3DABD8}"/>
            </a:ext>
          </a:extLst>
        </xdr:cNvPr>
        <xdr:cNvSpPr txBox="1"/>
      </xdr:nvSpPr>
      <xdr:spPr>
        <a:xfrm>
          <a:off x="14742160" y="101898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95885</xdr:rowOff>
    </xdr:from>
    <xdr:to>
      <xdr:col>85</xdr:col>
      <xdr:colOff>177800</xdr:colOff>
      <xdr:row>60</xdr:row>
      <xdr:rowOff>26035</xdr:rowOff>
    </xdr:to>
    <xdr:sp macro="" textlink="">
      <xdr:nvSpPr>
        <xdr:cNvPr id="441" name="フローチャート: 判断 440">
          <a:extLst>
            <a:ext uri="{FF2B5EF4-FFF2-40B4-BE49-F238E27FC236}">
              <a16:creationId xmlns:a16="http://schemas.microsoft.com/office/drawing/2014/main" id="{AE27E0F3-4E98-49CC-8B82-D80A3DBEEEE0}"/>
            </a:ext>
          </a:extLst>
        </xdr:cNvPr>
        <xdr:cNvSpPr/>
      </xdr:nvSpPr>
      <xdr:spPr>
        <a:xfrm>
          <a:off x="14649450" y="10207625"/>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84455</xdr:rowOff>
    </xdr:from>
    <xdr:to>
      <xdr:col>81</xdr:col>
      <xdr:colOff>101600</xdr:colOff>
      <xdr:row>60</xdr:row>
      <xdr:rowOff>14605</xdr:rowOff>
    </xdr:to>
    <xdr:sp macro="" textlink="">
      <xdr:nvSpPr>
        <xdr:cNvPr id="442" name="フローチャート: 判断 441">
          <a:extLst>
            <a:ext uri="{FF2B5EF4-FFF2-40B4-BE49-F238E27FC236}">
              <a16:creationId xmlns:a16="http://schemas.microsoft.com/office/drawing/2014/main" id="{1314AF1E-B001-48A9-8871-6C88DA2CB8C0}"/>
            </a:ext>
          </a:extLst>
        </xdr:cNvPr>
        <xdr:cNvSpPr/>
      </xdr:nvSpPr>
      <xdr:spPr>
        <a:xfrm>
          <a:off x="13887450" y="1020191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71120</xdr:rowOff>
    </xdr:from>
    <xdr:to>
      <xdr:col>76</xdr:col>
      <xdr:colOff>165100</xdr:colOff>
      <xdr:row>60</xdr:row>
      <xdr:rowOff>1270</xdr:rowOff>
    </xdr:to>
    <xdr:sp macro="" textlink="">
      <xdr:nvSpPr>
        <xdr:cNvPr id="443" name="フローチャート: 判断 442">
          <a:extLst>
            <a:ext uri="{FF2B5EF4-FFF2-40B4-BE49-F238E27FC236}">
              <a16:creationId xmlns:a16="http://schemas.microsoft.com/office/drawing/2014/main" id="{307387C8-78B6-4065-8FA1-B1320B131C7B}"/>
            </a:ext>
          </a:extLst>
        </xdr:cNvPr>
        <xdr:cNvSpPr/>
      </xdr:nvSpPr>
      <xdr:spPr>
        <a:xfrm>
          <a:off x="13089890" y="10184765"/>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34925</xdr:rowOff>
    </xdr:from>
    <xdr:to>
      <xdr:col>72</xdr:col>
      <xdr:colOff>38100</xdr:colOff>
      <xdr:row>59</xdr:row>
      <xdr:rowOff>136525</xdr:rowOff>
    </xdr:to>
    <xdr:sp macro="" textlink="">
      <xdr:nvSpPr>
        <xdr:cNvPr id="444" name="フローチャート: 判断 443">
          <a:extLst>
            <a:ext uri="{FF2B5EF4-FFF2-40B4-BE49-F238E27FC236}">
              <a16:creationId xmlns:a16="http://schemas.microsoft.com/office/drawing/2014/main" id="{D59DBE25-F790-42DC-B80D-791C53334DAF}"/>
            </a:ext>
          </a:extLst>
        </xdr:cNvPr>
        <xdr:cNvSpPr/>
      </xdr:nvSpPr>
      <xdr:spPr>
        <a:xfrm>
          <a:off x="12303760" y="1015047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124460</xdr:rowOff>
    </xdr:from>
    <xdr:to>
      <xdr:col>67</xdr:col>
      <xdr:colOff>101600</xdr:colOff>
      <xdr:row>59</xdr:row>
      <xdr:rowOff>54610</xdr:rowOff>
    </xdr:to>
    <xdr:sp macro="" textlink="">
      <xdr:nvSpPr>
        <xdr:cNvPr id="445" name="フローチャート: 判断 444">
          <a:extLst>
            <a:ext uri="{FF2B5EF4-FFF2-40B4-BE49-F238E27FC236}">
              <a16:creationId xmlns:a16="http://schemas.microsoft.com/office/drawing/2014/main" id="{8BB210FA-F58F-4394-AD9A-5499661FBF67}"/>
            </a:ext>
          </a:extLst>
        </xdr:cNvPr>
        <xdr:cNvSpPr/>
      </xdr:nvSpPr>
      <xdr:spPr>
        <a:xfrm>
          <a:off x="11487150" y="1007046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46" name="テキスト ボックス 445">
          <a:extLst>
            <a:ext uri="{FF2B5EF4-FFF2-40B4-BE49-F238E27FC236}">
              <a16:creationId xmlns:a16="http://schemas.microsoft.com/office/drawing/2014/main" id="{1148C30B-6E60-400B-A698-E7A6D259F93B}"/>
            </a:ext>
          </a:extLst>
        </xdr:cNvPr>
        <xdr:cNvSpPr txBox="1"/>
      </xdr:nvSpPr>
      <xdr:spPr>
        <a:xfrm>
          <a:off x="1453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47" name="テキスト ボックス 446">
          <a:extLst>
            <a:ext uri="{FF2B5EF4-FFF2-40B4-BE49-F238E27FC236}">
              <a16:creationId xmlns:a16="http://schemas.microsoft.com/office/drawing/2014/main" id="{1FCB7CF8-40AF-4447-A809-DCEF5EB4E2C0}"/>
            </a:ext>
          </a:extLst>
        </xdr:cNvPr>
        <xdr:cNvSpPr txBox="1"/>
      </xdr:nvSpPr>
      <xdr:spPr>
        <a:xfrm>
          <a:off x="13770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48" name="テキスト ボックス 447">
          <a:extLst>
            <a:ext uri="{FF2B5EF4-FFF2-40B4-BE49-F238E27FC236}">
              <a16:creationId xmlns:a16="http://schemas.microsoft.com/office/drawing/2014/main" id="{84C35713-DB21-4B90-BB16-000B9A43BDCE}"/>
            </a:ext>
          </a:extLst>
        </xdr:cNvPr>
        <xdr:cNvSpPr txBox="1"/>
      </xdr:nvSpPr>
      <xdr:spPr>
        <a:xfrm>
          <a:off x="12973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49" name="テキスト ボックス 448">
          <a:extLst>
            <a:ext uri="{FF2B5EF4-FFF2-40B4-BE49-F238E27FC236}">
              <a16:creationId xmlns:a16="http://schemas.microsoft.com/office/drawing/2014/main" id="{E09DB766-D3BF-41CC-BC2A-0F2111FE89C6}"/>
            </a:ext>
          </a:extLst>
        </xdr:cNvPr>
        <xdr:cNvSpPr txBox="1"/>
      </xdr:nvSpPr>
      <xdr:spPr>
        <a:xfrm>
          <a:off x="12175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50" name="テキスト ボックス 449">
          <a:extLst>
            <a:ext uri="{FF2B5EF4-FFF2-40B4-BE49-F238E27FC236}">
              <a16:creationId xmlns:a16="http://schemas.microsoft.com/office/drawing/2014/main" id="{A98784C3-014B-4B5A-9FB1-FDD9FF083CB8}"/>
            </a:ext>
          </a:extLst>
        </xdr:cNvPr>
        <xdr:cNvSpPr txBox="1"/>
      </xdr:nvSpPr>
      <xdr:spPr>
        <a:xfrm>
          <a:off x="11370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8255</xdr:rowOff>
    </xdr:from>
    <xdr:to>
      <xdr:col>85</xdr:col>
      <xdr:colOff>177800</xdr:colOff>
      <xdr:row>59</xdr:row>
      <xdr:rowOff>109855</xdr:rowOff>
    </xdr:to>
    <xdr:sp macro="" textlink="">
      <xdr:nvSpPr>
        <xdr:cNvPr id="451" name="楕円 450">
          <a:extLst>
            <a:ext uri="{FF2B5EF4-FFF2-40B4-BE49-F238E27FC236}">
              <a16:creationId xmlns:a16="http://schemas.microsoft.com/office/drawing/2014/main" id="{1092E54E-327C-4822-A8EB-A14B8C025521}"/>
            </a:ext>
          </a:extLst>
        </xdr:cNvPr>
        <xdr:cNvSpPr/>
      </xdr:nvSpPr>
      <xdr:spPr>
        <a:xfrm>
          <a:off x="14649450" y="10125710"/>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58</xdr:row>
      <xdr:rowOff>31132</xdr:rowOff>
    </xdr:from>
    <xdr:ext cx="405111" cy="259045"/>
    <xdr:sp macro="" textlink="">
      <xdr:nvSpPr>
        <xdr:cNvPr id="452" name="【保健センター・保健所】&#10;有形固定資産減価償却率該当値テキスト">
          <a:extLst>
            <a:ext uri="{FF2B5EF4-FFF2-40B4-BE49-F238E27FC236}">
              <a16:creationId xmlns:a16="http://schemas.microsoft.com/office/drawing/2014/main" id="{5B283DAF-FCA7-4FF7-9666-B2430B49EAF4}"/>
            </a:ext>
          </a:extLst>
        </xdr:cNvPr>
        <xdr:cNvSpPr txBox="1"/>
      </xdr:nvSpPr>
      <xdr:spPr>
        <a:xfrm>
          <a:off x="14742160" y="9973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139700</xdr:rowOff>
    </xdr:from>
    <xdr:to>
      <xdr:col>81</xdr:col>
      <xdr:colOff>101600</xdr:colOff>
      <xdr:row>59</xdr:row>
      <xdr:rowOff>69850</xdr:rowOff>
    </xdr:to>
    <xdr:sp macro="" textlink="">
      <xdr:nvSpPr>
        <xdr:cNvPr id="453" name="楕円 452">
          <a:extLst>
            <a:ext uri="{FF2B5EF4-FFF2-40B4-BE49-F238E27FC236}">
              <a16:creationId xmlns:a16="http://schemas.microsoft.com/office/drawing/2014/main" id="{CFACB6AF-393A-4AA1-9803-152ED8439C0C}"/>
            </a:ext>
          </a:extLst>
        </xdr:cNvPr>
        <xdr:cNvSpPr/>
      </xdr:nvSpPr>
      <xdr:spPr>
        <a:xfrm>
          <a:off x="13887450" y="1007999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19050</xdr:rowOff>
    </xdr:from>
    <xdr:to>
      <xdr:col>85</xdr:col>
      <xdr:colOff>127000</xdr:colOff>
      <xdr:row>59</xdr:row>
      <xdr:rowOff>59055</xdr:rowOff>
    </xdr:to>
    <xdr:cxnSp macro="">
      <xdr:nvCxnSpPr>
        <xdr:cNvPr id="454" name="直線コネクタ 453">
          <a:extLst>
            <a:ext uri="{FF2B5EF4-FFF2-40B4-BE49-F238E27FC236}">
              <a16:creationId xmlns:a16="http://schemas.microsoft.com/office/drawing/2014/main" id="{6FF779C4-E92B-4EF8-A6AB-28A146349D9A}"/>
            </a:ext>
          </a:extLst>
        </xdr:cNvPr>
        <xdr:cNvCxnSpPr/>
      </xdr:nvCxnSpPr>
      <xdr:spPr>
        <a:xfrm>
          <a:off x="13942060" y="10130790"/>
          <a:ext cx="762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101600</xdr:rowOff>
    </xdr:from>
    <xdr:to>
      <xdr:col>76</xdr:col>
      <xdr:colOff>165100</xdr:colOff>
      <xdr:row>59</xdr:row>
      <xdr:rowOff>31750</xdr:rowOff>
    </xdr:to>
    <xdr:sp macro="" textlink="">
      <xdr:nvSpPr>
        <xdr:cNvPr id="455" name="楕円 454">
          <a:extLst>
            <a:ext uri="{FF2B5EF4-FFF2-40B4-BE49-F238E27FC236}">
              <a16:creationId xmlns:a16="http://schemas.microsoft.com/office/drawing/2014/main" id="{BE668EE2-A706-4664-AE32-C48B410D77EB}"/>
            </a:ext>
          </a:extLst>
        </xdr:cNvPr>
        <xdr:cNvSpPr/>
      </xdr:nvSpPr>
      <xdr:spPr>
        <a:xfrm>
          <a:off x="13089890" y="10041890"/>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152400</xdr:rowOff>
    </xdr:from>
    <xdr:to>
      <xdr:col>81</xdr:col>
      <xdr:colOff>50800</xdr:colOff>
      <xdr:row>59</xdr:row>
      <xdr:rowOff>19050</xdr:rowOff>
    </xdr:to>
    <xdr:cxnSp macro="">
      <xdr:nvCxnSpPr>
        <xdr:cNvPr id="456" name="直線コネクタ 455">
          <a:extLst>
            <a:ext uri="{FF2B5EF4-FFF2-40B4-BE49-F238E27FC236}">
              <a16:creationId xmlns:a16="http://schemas.microsoft.com/office/drawing/2014/main" id="{FC01D51B-62F9-45E1-AF58-8F54DDC11117}"/>
            </a:ext>
          </a:extLst>
        </xdr:cNvPr>
        <xdr:cNvCxnSpPr/>
      </xdr:nvCxnSpPr>
      <xdr:spPr>
        <a:xfrm>
          <a:off x="13144500" y="10096500"/>
          <a:ext cx="79756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63500</xdr:rowOff>
    </xdr:from>
    <xdr:to>
      <xdr:col>72</xdr:col>
      <xdr:colOff>38100</xdr:colOff>
      <xdr:row>58</xdr:row>
      <xdr:rowOff>165100</xdr:rowOff>
    </xdr:to>
    <xdr:sp macro="" textlink="">
      <xdr:nvSpPr>
        <xdr:cNvPr id="457" name="楕円 456">
          <a:extLst>
            <a:ext uri="{FF2B5EF4-FFF2-40B4-BE49-F238E27FC236}">
              <a16:creationId xmlns:a16="http://schemas.microsoft.com/office/drawing/2014/main" id="{741EA147-526D-48BD-9745-DD67DAB3B168}"/>
            </a:ext>
          </a:extLst>
        </xdr:cNvPr>
        <xdr:cNvSpPr/>
      </xdr:nvSpPr>
      <xdr:spPr>
        <a:xfrm>
          <a:off x="12303760" y="10003790"/>
          <a:ext cx="7874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58</xdr:row>
      <xdr:rowOff>114300</xdr:rowOff>
    </xdr:from>
    <xdr:to>
      <xdr:col>76</xdr:col>
      <xdr:colOff>114300</xdr:colOff>
      <xdr:row>58</xdr:row>
      <xdr:rowOff>152400</xdr:rowOff>
    </xdr:to>
    <xdr:cxnSp macro="">
      <xdr:nvCxnSpPr>
        <xdr:cNvPr id="458" name="直線コネクタ 457">
          <a:extLst>
            <a:ext uri="{FF2B5EF4-FFF2-40B4-BE49-F238E27FC236}">
              <a16:creationId xmlns:a16="http://schemas.microsoft.com/office/drawing/2014/main" id="{7AC659C5-C45D-43F5-BB0B-CB7742AD25CC}"/>
            </a:ext>
          </a:extLst>
        </xdr:cNvPr>
        <xdr:cNvCxnSpPr/>
      </xdr:nvCxnSpPr>
      <xdr:spPr>
        <a:xfrm>
          <a:off x="12346940" y="10058400"/>
          <a:ext cx="79756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25400</xdr:rowOff>
    </xdr:from>
    <xdr:to>
      <xdr:col>67</xdr:col>
      <xdr:colOff>101600</xdr:colOff>
      <xdr:row>58</xdr:row>
      <xdr:rowOff>127000</xdr:rowOff>
    </xdr:to>
    <xdr:sp macro="" textlink="">
      <xdr:nvSpPr>
        <xdr:cNvPr id="459" name="楕円 458">
          <a:extLst>
            <a:ext uri="{FF2B5EF4-FFF2-40B4-BE49-F238E27FC236}">
              <a16:creationId xmlns:a16="http://schemas.microsoft.com/office/drawing/2014/main" id="{1F8A6C4B-ED94-4510-9ECE-5D404D23D84E}"/>
            </a:ext>
          </a:extLst>
        </xdr:cNvPr>
        <xdr:cNvSpPr/>
      </xdr:nvSpPr>
      <xdr:spPr>
        <a:xfrm>
          <a:off x="11487150" y="9965690"/>
          <a:ext cx="9779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58</xdr:row>
      <xdr:rowOff>76200</xdr:rowOff>
    </xdr:from>
    <xdr:to>
      <xdr:col>71</xdr:col>
      <xdr:colOff>177800</xdr:colOff>
      <xdr:row>58</xdr:row>
      <xdr:rowOff>114300</xdr:rowOff>
    </xdr:to>
    <xdr:cxnSp macro="">
      <xdr:nvCxnSpPr>
        <xdr:cNvPr id="460" name="直線コネクタ 459">
          <a:extLst>
            <a:ext uri="{FF2B5EF4-FFF2-40B4-BE49-F238E27FC236}">
              <a16:creationId xmlns:a16="http://schemas.microsoft.com/office/drawing/2014/main" id="{F2A8B4B5-BA00-4ACF-AB46-55A4981D92CE}"/>
            </a:ext>
          </a:extLst>
        </xdr:cNvPr>
        <xdr:cNvCxnSpPr/>
      </xdr:nvCxnSpPr>
      <xdr:spPr>
        <a:xfrm>
          <a:off x="11541760" y="10020300"/>
          <a:ext cx="80518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5732</xdr:rowOff>
    </xdr:from>
    <xdr:ext cx="405111" cy="259045"/>
    <xdr:sp macro="" textlink="">
      <xdr:nvSpPr>
        <xdr:cNvPr id="461" name="n_1aveValue【保健センター・保健所】&#10;有形固定資産減価償却率">
          <a:extLst>
            <a:ext uri="{FF2B5EF4-FFF2-40B4-BE49-F238E27FC236}">
              <a16:creationId xmlns:a16="http://schemas.microsoft.com/office/drawing/2014/main" id="{9F5E8E8E-189C-4C35-A9F6-09B0821341CF}"/>
            </a:ext>
          </a:extLst>
        </xdr:cNvPr>
        <xdr:cNvSpPr txBox="1"/>
      </xdr:nvSpPr>
      <xdr:spPr>
        <a:xfrm>
          <a:off x="13738234" y="102946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163847</xdr:rowOff>
    </xdr:from>
    <xdr:ext cx="405111" cy="259045"/>
    <xdr:sp macro="" textlink="">
      <xdr:nvSpPr>
        <xdr:cNvPr id="462" name="n_2aveValue【保健センター・保健所】&#10;有形固定資産減価償却率">
          <a:extLst>
            <a:ext uri="{FF2B5EF4-FFF2-40B4-BE49-F238E27FC236}">
              <a16:creationId xmlns:a16="http://schemas.microsoft.com/office/drawing/2014/main" id="{3C083595-9AF4-4365-8C0E-3A22D4B02A5A}"/>
            </a:ext>
          </a:extLst>
        </xdr:cNvPr>
        <xdr:cNvSpPr txBox="1"/>
      </xdr:nvSpPr>
      <xdr:spPr>
        <a:xfrm>
          <a:off x="12957184" y="10283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127652</xdr:rowOff>
    </xdr:from>
    <xdr:ext cx="405111" cy="259045"/>
    <xdr:sp macro="" textlink="">
      <xdr:nvSpPr>
        <xdr:cNvPr id="463" name="n_3aveValue【保健センター・保健所】&#10;有形固定資産減価償却率">
          <a:extLst>
            <a:ext uri="{FF2B5EF4-FFF2-40B4-BE49-F238E27FC236}">
              <a16:creationId xmlns:a16="http://schemas.microsoft.com/office/drawing/2014/main" id="{62EE706F-5B1F-4670-B1A2-B29CDBA06D18}"/>
            </a:ext>
          </a:extLst>
        </xdr:cNvPr>
        <xdr:cNvSpPr txBox="1"/>
      </xdr:nvSpPr>
      <xdr:spPr>
        <a:xfrm>
          <a:off x="12171054" y="102470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45737</xdr:rowOff>
    </xdr:from>
    <xdr:ext cx="405111" cy="259045"/>
    <xdr:sp macro="" textlink="">
      <xdr:nvSpPr>
        <xdr:cNvPr id="464" name="n_4aveValue【保健センター・保健所】&#10;有形固定資産減価償却率">
          <a:extLst>
            <a:ext uri="{FF2B5EF4-FFF2-40B4-BE49-F238E27FC236}">
              <a16:creationId xmlns:a16="http://schemas.microsoft.com/office/drawing/2014/main" id="{DDF54DD9-212E-4DB5-BF39-DDE0F0466788}"/>
            </a:ext>
          </a:extLst>
        </xdr:cNvPr>
        <xdr:cNvSpPr txBox="1"/>
      </xdr:nvSpPr>
      <xdr:spPr>
        <a:xfrm>
          <a:off x="11354444" y="10163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57</xdr:row>
      <xdr:rowOff>86377</xdr:rowOff>
    </xdr:from>
    <xdr:ext cx="405111" cy="259045"/>
    <xdr:sp macro="" textlink="">
      <xdr:nvSpPr>
        <xdr:cNvPr id="465" name="n_1mainValue【保健センター・保健所】&#10;有形固定資産減価償却率">
          <a:extLst>
            <a:ext uri="{FF2B5EF4-FFF2-40B4-BE49-F238E27FC236}">
              <a16:creationId xmlns:a16="http://schemas.microsoft.com/office/drawing/2014/main" id="{7C1E4C27-0E4E-40E7-9BF7-6054E64D403A}"/>
            </a:ext>
          </a:extLst>
        </xdr:cNvPr>
        <xdr:cNvSpPr txBox="1"/>
      </xdr:nvSpPr>
      <xdr:spPr>
        <a:xfrm>
          <a:off x="13738234" y="9860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48277</xdr:rowOff>
    </xdr:from>
    <xdr:ext cx="405111" cy="259045"/>
    <xdr:sp macro="" textlink="">
      <xdr:nvSpPr>
        <xdr:cNvPr id="466" name="n_2mainValue【保健センター・保健所】&#10;有形固定資産減価償却率">
          <a:extLst>
            <a:ext uri="{FF2B5EF4-FFF2-40B4-BE49-F238E27FC236}">
              <a16:creationId xmlns:a16="http://schemas.microsoft.com/office/drawing/2014/main" id="{4E206C80-2FA0-4609-9BE1-DC25335FF459}"/>
            </a:ext>
          </a:extLst>
        </xdr:cNvPr>
        <xdr:cNvSpPr txBox="1"/>
      </xdr:nvSpPr>
      <xdr:spPr>
        <a:xfrm>
          <a:off x="12957184" y="9822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10177</xdr:rowOff>
    </xdr:from>
    <xdr:ext cx="405111" cy="259045"/>
    <xdr:sp macro="" textlink="">
      <xdr:nvSpPr>
        <xdr:cNvPr id="467" name="n_3mainValue【保健センター・保健所】&#10;有形固定資産減価償却率">
          <a:extLst>
            <a:ext uri="{FF2B5EF4-FFF2-40B4-BE49-F238E27FC236}">
              <a16:creationId xmlns:a16="http://schemas.microsoft.com/office/drawing/2014/main" id="{D77F2CD1-5B8F-4D51-84BE-1A9064726B48}"/>
            </a:ext>
          </a:extLst>
        </xdr:cNvPr>
        <xdr:cNvSpPr txBox="1"/>
      </xdr:nvSpPr>
      <xdr:spPr>
        <a:xfrm>
          <a:off x="12171054" y="9784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143527</xdr:rowOff>
    </xdr:from>
    <xdr:ext cx="405111" cy="259045"/>
    <xdr:sp macro="" textlink="">
      <xdr:nvSpPr>
        <xdr:cNvPr id="468" name="n_4mainValue【保健センター・保健所】&#10;有形固定資産減価償却率">
          <a:extLst>
            <a:ext uri="{FF2B5EF4-FFF2-40B4-BE49-F238E27FC236}">
              <a16:creationId xmlns:a16="http://schemas.microsoft.com/office/drawing/2014/main" id="{911BFE5A-6C49-4757-A434-DC8F16323326}"/>
            </a:ext>
          </a:extLst>
        </xdr:cNvPr>
        <xdr:cNvSpPr txBox="1"/>
      </xdr:nvSpPr>
      <xdr:spPr>
        <a:xfrm>
          <a:off x="11354444" y="9742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69" name="正方形/長方形 468">
          <a:extLst>
            <a:ext uri="{FF2B5EF4-FFF2-40B4-BE49-F238E27FC236}">
              <a16:creationId xmlns:a16="http://schemas.microsoft.com/office/drawing/2014/main" id="{687BA727-B0B9-4365-9DE8-2358C00F1FCD}"/>
            </a:ext>
          </a:extLst>
        </xdr:cNvPr>
        <xdr:cNvSpPr/>
      </xdr:nvSpPr>
      <xdr:spPr>
        <a:xfrm>
          <a:off x="164592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70" name="正方形/長方形 469">
          <a:extLst>
            <a:ext uri="{FF2B5EF4-FFF2-40B4-BE49-F238E27FC236}">
              <a16:creationId xmlns:a16="http://schemas.microsoft.com/office/drawing/2014/main" id="{332C1772-ECE8-4883-A9D9-6379C7434E8B}"/>
            </a:ext>
          </a:extLst>
        </xdr:cNvPr>
        <xdr:cNvSpPr/>
      </xdr:nvSpPr>
      <xdr:spPr>
        <a:xfrm>
          <a:off x="165900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71" name="正方形/長方形 470">
          <a:extLst>
            <a:ext uri="{FF2B5EF4-FFF2-40B4-BE49-F238E27FC236}">
              <a16:creationId xmlns:a16="http://schemas.microsoft.com/office/drawing/2014/main" id="{E69EE337-200A-4B65-AF1B-358228340837}"/>
            </a:ext>
          </a:extLst>
        </xdr:cNvPr>
        <xdr:cNvSpPr/>
      </xdr:nvSpPr>
      <xdr:spPr>
        <a:xfrm>
          <a:off x="165900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72" name="正方形/長方形 471">
          <a:extLst>
            <a:ext uri="{FF2B5EF4-FFF2-40B4-BE49-F238E27FC236}">
              <a16:creationId xmlns:a16="http://schemas.microsoft.com/office/drawing/2014/main" id="{41D31FFB-61DD-4858-B8EB-607CB063E110}"/>
            </a:ext>
          </a:extLst>
        </xdr:cNvPr>
        <xdr:cNvSpPr/>
      </xdr:nvSpPr>
      <xdr:spPr>
        <a:xfrm>
          <a:off x="174879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73" name="正方形/長方形 472">
          <a:extLst>
            <a:ext uri="{FF2B5EF4-FFF2-40B4-BE49-F238E27FC236}">
              <a16:creationId xmlns:a16="http://schemas.microsoft.com/office/drawing/2014/main" id="{03353343-4327-46E5-819F-46A61C601CC5}"/>
            </a:ext>
          </a:extLst>
        </xdr:cNvPr>
        <xdr:cNvSpPr/>
      </xdr:nvSpPr>
      <xdr:spPr>
        <a:xfrm>
          <a:off x="174879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74" name="正方形/長方形 473">
          <a:extLst>
            <a:ext uri="{FF2B5EF4-FFF2-40B4-BE49-F238E27FC236}">
              <a16:creationId xmlns:a16="http://schemas.microsoft.com/office/drawing/2014/main" id="{8B0F48A6-05FF-4274-A270-85AB1AEA72A7}"/>
            </a:ext>
          </a:extLst>
        </xdr:cNvPr>
        <xdr:cNvSpPr/>
      </xdr:nvSpPr>
      <xdr:spPr>
        <a:xfrm>
          <a:off x="185166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75" name="正方形/長方形 474">
          <a:extLst>
            <a:ext uri="{FF2B5EF4-FFF2-40B4-BE49-F238E27FC236}">
              <a16:creationId xmlns:a16="http://schemas.microsoft.com/office/drawing/2014/main" id="{B232815A-81B3-42B8-9C9D-8A5435102B11}"/>
            </a:ext>
          </a:extLst>
        </xdr:cNvPr>
        <xdr:cNvSpPr/>
      </xdr:nvSpPr>
      <xdr:spPr>
        <a:xfrm>
          <a:off x="185166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76" name="正方形/長方形 475">
          <a:extLst>
            <a:ext uri="{FF2B5EF4-FFF2-40B4-BE49-F238E27FC236}">
              <a16:creationId xmlns:a16="http://schemas.microsoft.com/office/drawing/2014/main" id="{D757EF6A-E183-4001-A520-BF39B3D146F9}"/>
            </a:ext>
          </a:extLst>
        </xdr:cNvPr>
        <xdr:cNvSpPr/>
      </xdr:nvSpPr>
      <xdr:spPr>
        <a:xfrm>
          <a:off x="164592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477" name="テキスト ボックス 476">
          <a:extLst>
            <a:ext uri="{FF2B5EF4-FFF2-40B4-BE49-F238E27FC236}">
              <a16:creationId xmlns:a16="http://schemas.microsoft.com/office/drawing/2014/main" id="{2559F026-3DD0-46AA-86AC-FCADBEDD70B9}"/>
            </a:ext>
          </a:extLst>
        </xdr:cNvPr>
        <xdr:cNvSpPr txBox="1"/>
      </xdr:nvSpPr>
      <xdr:spPr>
        <a:xfrm>
          <a:off x="1644015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78" name="直線コネクタ 477">
          <a:extLst>
            <a:ext uri="{FF2B5EF4-FFF2-40B4-BE49-F238E27FC236}">
              <a16:creationId xmlns:a16="http://schemas.microsoft.com/office/drawing/2014/main" id="{27C58E78-69DC-4B24-BE80-E954C7ADFF2F}"/>
            </a:ext>
          </a:extLst>
        </xdr:cNvPr>
        <xdr:cNvCxnSpPr/>
      </xdr:nvCxnSpPr>
      <xdr:spPr>
        <a:xfrm>
          <a:off x="164592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479" name="直線コネクタ 478">
          <a:extLst>
            <a:ext uri="{FF2B5EF4-FFF2-40B4-BE49-F238E27FC236}">
              <a16:creationId xmlns:a16="http://schemas.microsoft.com/office/drawing/2014/main" id="{A48AF7EA-FEC9-4136-B70A-73DE5F129B01}"/>
            </a:ext>
          </a:extLst>
        </xdr:cNvPr>
        <xdr:cNvCxnSpPr/>
      </xdr:nvCxnSpPr>
      <xdr:spPr>
        <a:xfrm>
          <a:off x="16459200" y="10972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480" name="テキスト ボックス 479">
          <a:extLst>
            <a:ext uri="{FF2B5EF4-FFF2-40B4-BE49-F238E27FC236}">
              <a16:creationId xmlns:a16="http://schemas.microsoft.com/office/drawing/2014/main" id="{7C6769D7-D7B5-447F-99A6-9A779FEFB1F0}"/>
            </a:ext>
          </a:extLst>
        </xdr:cNvPr>
        <xdr:cNvSpPr txBox="1"/>
      </xdr:nvSpPr>
      <xdr:spPr>
        <a:xfrm>
          <a:off x="16047266" y="108286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481" name="直線コネクタ 480">
          <a:extLst>
            <a:ext uri="{FF2B5EF4-FFF2-40B4-BE49-F238E27FC236}">
              <a16:creationId xmlns:a16="http://schemas.microsoft.com/office/drawing/2014/main" id="{CBA36BA6-6316-4054-BA04-074361007160}"/>
            </a:ext>
          </a:extLst>
        </xdr:cNvPr>
        <xdr:cNvCxnSpPr/>
      </xdr:nvCxnSpPr>
      <xdr:spPr>
        <a:xfrm>
          <a:off x="16459200" y="1051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482" name="テキスト ボックス 481">
          <a:extLst>
            <a:ext uri="{FF2B5EF4-FFF2-40B4-BE49-F238E27FC236}">
              <a16:creationId xmlns:a16="http://schemas.microsoft.com/office/drawing/2014/main" id="{C1594813-784A-4E3C-8942-ED0FAD75B8A1}"/>
            </a:ext>
          </a:extLst>
        </xdr:cNvPr>
        <xdr:cNvSpPr txBox="1"/>
      </xdr:nvSpPr>
      <xdr:spPr>
        <a:xfrm>
          <a:off x="16047266" y="103752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483" name="直線コネクタ 482">
          <a:extLst>
            <a:ext uri="{FF2B5EF4-FFF2-40B4-BE49-F238E27FC236}">
              <a16:creationId xmlns:a16="http://schemas.microsoft.com/office/drawing/2014/main" id="{333C59C3-E9C8-4D8D-B203-25C319157D9C}"/>
            </a:ext>
          </a:extLst>
        </xdr:cNvPr>
        <xdr:cNvCxnSpPr/>
      </xdr:nvCxnSpPr>
      <xdr:spPr>
        <a:xfrm>
          <a:off x="16459200" y="1005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484" name="テキスト ボックス 483">
          <a:extLst>
            <a:ext uri="{FF2B5EF4-FFF2-40B4-BE49-F238E27FC236}">
              <a16:creationId xmlns:a16="http://schemas.microsoft.com/office/drawing/2014/main" id="{7FDD9EB0-D83C-4043-BE73-65D818E1107C}"/>
            </a:ext>
          </a:extLst>
        </xdr:cNvPr>
        <xdr:cNvSpPr txBox="1"/>
      </xdr:nvSpPr>
      <xdr:spPr>
        <a:xfrm>
          <a:off x="16047266" y="99142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485" name="直線コネクタ 484">
          <a:extLst>
            <a:ext uri="{FF2B5EF4-FFF2-40B4-BE49-F238E27FC236}">
              <a16:creationId xmlns:a16="http://schemas.microsoft.com/office/drawing/2014/main" id="{7A0B2EB6-E4ED-49EF-AAA0-79B869140E15}"/>
            </a:ext>
          </a:extLst>
        </xdr:cNvPr>
        <xdr:cNvCxnSpPr/>
      </xdr:nvCxnSpPr>
      <xdr:spPr>
        <a:xfrm>
          <a:off x="16459200" y="960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486" name="テキスト ボックス 485">
          <a:extLst>
            <a:ext uri="{FF2B5EF4-FFF2-40B4-BE49-F238E27FC236}">
              <a16:creationId xmlns:a16="http://schemas.microsoft.com/office/drawing/2014/main" id="{8E6A0A50-1DE3-41AF-900D-57F19420DA73}"/>
            </a:ext>
          </a:extLst>
        </xdr:cNvPr>
        <xdr:cNvSpPr txBox="1"/>
      </xdr:nvSpPr>
      <xdr:spPr>
        <a:xfrm>
          <a:off x="16047266" y="94570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487" name="直線コネクタ 486">
          <a:extLst>
            <a:ext uri="{FF2B5EF4-FFF2-40B4-BE49-F238E27FC236}">
              <a16:creationId xmlns:a16="http://schemas.microsoft.com/office/drawing/2014/main" id="{22109471-B2A9-4256-9D66-4564508EA5B0}"/>
            </a:ext>
          </a:extLst>
        </xdr:cNvPr>
        <xdr:cNvCxnSpPr/>
      </xdr:nvCxnSpPr>
      <xdr:spPr>
        <a:xfrm>
          <a:off x="164592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488" name="テキスト ボックス 487">
          <a:extLst>
            <a:ext uri="{FF2B5EF4-FFF2-40B4-BE49-F238E27FC236}">
              <a16:creationId xmlns:a16="http://schemas.microsoft.com/office/drawing/2014/main" id="{1070A098-0BFD-4C38-9554-EA4FCDBBCC37}"/>
            </a:ext>
          </a:extLst>
        </xdr:cNvPr>
        <xdr:cNvSpPr txBox="1"/>
      </xdr:nvSpPr>
      <xdr:spPr>
        <a:xfrm>
          <a:off x="16047266" y="900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489" name="【保健センター・保健所】&#10;一人当たり面積グラフ枠">
          <a:extLst>
            <a:ext uri="{FF2B5EF4-FFF2-40B4-BE49-F238E27FC236}">
              <a16:creationId xmlns:a16="http://schemas.microsoft.com/office/drawing/2014/main" id="{E8621B11-367A-4832-8FEF-F63A461A0084}"/>
            </a:ext>
          </a:extLst>
        </xdr:cNvPr>
        <xdr:cNvSpPr/>
      </xdr:nvSpPr>
      <xdr:spPr>
        <a:xfrm>
          <a:off x="164592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42976</xdr:rowOff>
    </xdr:from>
    <xdr:to>
      <xdr:col>116</xdr:col>
      <xdr:colOff>62864</xdr:colOff>
      <xdr:row>63</xdr:row>
      <xdr:rowOff>155219</xdr:rowOff>
    </xdr:to>
    <xdr:cxnSp macro="">
      <xdr:nvCxnSpPr>
        <xdr:cNvPr id="490" name="直線コネクタ 489">
          <a:extLst>
            <a:ext uri="{FF2B5EF4-FFF2-40B4-BE49-F238E27FC236}">
              <a16:creationId xmlns:a16="http://schemas.microsoft.com/office/drawing/2014/main" id="{9E5956A8-A1FC-430E-BECA-8A0ACA969314}"/>
            </a:ext>
          </a:extLst>
        </xdr:cNvPr>
        <xdr:cNvCxnSpPr/>
      </xdr:nvCxnSpPr>
      <xdr:spPr>
        <a:xfrm flipV="1">
          <a:off x="19947254" y="9646081"/>
          <a:ext cx="0" cy="13104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159046</xdr:rowOff>
    </xdr:from>
    <xdr:ext cx="469744" cy="259045"/>
    <xdr:sp macro="" textlink="">
      <xdr:nvSpPr>
        <xdr:cNvPr id="491" name="【保健センター・保健所】&#10;一人当たり面積最小値テキスト">
          <a:extLst>
            <a:ext uri="{FF2B5EF4-FFF2-40B4-BE49-F238E27FC236}">
              <a16:creationId xmlns:a16="http://schemas.microsoft.com/office/drawing/2014/main" id="{08A02D6F-6592-44D7-A892-7FD35DF62665}"/>
            </a:ext>
          </a:extLst>
        </xdr:cNvPr>
        <xdr:cNvSpPr txBox="1"/>
      </xdr:nvSpPr>
      <xdr:spPr>
        <a:xfrm>
          <a:off x="19985990" y="109623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155219</xdr:rowOff>
    </xdr:from>
    <xdr:to>
      <xdr:col>116</xdr:col>
      <xdr:colOff>152400</xdr:colOff>
      <xdr:row>63</xdr:row>
      <xdr:rowOff>155219</xdr:rowOff>
    </xdr:to>
    <xdr:cxnSp macro="">
      <xdr:nvCxnSpPr>
        <xdr:cNvPr id="492" name="直線コネクタ 491">
          <a:extLst>
            <a:ext uri="{FF2B5EF4-FFF2-40B4-BE49-F238E27FC236}">
              <a16:creationId xmlns:a16="http://schemas.microsoft.com/office/drawing/2014/main" id="{159494AB-D08C-41D8-B3CA-11915EB44BC2}"/>
            </a:ext>
          </a:extLst>
        </xdr:cNvPr>
        <xdr:cNvCxnSpPr/>
      </xdr:nvCxnSpPr>
      <xdr:spPr>
        <a:xfrm>
          <a:off x="19885660" y="1095656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161103</xdr:rowOff>
    </xdr:from>
    <xdr:ext cx="469744" cy="259045"/>
    <xdr:sp macro="" textlink="">
      <xdr:nvSpPr>
        <xdr:cNvPr id="493" name="【保健センター・保健所】&#10;一人当たり面積最大値テキスト">
          <a:extLst>
            <a:ext uri="{FF2B5EF4-FFF2-40B4-BE49-F238E27FC236}">
              <a16:creationId xmlns:a16="http://schemas.microsoft.com/office/drawing/2014/main" id="{107B5BEA-3F7F-4FF9-81F7-40EEBA7BBA85}"/>
            </a:ext>
          </a:extLst>
        </xdr:cNvPr>
        <xdr:cNvSpPr txBox="1"/>
      </xdr:nvSpPr>
      <xdr:spPr>
        <a:xfrm>
          <a:off x="19985990" y="94213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42976</xdr:rowOff>
    </xdr:from>
    <xdr:to>
      <xdr:col>116</xdr:col>
      <xdr:colOff>152400</xdr:colOff>
      <xdr:row>56</xdr:row>
      <xdr:rowOff>42976</xdr:rowOff>
    </xdr:to>
    <xdr:cxnSp macro="">
      <xdr:nvCxnSpPr>
        <xdr:cNvPr id="494" name="直線コネクタ 493">
          <a:extLst>
            <a:ext uri="{FF2B5EF4-FFF2-40B4-BE49-F238E27FC236}">
              <a16:creationId xmlns:a16="http://schemas.microsoft.com/office/drawing/2014/main" id="{51564CBD-5202-4FB4-BB0C-F6CB2504ACA2}"/>
            </a:ext>
          </a:extLst>
        </xdr:cNvPr>
        <xdr:cNvCxnSpPr/>
      </xdr:nvCxnSpPr>
      <xdr:spPr>
        <a:xfrm>
          <a:off x="19885660" y="964608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12895</xdr:rowOff>
    </xdr:from>
    <xdr:ext cx="469744" cy="259045"/>
    <xdr:sp macro="" textlink="">
      <xdr:nvSpPr>
        <xdr:cNvPr id="495" name="【保健センター・保健所】&#10;一人当たり面積平均値テキスト">
          <a:extLst>
            <a:ext uri="{FF2B5EF4-FFF2-40B4-BE49-F238E27FC236}">
              <a16:creationId xmlns:a16="http://schemas.microsoft.com/office/drawing/2014/main" id="{02C7B55A-A806-48FA-9241-0346BFF7ABD0}"/>
            </a:ext>
          </a:extLst>
        </xdr:cNvPr>
        <xdr:cNvSpPr txBox="1"/>
      </xdr:nvSpPr>
      <xdr:spPr>
        <a:xfrm>
          <a:off x="19985990" y="1081805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34468</xdr:rowOff>
    </xdr:from>
    <xdr:to>
      <xdr:col>116</xdr:col>
      <xdr:colOff>114300</xdr:colOff>
      <xdr:row>63</xdr:row>
      <xdr:rowOff>136068</xdr:rowOff>
    </xdr:to>
    <xdr:sp macro="" textlink="">
      <xdr:nvSpPr>
        <xdr:cNvPr id="496" name="フローチャート: 判断 495">
          <a:extLst>
            <a:ext uri="{FF2B5EF4-FFF2-40B4-BE49-F238E27FC236}">
              <a16:creationId xmlns:a16="http://schemas.microsoft.com/office/drawing/2014/main" id="{091EF82B-E07D-44F5-932F-A15BD597C985}"/>
            </a:ext>
          </a:extLst>
        </xdr:cNvPr>
        <xdr:cNvSpPr/>
      </xdr:nvSpPr>
      <xdr:spPr>
        <a:xfrm>
          <a:off x="19904710" y="10835818"/>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63</xdr:row>
      <xdr:rowOff>31496</xdr:rowOff>
    </xdr:from>
    <xdr:to>
      <xdr:col>112</xdr:col>
      <xdr:colOff>38100</xdr:colOff>
      <xdr:row>63</xdr:row>
      <xdr:rowOff>133096</xdr:rowOff>
    </xdr:to>
    <xdr:sp macro="" textlink="">
      <xdr:nvSpPr>
        <xdr:cNvPr id="497" name="フローチャート: 判断 496">
          <a:extLst>
            <a:ext uri="{FF2B5EF4-FFF2-40B4-BE49-F238E27FC236}">
              <a16:creationId xmlns:a16="http://schemas.microsoft.com/office/drawing/2014/main" id="{6910F9A4-7135-4A64-B175-A65FF0AF5B28}"/>
            </a:ext>
          </a:extLst>
        </xdr:cNvPr>
        <xdr:cNvSpPr/>
      </xdr:nvSpPr>
      <xdr:spPr>
        <a:xfrm>
          <a:off x="19161760" y="10830941"/>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63</xdr:row>
      <xdr:rowOff>38354</xdr:rowOff>
    </xdr:from>
    <xdr:to>
      <xdr:col>107</xdr:col>
      <xdr:colOff>101600</xdr:colOff>
      <xdr:row>63</xdr:row>
      <xdr:rowOff>139954</xdr:rowOff>
    </xdr:to>
    <xdr:sp macro="" textlink="">
      <xdr:nvSpPr>
        <xdr:cNvPr id="498" name="フローチャート: 判断 497">
          <a:extLst>
            <a:ext uri="{FF2B5EF4-FFF2-40B4-BE49-F238E27FC236}">
              <a16:creationId xmlns:a16="http://schemas.microsoft.com/office/drawing/2014/main" id="{0D6C96BC-B2BB-48E7-88B1-AA8F592A2801}"/>
            </a:ext>
          </a:extLst>
        </xdr:cNvPr>
        <xdr:cNvSpPr/>
      </xdr:nvSpPr>
      <xdr:spPr>
        <a:xfrm>
          <a:off x="18345150" y="10839704"/>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63</xdr:row>
      <xdr:rowOff>40869</xdr:rowOff>
    </xdr:from>
    <xdr:to>
      <xdr:col>102</xdr:col>
      <xdr:colOff>165100</xdr:colOff>
      <xdr:row>63</xdr:row>
      <xdr:rowOff>142469</xdr:rowOff>
    </xdr:to>
    <xdr:sp macro="" textlink="">
      <xdr:nvSpPr>
        <xdr:cNvPr id="499" name="フローチャート: 判断 498">
          <a:extLst>
            <a:ext uri="{FF2B5EF4-FFF2-40B4-BE49-F238E27FC236}">
              <a16:creationId xmlns:a16="http://schemas.microsoft.com/office/drawing/2014/main" id="{4A46F420-0AA4-4830-85C1-1972B28B76C1}"/>
            </a:ext>
          </a:extLst>
        </xdr:cNvPr>
        <xdr:cNvSpPr/>
      </xdr:nvSpPr>
      <xdr:spPr>
        <a:xfrm>
          <a:off x="17547590" y="10842219"/>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63</xdr:row>
      <xdr:rowOff>36296</xdr:rowOff>
    </xdr:from>
    <xdr:to>
      <xdr:col>98</xdr:col>
      <xdr:colOff>38100</xdr:colOff>
      <xdr:row>63</xdr:row>
      <xdr:rowOff>137896</xdr:rowOff>
    </xdr:to>
    <xdr:sp macro="" textlink="">
      <xdr:nvSpPr>
        <xdr:cNvPr id="500" name="フローチャート: 判断 499">
          <a:extLst>
            <a:ext uri="{FF2B5EF4-FFF2-40B4-BE49-F238E27FC236}">
              <a16:creationId xmlns:a16="http://schemas.microsoft.com/office/drawing/2014/main" id="{BEFEBD48-5FBB-4F43-B0EF-ECA213511244}"/>
            </a:ext>
          </a:extLst>
        </xdr:cNvPr>
        <xdr:cNvSpPr/>
      </xdr:nvSpPr>
      <xdr:spPr>
        <a:xfrm>
          <a:off x="16761460" y="1083764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01" name="テキスト ボックス 500">
          <a:extLst>
            <a:ext uri="{FF2B5EF4-FFF2-40B4-BE49-F238E27FC236}">
              <a16:creationId xmlns:a16="http://schemas.microsoft.com/office/drawing/2014/main" id="{34D74D89-B7AE-4559-A5DF-4C4C1373BBC0}"/>
            </a:ext>
          </a:extLst>
        </xdr:cNvPr>
        <xdr:cNvSpPr txBox="1"/>
      </xdr:nvSpPr>
      <xdr:spPr>
        <a:xfrm>
          <a:off x="197764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02" name="テキスト ボックス 501">
          <a:extLst>
            <a:ext uri="{FF2B5EF4-FFF2-40B4-BE49-F238E27FC236}">
              <a16:creationId xmlns:a16="http://schemas.microsoft.com/office/drawing/2014/main" id="{7B56F589-020D-4308-A4A0-C68C3DEE1840}"/>
            </a:ext>
          </a:extLst>
        </xdr:cNvPr>
        <xdr:cNvSpPr txBox="1"/>
      </xdr:nvSpPr>
      <xdr:spPr>
        <a:xfrm>
          <a:off x="19033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03" name="テキスト ボックス 502">
          <a:extLst>
            <a:ext uri="{FF2B5EF4-FFF2-40B4-BE49-F238E27FC236}">
              <a16:creationId xmlns:a16="http://schemas.microsoft.com/office/drawing/2014/main" id="{CAB876B2-EA8B-45C3-9BFD-A784F6482ACE}"/>
            </a:ext>
          </a:extLst>
        </xdr:cNvPr>
        <xdr:cNvSpPr txBox="1"/>
      </xdr:nvSpPr>
      <xdr:spPr>
        <a:xfrm>
          <a:off x="18228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04" name="テキスト ボックス 503">
          <a:extLst>
            <a:ext uri="{FF2B5EF4-FFF2-40B4-BE49-F238E27FC236}">
              <a16:creationId xmlns:a16="http://schemas.microsoft.com/office/drawing/2014/main" id="{ED608997-C5BA-444C-B3CE-32B0ED372033}"/>
            </a:ext>
          </a:extLst>
        </xdr:cNvPr>
        <xdr:cNvSpPr txBox="1"/>
      </xdr:nvSpPr>
      <xdr:spPr>
        <a:xfrm>
          <a:off x="174307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05" name="テキスト ボックス 504">
          <a:extLst>
            <a:ext uri="{FF2B5EF4-FFF2-40B4-BE49-F238E27FC236}">
              <a16:creationId xmlns:a16="http://schemas.microsoft.com/office/drawing/2014/main" id="{A936D4D5-8EDF-4D6E-8AF3-702395EF568F}"/>
            </a:ext>
          </a:extLst>
        </xdr:cNvPr>
        <xdr:cNvSpPr txBox="1"/>
      </xdr:nvSpPr>
      <xdr:spPr>
        <a:xfrm>
          <a:off x="166331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101676</xdr:rowOff>
    </xdr:from>
    <xdr:to>
      <xdr:col>116</xdr:col>
      <xdr:colOff>114300</xdr:colOff>
      <xdr:row>63</xdr:row>
      <xdr:rowOff>31826</xdr:rowOff>
    </xdr:to>
    <xdr:sp macro="" textlink="">
      <xdr:nvSpPr>
        <xdr:cNvPr id="506" name="楕円 505">
          <a:extLst>
            <a:ext uri="{FF2B5EF4-FFF2-40B4-BE49-F238E27FC236}">
              <a16:creationId xmlns:a16="http://schemas.microsoft.com/office/drawing/2014/main" id="{AC1A83B0-FA30-4D30-8FB7-992677D7099D}"/>
            </a:ext>
          </a:extLst>
        </xdr:cNvPr>
        <xdr:cNvSpPr/>
      </xdr:nvSpPr>
      <xdr:spPr>
        <a:xfrm>
          <a:off x="19904710" y="10727766"/>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124553</xdr:rowOff>
    </xdr:from>
    <xdr:ext cx="469744" cy="259045"/>
    <xdr:sp macro="" textlink="">
      <xdr:nvSpPr>
        <xdr:cNvPr id="507" name="【保健センター・保健所】&#10;一人当たり面積該当値テキスト">
          <a:extLst>
            <a:ext uri="{FF2B5EF4-FFF2-40B4-BE49-F238E27FC236}">
              <a16:creationId xmlns:a16="http://schemas.microsoft.com/office/drawing/2014/main" id="{BBD74744-2EB1-4422-B9BE-DEC50AF479A0}"/>
            </a:ext>
          </a:extLst>
        </xdr:cNvPr>
        <xdr:cNvSpPr txBox="1"/>
      </xdr:nvSpPr>
      <xdr:spPr>
        <a:xfrm>
          <a:off x="19985990" y="105849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108991</xdr:rowOff>
    </xdr:from>
    <xdr:to>
      <xdr:col>112</xdr:col>
      <xdr:colOff>38100</xdr:colOff>
      <xdr:row>63</xdr:row>
      <xdr:rowOff>39141</xdr:rowOff>
    </xdr:to>
    <xdr:sp macro="" textlink="">
      <xdr:nvSpPr>
        <xdr:cNvPr id="508" name="楕円 507">
          <a:extLst>
            <a:ext uri="{FF2B5EF4-FFF2-40B4-BE49-F238E27FC236}">
              <a16:creationId xmlns:a16="http://schemas.microsoft.com/office/drawing/2014/main" id="{4B1AA89A-CADD-4066-8936-D008A789F04E}"/>
            </a:ext>
          </a:extLst>
        </xdr:cNvPr>
        <xdr:cNvSpPr/>
      </xdr:nvSpPr>
      <xdr:spPr>
        <a:xfrm>
          <a:off x="19161760" y="10736986"/>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152476</xdr:rowOff>
    </xdr:from>
    <xdr:to>
      <xdr:col>116</xdr:col>
      <xdr:colOff>63500</xdr:colOff>
      <xdr:row>62</xdr:row>
      <xdr:rowOff>159791</xdr:rowOff>
    </xdr:to>
    <xdr:cxnSp macro="">
      <xdr:nvCxnSpPr>
        <xdr:cNvPr id="509" name="直線コネクタ 508">
          <a:extLst>
            <a:ext uri="{FF2B5EF4-FFF2-40B4-BE49-F238E27FC236}">
              <a16:creationId xmlns:a16="http://schemas.microsoft.com/office/drawing/2014/main" id="{5F5700E3-802B-4803-8203-4E0CAF03DD9C}"/>
            </a:ext>
          </a:extLst>
        </xdr:cNvPr>
        <xdr:cNvCxnSpPr/>
      </xdr:nvCxnSpPr>
      <xdr:spPr>
        <a:xfrm flipV="1">
          <a:off x="19204940" y="10782376"/>
          <a:ext cx="742950" cy="92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115164</xdr:rowOff>
    </xdr:from>
    <xdr:to>
      <xdr:col>107</xdr:col>
      <xdr:colOff>101600</xdr:colOff>
      <xdr:row>63</xdr:row>
      <xdr:rowOff>45314</xdr:rowOff>
    </xdr:to>
    <xdr:sp macro="" textlink="">
      <xdr:nvSpPr>
        <xdr:cNvPr id="510" name="楕円 509">
          <a:extLst>
            <a:ext uri="{FF2B5EF4-FFF2-40B4-BE49-F238E27FC236}">
              <a16:creationId xmlns:a16="http://schemas.microsoft.com/office/drawing/2014/main" id="{198603B6-F7F4-4F7E-8371-EFABEA8BA2FD}"/>
            </a:ext>
          </a:extLst>
        </xdr:cNvPr>
        <xdr:cNvSpPr/>
      </xdr:nvSpPr>
      <xdr:spPr>
        <a:xfrm>
          <a:off x="18345150" y="10745064"/>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159791</xdr:rowOff>
    </xdr:from>
    <xdr:to>
      <xdr:col>111</xdr:col>
      <xdr:colOff>177800</xdr:colOff>
      <xdr:row>62</xdr:row>
      <xdr:rowOff>165964</xdr:rowOff>
    </xdr:to>
    <xdr:cxnSp macro="">
      <xdr:nvCxnSpPr>
        <xdr:cNvPr id="511" name="直線コネクタ 510">
          <a:extLst>
            <a:ext uri="{FF2B5EF4-FFF2-40B4-BE49-F238E27FC236}">
              <a16:creationId xmlns:a16="http://schemas.microsoft.com/office/drawing/2014/main" id="{3E5B5194-749A-4C88-A3CD-0D0F787E2258}"/>
            </a:ext>
          </a:extLst>
        </xdr:cNvPr>
        <xdr:cNvCxnSpPr/>
      </xdr:nvCxnSpPr>
      <xdr:spPr>
        <a:xfrm flipV="1">
          <a:off x="18399760" y="10791596"/>
          <a:ext cx="805180" cy="80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118364</xdr:rowOff>
    </xdr:from>
    <xdr:to>
      <xdr:col>102</xdr:col>
      <xdr:colOff>165100</xdr:colOff>
      <xdr:row>63</xdr:row>
      <xdr:rowOff>48514</xdr:rowOff>
    </xdr:to>
    <xdr:sp macro="" textlink="">
      <xdr:nvSpPr>
        <xdr:cNvPr id="512" name="楕円 511">
          <a:extLst>
            <a:ext uri="{FF2B5EF4-FFF2-40B4-BE49-F238E27FC236}">
              <a16:creationId xmlns:a16="http://schemas.microsoft.com/office/drawing/2014/main" id="{23DB1D2C-C831-4381-9C79-B4BC54DE2798}"/>
            </a:ext>
          </a:extLst>
        </xdr:cNvPr>
        <xdr:cNvSpPr/>
      </xdr:nvSpPr>
      <xdr:spPr>
        <a:xfrm>
          <a:off x="17547590" y="10750169"/>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165964</xdr:rowOff>
    </xdr:from>
    <xdr:to>
      <xdr:col>107</xdr:col>
      <xdr:colOff>50800</xdr:colOff>
      <xdr:row>62</xdr:row>
      <xdr:rowOff>169164</xdr:rowOff>
    </xdr:to>
    <xdr:cxnSp macro="">
      <xdr:nvCxnSpPr>
        <xdr:cNvPr id="513" name="直線コネクタ 512">
          <a:extLst>
            <a:ext uri="{FF2B5EF4-FFF2-40B4-BE49-F238E27FC236}">
              <a16:creationId xmlns:a16="http://schemas.microsoft.com/office/drawing/2014/main" id="{0A28355D-46CC-4D65-BD9F-EA54DDB8FEA5}"/>
            </a:ext>
          </a:extLst>
        </xdr:cNvPr>
        <xdr:cNvCxnSpPr/>
      </xdr:nvCxnSpPr>
      <xdr:spPr>
        <a:xfrm flipV="1">
          <a:off x="17602200" y="10799674"/>
          <a:ext cx="797560" cy="3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115621</xdr:rowOff>
    </xdr:from>
    <xdr:to>
      <xdr:col>98</xdr:col>
      <xdr:colOff>38100</xdr:colOff>
      <xdr:row>63</xdr:row>
      <xdr:rowOff>45771</xdr:rowOff>
    </xdr:to>
    <xdr:sp macro="" textlink="">
      <xdr:nvSpPr>
        <xdr:cNvPr id="514" name="楕円 513">
          <a:extLst>
            <a:ext uri="{FF2B5EF4-FFF2-40B4-BE49-F238E27FC236}">
              <a16:creationId xmlns:a16="http://schemas.microsoft.com/office/drawing/2014/main" id="{DB37A850-6A91-44F3-8596-F319676D0EAF}"/>
            </a:ext>
          </a:extLst>
        </xdr:cNvPr>
        <xdr:cNvSpPr/>
      </xdr:nvSpPr>
      <xdr:spPr>
        <a:xfrm>
          <a:off x="16761460" y="10745521"/>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166421</xdr:rowOff>
    </xdr:from>
    <xdr:to>
      <xdr:col>102</xdr:col>
      <xdr:colOff>114300</xdr:colOff>
      <xdr:row>62</xdr:row>
      <xdr:rowOff>169164</xdr:rowOff>
    </xdr:to>
    <xdr:cxnSp macro="">
      <xdr:nvCxnSpPr>
        <xdr:cNvPr id="515" name="直線コネクタ 514">
          <a:extLst>
            <a:ext uri="{FF2B5EF4-FFF2-40B4-BE49-F238E27FC236}">
              <a16:creationId xmlns:a16="http://schemas.microsoft.com/office/drawing/2014/main" id="{ECC6F8D5-F95D-4A49-AA0B-AA1238BF9E13}"/>
            </a:ext>
          </a:extLst>
        </xdr:cNvPr>
        <xdr:cNvCxnSpPr/>
      </xdr:nvCxnSpPr>
      <xdr:spPr>
        <a:xfrm>
          <a:off x="16804640" y="10800131"/>
          <a:ext cx="797560" cy="2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63</xdr:row>
      <xdr:rowOff>124223</xdr:rowOff>
    </xdr:from>
    <xdr:ext cx="469744" cy="259045"/>
    <xdr:sp macro="" textlink="">
      <xdr:nvSpPr>
        <xdr:cNvPr id="516" name="n_1aveValue【保健センター・保健所】&#10;一人当たり面積">
          <a:extLst>
            <a:ext uri="{FF2B5EF4-FFF2-40B4-BE49-F238E27FC236}">
              <a16:creationId xmlns:a16="http://schemas.microsoft.com/office/drawing/2014/main" id="{FC4458AC-4F92-445C-841A-89AD842D751E}"/>
            </a:ext>
          </a:extLst>
        </xdr:cNvPr>
        <xdr:cNvSpPr txBox="1"/>
      </xdr:nvSpPr>
      <xdr:spPr>
        <a:xfrm>
          <a:off x="18982132" y="109274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131081</xdr:rowOff>
    </xdr:from>
    <xdr:ext cx="469744" cy="259045"/>
    <xdr:sp macro="" textlink="">
      <xdr:nvSpPr>
        <xdr:cNvPr id="517" name="n_2aveValue【保健センター・保健所】&#10;一人当たり面積">
          <a:extLst>
            <a:ext uri="{FF2B5EF4-FFF2-40B4-BE49-F238E27FC236}">
              <a16:creationId xmlns:a16="http://schemas.microsoft.com/office/drawing/2014/main" id="{1F182C11-8A04-459D-A73C-B41D117F68DF}"/>
            </a:ext>
          </a:extLst>
        </xdr:cNvPr>
        <xdr:cNvSpPr txBox="1"/>
      </xdr:nvSpPr>
      <xdr:spPr>
        <a:xfrm>
          <a:off x="18182032" y="109362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133596</xdr:rowOff>
    </xdr:from>
    <xdr:ext cx="469744" cy="259045"/>
    <xdr:sp macro="" textlink="">
      <xdr:nvSpPr>
        <xdr:cNvPr id="518" name="n_3aveValue【保健センター・保健所】&#10;一人当たり面積">
          <a:extLst>
            <a:ext uri="{FF2B5EF4-FFF2-40B4-BE49-F238E27FC236}">
              <a16:creationId xmlns:a16="http://schemas.microsoft.com/office/drawing/2014/main" id="{2987C1B5-D7F5-4AA4-824F-098B6B94D022}"/>
            </a:ext>
          </a:extLst>
        </xdr:cNvPr>
        <xdr:cNvSpPr txBox="1"/>
      </xdr:nvSpPr>
      <xdr:spPr>
        <a:xfrm>
          <a:off x="17384472" y="109311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129023</xdr:rowOff>
    </xdr:from>
    <xdr:ext cx="469744" cy="259045"/>
    <xdr:sp macro="" textlink="">
      <xdr:nvSpPr>
        <xdr:cNvPr id="519" name="n_4aveValue【保健センター・保健所】&#10;一人当たり面積">
          <a:extLst>
            <a:ext uri="{FF2B5EF4-FFF2-40B4-BE49-F238E27FC236}">
              <a16:creationId xmlns:a16="http://schemas.microsoft.com/office/drawing/2014/main" id="{230D3863-4E72-4667-BCA0-F30A54616B5A}"/>
            </a:ext>
          </a:extLst>
        </xdr:cNvPr>
        <xdr:cNvSpPr txBox="1"/>
      </xdr:nvSpPr>
      <xdr:spPr>
        <a:xfrm>
          <a:off x="16588817" y="109341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61</xdr:row>
      <xdr:rowOff>55668</xdr:rowOff>
    </xdr:from>
    <xdr:ext cx="469744" cy="259045"/>
    <xdr:sp macro="" textlink="">
      <xdr:nvSpPr>
        <xdr:cNvPr id="520" name="n_1mainValue【保健センター・保健所】&#10;一人当たり面積">
          <a:extLst>
            <a:ext uri="{FF2B5EF4-FFF2-40B4-BE49-F238E27FC236}">
              <a16:creationId xmlns:a16="http://schemas.microsoft.com/office/drawing/2014/main" id="{C67E7DDF-EAD1-4ABF-AF4D-24088F02D2F1}"/>
            </a:ext>
          </a:extLst>
        </xdr:cNvPr>
        <xdr:cNvSpPr txBox="1"/>
      </xdr:nvSpPr>
      <xdr:spPr>
        <a:xfrm>
          <a:off x="18982132" y="105179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61841</xdr:rowOff>
    </xdr:from>
    <xdr:ext cx="469744" cy="259045"/>
    <xdr:sp macro="" textlink="">
      <xdr:nvSpPr>
        <xdr:cNvPr id="521" name="n_2mainValue【保健センター・保健所】&#10;一人当たり面積">
          <a:extLst>
            <a:ext uri="{FF2B5EF4-FFF2-40B4-BE49-F238E27FC236}">
              <a16:creationId xmlns:a16="http://schemas.microsoft.com/office/drawing/2014/main" id="{7E0AA5FF-3A1A-4229-B2FF-CDD5052D454D}"/>
            </a:ext>
          </a:extLst>
        </xdr:cNvPr>
        <xdr:cNvSpPr txBox="1"/>
      </xdr:nvSpPr>
      <xdr:spPr>
        <a:xfrm>
          <a:off x="18182032" y="105164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65041</xdr:rowOff>
    </xdr:from>
    <xdr:ext cx="469744" cy="259045"/>
    <xdr:sp macro="" textlink="">
      <xdr:nvSpPr>
        <xdr:cNvPr id="522" name="n_3mainValue【保健センター・保健所】&#10;一人当たり面積">
          <a:extLst>
            <a:ext uri="{FF2B5EF4-FFF2-40B4-BE49-F238E27FC236}">
              <a16:creationId xmlns:a16="http://schemas.microsoft.com/office/drawing/2014/main" id="{79236E8D-F1AD-4931-B27C-224BE8118FF7}"/>
            </a:ext>
          </a:extLst>
        </xdr:cNvPr>
        <xdr:cNvSpPr txBox="1"/>
      </xdr:nvSpPr>
      <xdr:spPr>
        <a:xfrm>
          <a:off x="17384472" y="105215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62298</xdr:rowOff>
    </xdr:from>
    <xdr:ext cx="469744" cy="259045"/>
    <xdr:sp macro="" textlink="">
      <xdr:nvSpPr>
        <xdr:cNvPr id="523" name="n_4mainValue【保健センター・保健所】&#10;一人当たり面積">
          <a:extLst>
            <a:ext uri="{FF2B5EF4-FFF2-40B4-BE49-F238E27FC236}">
              <a16:creationId xmlns:a16="http://schemas.microsoft.com/office/drawing/2014/main" id="{C6DCDCAA-9845-4E9C-AB69-E52252C1DF0D}"/>
            </a:ext>
          </a:extLst>
        </xdr:cNvPr>
        <xdr:cNvSpPr txBox="1"/>
      </xdr:nvSpPr>
      <xdr:spPr>
        <a:xfrm>
          <a:off x="16588817" y="105169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24" name="正方形/長方形 523">
          <a:extLst>
            <a:ext uri="{FF2B5EF4-FFF2-40B4-BE49-F238E27FC236}">
              <a16:creationId xmlns:a16="http://schemas.microsoft.com/office/drawing/2014/main" id="{03C4405C-B17F-4159-8629-D88913E4BE71}"/>
            </a:ext>
          </a:extLst>
        </xdr:cNvPr>
        <xdr:cNvSpPr/>
      </xdr:nvSpPr>
      <xdr:spPr>
        <a:xfrm>
          <a:off x="1120394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25" name="正方形/長方形 524">
          <a:extLst>
            <a:ext uri="{FF2B5EF4-FFF2-40B4-BE49-F238E27FC236}">
              <a16:creationId xmlns:a16="http://schemas.microsoft.com/office/drawing/2014/main" id="{A8AEF8B7-29CF-44BB-8D57-9B4A44CB2A06}"/>
            </a:ext>
          </a:extLst>
        </xdr:cNvPr>
        <xdr:cNvSpPr/>
      </xdr:nvSpPr>
      <xdr:spPr>
        <a:xfrm>
          <a:off x="113157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26" name="正方形/長方形 525">
          <a:extLst>
            <a:ext uri="{FF2B5EF4-FFF2-40B4-BE49-F238E27FC236}">
              <a16:creationId xmlns:a16="http://schemas.microsoft.com/office/drawing/2014/main" id="{F3DC5296-3A09-4254-BB5B-9E28EA47DCAE}"/>
            </a:ext>
          </a:extLst>
        </xdr:cNvPr>
        <xdr:cNvSpPr/>
      </xdr:nvSpPr>
      <xdr:spPr>
        <a:xfrm>
          <a:off x="113157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27" name="正方形/長方形 526">
          <a:extLst>
            <a:ext uri="{FF2B5EF4-FFF2-40B4-BE49-F238E27FC236}">
              <a16:creationId xmlns:a16="http://schemas.microsoft.com/office/drawing/2014/main" id="{53EC8138-6E46-4C05-802A-89076D79121F}"/>
            </a:ext>
          </a:extLst>
        </xdr:cNvPr>
        <xdr:cNvSpPr/>
      </xdr:nvSpPr>
      <xdr:spPr>
        <a:xfrm>
          <a:off x="122326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28" name="正方形/長方形 527">
          <a:extLst>
            <a:ext uri="{FF2B5EF4-FFF2-40B4-BE49-F238E27FC236}">
              <a16:creationId xmlns:a16="http://schemas.microsoft.com/office/drawing/2014/main" id="{1040316D-9C04-4582-A814-9F165EC93097}"/>
            </a:ext>
          </a:extLst>
        </xdr:cNvPr>
        <xdr:cNvSpPr/>
      </xdr:nvSpPr>
      <xdr:spPr>
        <a:xfrm>
          <a:off x="122326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29" name="正方形/長方形 528">
          <a:extLst>
            <a:ext uri="{FF2B5EF4-FFF2-40B4-BE49-F238E27FC236}">
              <a16:creationId xmlns:a16="http://schemas.microsoft.com/office/drawing/2014/main" id="{763884E8-B3EF-462B-9D4D-D408459B9A5A}"/>
            </a:ext>
          </a:extLst>
        </xdr:cNvPr>
        <xdr:cNvSpPr/>
      </xdr:nvSpPr>
      <xdr:spPr>
        <a:xfrm>
          <a:off x="132613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30" name="正方形/長方形 529">
          <a:extLst>
            <a:ext uri="{FF2B5EF4-FFF2-40B4-BE49-F238E27FC236}">
              <a16:creationId xmlns:a16="http://schemas.microsoft.com/office/drawing/2014/main" id="{BEB69935-4710-4EB6-86FE-CD726F5BBD9B}"/>
            </a:ext>
          </a:extLst>
        </xdr:cNvPr>
        <xdr:cNvSpPr/>
      </xdr:nvSpPr>
      <xdr:spPr>
        <a:xfrm>
          <a:off x="132613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31" name="正方形/長方形 530">
          <a:extLst>
            <a:ext uri="{FF2B5EF4-FFF2-40B4-BE49-F238E27FC236}">
              <a16:creationId xmlns:a16="http://schemas.microsoft.com/office/drawing/2014/main" id="{B7B76E43-5758-4659-98AF-B378EC91ACC0}"/>
            </a:ext>
          </a:extLst>
        </xdr:cNvPr>
        <xdr:cNvSpPr/>
      </xdr:nvSpPr>
      <xdr:spPr>
        <a:xfrm>
          <a:off x="11203940" y="1295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532" name="テキスト ボックス 531">
          <a:extLst>
            <a:ext uri="{FF2B5EF4-FFF2-40B4-BE49-F238E27FC236}">
              <a16:creationId xmlns:a16="http://schemas.microsoft.com/office/drawing/2014/main" id="{BE064B69-E4A6-4E9F-B051-9A8D071BD3E7}"/>
            </a:ext>
          </a:extLst>
        </xdr:cNvPr>
        <xdr:cNvSpPr txBox="1"/>
      </xdr:nvSpPr>
      <xdr:spPr>
        <a:xfrm>
          <a:off x="1116584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33" name="直線コネクタ 532">
          <a:extLst>
            <a:ext uri="{FF2B5EF4-FFF2-40B4-BE49-F238E27FC236}">
              <a16:creationId xmlns:a16="http://schemas.microsoft.com/office/drawing/2014/main" id="{C16219E9-1405-4D68-8AAC-25751021638B}"/>
            </a:ext>
          </a:extLst>
        </xdr:cNvPr>
        <xdr:cNvCxnSpPr/>
      </xdr:nvCxnSpPr>
      <xdr:spPr>
        <a:xfrm>
          <a:off x="1120394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534" name="テキスト ボックス 533">
          <a:extLst>
            <a:ext uri="{FF2B5EF4-FFF2-40B4-BE49-F238E27FC236}">
              <a16:creationId xmlns:a16="http://schemas.microsoft.com/office/drawing/2014/main" id="{6AA9456D-8714-4731-B445-66AAACB4035B}"/>
            </a:ext>
          </a:extLst>
        </xdr:cNvPr>
        <xdr:cNvSpPr txBox="1"/>
      </xdr:nvSpPr>
      <xdr:spPr>
        <a:xfrm>
          <a:off x="10801531" y="1509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535" name="直線コネクタ 534">
          <a:extLst>
            <a:ext uri="{FF2B5EF4-FFF2-40B4-BE49-F238E27FC236}">
              <a16:creationId xmlns:a16="http://schemas.microsoft.com/office/drawing/2014/main" id="{5B2A7B34-BD3C-4AC2-9CAE-7F640D696D23}"/>
            </a:ext>
          </a:extLst>
        </xdr:cNvPr>
        <xdr:cNvCxnSpPr/>
      </xdr:nvCxnSpPr>
      <xdr:spPr>
        <a:xfrm>
          <a:off x="11203940" y="1491723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536" name="テキスト ボックス 535">
          <a:extLst>
            <a:ext uri="{FF2B5EF4-FFF2-40B4-BE49-F238E27FC236}">
              <a16:creationId xmlns:a16="http://schemas.microsoft.com/office/drawing/2014/main" id="{95EDFE26-4945-497E-976D-93651C5F443D}"/>
            </a:ext>
          </a:extLst>
        </xdr:cNvPr>
        <xdr:cNvSpPr txBox="1"/>
      </xdr:nvSpPr>
      <xdr:spPr>
        <a:xfrm>
          <a:off x="10801531" y="1476739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537" name="直線コネクタ 536">
          <a:extLst>
            <a:ext uri="{FF2B5EF4-FFF2-40B4-BE49-F238E27FC236}">
              <a16:creationId xmlns:a16="http://schemas.microsoft.com/office/drawing/2014/main" id="{3DA0ED9B-722E-45A6-AD71-C26EF1555903}"/>
            </a:ext>
          </a:extLst>
        </xdr:cNvPr>
        <xdr:cNvCxnSpPr/>
      </xdr:nvCxnSpPr>
      <xdr:spPr>
        <a:xfrm>
          <a:off x="11203940" y="1459066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538" name="テキスト ボックス 537">
          <a:extLst>
            <a:ext uri="{FF2B5EF4-FFF2-40B4-BE49-F238E27FC236}">
              <a16:creationId xmlns:a16="http://schemas.microsoft.com/office/drawing/2014/main" id="{30F56A87-8A05-4DDC-BF45-6790430C6E43}"/>
            </a:ext>
          </a:extLst>
        </xdr:cNvPr>
        <xdr:cNvSpPr txBox="1"/>
      </xdr:nvSpPr>
      <xdr:spPr>
        <a:xfrm>
          <a:off x="10842791" y="1444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539" name="直線コネクタ 538">
          <a:extLst>
            <a:ext uri="{FF2B5EF4-FFF2-40B4-BE49-F238E27FC236}">
              <a16:creationId xmlns:a16="http://schemas.microsoft.com/office/drawing/2014/main" id="{F63D8E6B-172B-48B4-89B0-BB10E2EE4F64}"/>
            </a:ext>
          </a:extLst>
        </xdr:cNvPr>
        <xdr:cNvCxnSpPr/>
      </xdr:nvCxnSpPr>
      <xdr:spPr>
        <a:xfrm>
          <a:off x="11203940" y="1425838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540" name="テキスト ボックス 539">
          <a:extLst>
            <a:ext uri="{FF2B5EF4-FFF2-40B4-BE49-F238E27FC236}">
              <a16:creationId xmlns:a16="http://schemas.microsoft.com/office/drawing/2014/main" id="{D79E9D54-E34E-488D-853A-902641A5C641}"/>
            </a:ext>
          </a:extLst>
        </xdr:cNvPr>
        <xdr:cNvSpPr txBox="1"/>
      </xdr:nvSpPr>
      <xdr:spPr>
        <a:xfrm>
          <a:off x="10842791" y="1411425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541" name="直線コネクタ 540">
          <a:extLst>
            <a:ext uri="{FF2B5EF4-FFF2-40B4-BE49-F238E27FC236}">
              <a16:creationId xmlns:a16="http://schemas.microsoft.com/office/drawing/2014/main" id="{058FDFFC-6616-4DD2-9D4F-717774BE8154}"/>
            </a:ext>
          </a:extLst>
        </xdr:cNvPr>
        <xdr:cNvCxnSpPr/>
      </xdr:nvCxnSpPr>
      <xdr:spPr>
        <a:xfrm>
          <a:off x="11203940" y="1393561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542" name="テキスト ボックス 541">
          <a:extLst>
            <a:ext uri="{FF2B5EF4-FFF2-40B4-BE49-F238E27FC236}">
              <a16:creationId xmlns:a16="http://schemas.microsoft.com/office/drawing/2014/main" id="{C8B1D6D6-FBA9-4666-938B-EE19DA87E45B}"/>
            </a:ext>
          </a:extLst>
        </xdr:cNvPr>
        <xdr:cNvSpPr txBox="1"/>
      </xdr:nvSpPr>
      <xdr:spPr>
        <a:xfrm>
          <a:off x="1084279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543" name="直線コネクタ 542">
          <a:extLst>
            <a:ext uri="{FF2B5EF4-FFF2-40B4-BE49-F238E27FC236}">
              <a16:creationId xmlns:a16="http://schemas.microsoft.com/office/drawing/2014/main" id="{ADCC7699-CB49-448E-B57E-0F7A3F7427EF}"/>
            </a:ext>
          </a:extLst>
        </xdr:cNvPr>
        <xdr:cNvCxnSpPr/>
      </xdr:nvCxnSpPr>
      <xdr:spPr>
        <a:xfrm>
          <a:off x="11203940" y="1360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544" name="テキスト ボックス 543">
          <a:extLst>
            <a:ext uri="{FF2B5EF4-FFF2-40B4-BE49-F238E27FC236}">
              <a16:creationId xmlns:a16="http://schemas.microsoft.com/office/drawing/2014/main" id="{426D9C43-A886-4FF7-858E-452BA62B7C70}"/>
            </a:ext>
          </a:extLst>
        </xdr:cNvPr>
        <xdr:cNvSpPr txBox="1"/>
      </xdr:nvSpPr>
      <xdr:spPr>
        <a:xfrm>
          <a:off x="10842791" y="1346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545" name="直線コネクタ 544">
          <a:extLst>
            <a:ext uri="{FF2B5EF4-FFF2-40B4-BE49-F238E27FC236}">
              <a16:creationId xmlns:a16="http://schemas.microsoft.com/office/drawing/2014/main" id="{D495886B-4D71-4E0C-8F39-6B17481732F2}"/>
            </a:ext>
          </a:extLst>
        </xdr:cNvPr>
        <xdr:cNvCxnSpPr/>
      </xdr:nvCxnSpPr>
      <xdr:spPr>
        <a:xfrm>
          <a:off x="11203940" y="132805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546" name="テキスト ボックス 545">
          <a:extLst>
            <a:ext uri="{FF2B5EF4-FFF2-40B4-BE49-F238E27FC236}">
              <a16:creationId xmlns:a16="http://schemas.microsoft.com/office/drawing/2014/main" id="{9CDB53E0-FEEE-412F-8B54-CFAC54C409D3}"/>
            </a:ext>
          </a:extLst>
        </xdr:cNvPr>
        <xdr:cNvSpPr txBox="1"/>
      </xdr:nvSpPr>
      <xdr:spPr>
        <a:xfrm>
          <a:off x="10905006" y="1313644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47" name="直線コネクタ 546">
          <a:extLst>
            <a:ext uri="{FF2B5EF4-FFF2-40B4-BE49-F238E27FC236}">
              <a16:creationId xmlns:a16="http://schemas.microsoft.com/office/drawing/2014/main" id="{9E5C7F13-AF03-45FC-8A19-DA045A832E74}"/>
            </a:ext>
          </a:extLst>
        </xdr:cNvPr>
        <xdr:cNvCxnSpPr/>
      </xdr:nvCxnSpPr>
      <xdr:spPr>
        <a:xfrm>
          <a:off x="1120394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548" name="【消防施設】&#10;有形固定資産減価償却率グラフ枠">
          <a:extLst>
            <a:ext uri="{FF2B5EF4-FFF2-40B4-BE49-F238E27FC236}">
              <a16:creationId xmlns:a16="http://schemas.microsoft.com/office/drawing/2014/main" id="{608B4E8C-6978-4E6D-AE7D-1755AAF120DE}"/>
            </a:ext>
          </a:extLst>
        </xdr:cNvPr>
        <xdr:cNvSpPr/>
      </xdr:nvSpPr>
      <xdr:spPr>
        <a:xfrm>
          <a:off x="11203940" y="1295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167095</xdr:rowOff>
    </xdr:from>
    <xdr:to>
      <xdr:col>85</xdr:col>
      <xdr:colOff>126364</xdr:colOff>
      <xdr:row>86</xdr:row>
      <xdr:rowOff>168729</xdr:rowOff>
    </xdr:to>
    <xdr:cxnSp macro="">
      <xdr:nvCxnSpPr>
        <xdr:cNvPr id="549" name="直線コネクタ 548">
          <a:extLst>
            <a:ext uri="{FF2B5EF4-FFF2-40B4-BE49-F238E27FC236}">
              <a16:creationId xmlns:a16="http://schemas.microsoft.com/office/drawing/2014/main" id="{425CFFEB-E175-45A3-A6BE-187E89608DBC}"/>
            </a:ext>
          </a:extLst>
        </xdr:cNvPr>
        <xdr:cNvCxnSpPr/>
      </xdr:nvCxnSpPr>
      <xdr:spPr>
        <a:xfrm flipV="1">
          <a:off x="14703424" y="13372555"/>
          <a:ext cx="0" cy="15446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550" name="【消防施設】&#10;有形固定資産減価償却率最小値テキスト">
          <a:extLst>
            <a:ext uri="{FF2B5EF4-FFF2-40B4-BE49-F238E27FC236}">
              <a16:creationId xmlns:a16="http://schemas.microsoft.com/office/drawing/2014/main" id="{BF519B38-089B-445E-A03E-E52EF306B553}"/>
            </a:ext>
          </a:extLst>
        </xdr:cNvPr>
        <xdr:cNvSpPr txBox="1"/>
      </xdr:nvSpPr>
      <xdr:spPr>
        <a:xfrm>
          <a:off x="1474216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551" name="直線コネクタ 550">
          <a:extLst>
            <a:ext uri="{FF2B5EF4-FFF2-40B4-BE49-F238E27FC236}">
              <a16:creationId xmlns:a16="http://schemas.microsoft.com/office/drawing/2014/main" id="{804D09FC-A8B1-49DB-AE83-CDA5AD794135}"/>
            </a:ext>
          </a:extLst>
        </xdr:cNvPr>
        <xdr:cNvCxnSpPr/>
      </xdr:nvCxnSpPr>
      <xdr:spPr>
        <a:xfrm>
          <a:off x="14611350" y="149172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113772</xdr:rowOff>
    </xdr:from>
    <xdr:ext cx="340478" cy="259045"/>
    <xdr:sp macro="" textlink="">
      <xdr:nvSpPr>
        <xdr:cNvPr id="552" name="【消防施設】&#10;有形固定資産減価償却率最大値テキスト">
          <a:extLst>
            <a:ext uri="{FF2B5EF4-FFF2-40B4-BE49-F238E27FC236}">
              <a16:creationId xmlns:a16="http://schemas.microsoft.com/office/drawing/2014/main" id="{0B16D0F1-77AE-4E7F-A7E0-518767CFC91F}"/>
            </a:ext>
          </a:extLst>
        </xdr:cNvPr>
        <xdr:cNvSpPr txBox="1"/>
      </xdr:nvSpPr>
      <xdr:spPr>
        <a:xfrm>
          <a:off x="14742160" y="1314397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167095</xdr:rowOff>
    </xdr:from>
    <xdr:to>
      <xdr:col>86</xdr:col>
      <xdr:colOff>25400</xdr:colOff>
      <xdr:row>77</xdr:row>
      <xdr:rowOff>167095</xdr:rowOff>
    </xdr:to>
    <xdr:cxnSp macro="">
      <xdr:nvCxnSpPr>
        <xdr:cNvPr id="553" name="直線コネクタ 552">
          <a:extLst>
            <a:ext uri="{FF2B5EF4-FFF2-40B4-BE49-F238E27FC236}">
              <a16:creationId xmlns:a16="http://schemas.microsoft.com/office/drawing/2014/main" id="{DDCE9B0C-4B93-4C42-9128-98A3F738C728}"/>
            </a:ext>
          </a:extLst>
        </xdr:cNvPr>
        <xdr:cNvCxnSpPr/>
      </xdr:nvCxnSpPr>
      <xdr:spPr>
        <a:xfrm>
          <a:off x="14611350" y="1337255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160038</xdr:rowOff>
    </xdr:from>
    <xdr:ext cx="405111" cy="259045"/>
    <xdr:sp macro="" textlink="">
      <xdr:nvSpPr>
        <xdr:cNvPr id="554" name="【消防施設】&#10;有形固定資産減価償却率平均値テキスト">
          <a:extLst>
            <a:ext uri="{FF2B5EF4-FFF2-40B4-BE49-F238E27FC236}">
              <a16:creationId xmlns:a16="http://schemas.microsoft.com/office/drawing/2014/main" id="{61F9F267-5422-4AF2-B570-D8B071CEACB0}"/>
            </a:ext>
          </a:extLst>
        </xdr:cNvPr>
        <xdr:cNvSpPr txBox="1"/>
      </xdr:nvSpPr>
      <xdr:spPr>
        <a:xfrm>
          <a:off x="14742160" y="1422084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10161</xdr:rowOff>
    </xdr:from>
    <xdr:to>
      <xdr:col>85</xdr:col>
      <xdr:colOff>177800</xdr:colOff>
      <xdr:row>83</xdr:row>
      <xdr:rowOff>111761</xdr:rowOff>
    </xdr:to>
    <xdr:sp macro="" textlink="">
      <xdr:nvSpPr>
        <xdr:cNvPr id="555" name="フローチャート: 判断 554">
          <a:extLst>
            <a:ext uri="{FF2B5EF4-FFF2-40B4-BE49-F238E27FC236}">
              <a16:creationId xmlns:a16="http://schemas.microsoft.com/office/drawing/2014/main" id="{923B16C3-929F-4B4B-BA39-EC1AD2F79977}"/>
            </a:ext>
          </a:extLst>
        </xdr:cNvPr>
        <xdr:cNvSpPr/>
      </xdr:nvSpPr>
      <xdr:spPr>
        <a:xfrm>
          <a:off x="14649450" y="14242416"/>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126093</xdr:rowOff>
    </xdr:from>
    <xdr:to>
      <xdr:col>81</xdr:col>
      <xdr:colOff>101600</xdr:colOff>
      <xdr:row>83</xdr:row>
      <xdr:rowOff>56243</xdr:rowOff>
    </xdr:to>
    <xdr:sp macro="" textlink="">
      <xdr:nvSpPr>
        <xdr:cNvPr id="556" name="フローチャート: 判断 555">
          <a:extLst>
            <a:ext uri="{FF2B5EF4-FFF2-40B4-BE49-F238E27FC236}">
              <a16:creationId xmlns:a16="http://schemas.microsoft.com/office/drawing/2014/main" id="{BD75084C-4618-433F-952F-1DE2592F84F4}"/>
            </a:ext>
          </a:extLst>
        </xdr:cNvPr>
        <xdr:cNvSpPr/>
      </xdr:nvSpPr>
      <xdr:spPr>
        <a:xfrm>
          <a:off x="13887450" y="14188803"/>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95069</xdr:rowOff>
    </xdr:from>
    <xdr:to>
      <xdr:col>76</xdr:col>
      <xdr:colOff>165100</xdr:colOff>
      <xdr:row>83</xdr:row>
      <xdr:rowOff>25219</xdr:rowOff>
    </xdr:to>
    <xdr:sp macro="" textlink="">
      <xdr:nvSpPr>
        <xdr:cNvPr id="557" name="フローチャート: 判断 556">
          <a:extLst>
            <a:ext uri="{FF2B5EF4-FFF2-40B4-BE49-F238E27FC236}">
              <a16:creationId xmlns:a16="http://schemas.microsoft.com/office/drawing/2014/main" id="{35D5B463-8E99-4213-BA40-ED7FCD16EE60}"/>
            </a:ext>
          </a:extLst>
        </xdr:cNvPr>
        <xdr:cNvSpPr/>
      </xdr:nvSpPr>
      <xdr:spPr>
        <a:xfrm>
          <a:off x="13089890" y="14157779"/>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80373</xdr:rowOff>
    </xdr:from>
    <xdr:to>
      <xdr:col>72</xdr:col>
      <xdr:colOff>38100</xdr:colOff>
      <xdr:row>83</xdr:row>
      <xdr:rowOff>10523</xdr:rowOff>
    </xdr:to>
    <xdr:sp macro="" textlink="">
      <xdr:nvSpPr>
        <xdr:cNvPr id="558" name="フローチャート: 判断 557">
          <a:extLst>
            <a:ext uri="{FF2B5EF4-FFF2-40B4-BE49-F238E27FC236}">
              <a16:creationId xmlns:a16="http://schemas.microsoft.com/office/drawing/2014/main" id="{333200EC-24BC-4E76-9FC5-5A655C2356AB}"/>
            </a:ext>
          </a:extLst>
        </xdr:cNvPr>
        <xdr:cNvSpPr/>
      </xdr:nvSpPr>
      <xdr:spPr>
        <a:xfrm>
          <a:off x="12303760" y="1414117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88537</xdr:rowOff>
    </xdr:from>
    <xdr:to>
      <xdr:col>67</xdr:col>
      <xdr:colOff>101600</xdr:colOff>
      <xdr:row>83</xdr:row>
      <xdr:rowOff>18687</xdr:rowOff>
    </xdr:to>
    <xdr:sp macro="" textlink="">
      <xdr:nvSpPr>
        <xdr:cNvPr id="559" name="フローチャート: 判断 558">
          <a:extLst>
            <a:ext uri="{FF2B5EF4-FFF2-40B4-BE49-F238E27FC236}">
              <a16:creationId xmlns:a16="http://schemas.microsoft.com/office/drawing/2014/main" id="{970D0A08-8D34-49D1-8B41-93D175E8283D}"/>
            </a:ext>
          </a:extLst>
        </xdr:cNvPr>
        <xdr:cNvSpPr/>
      </xdr:nvSpPr>
      <xdr:spPr>
        <a:xfrm>
          <a:off x="11487150" y="14151247"/>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560" name="テキスト ボックス 559">
          <a:extLst>
            <a:ext uri="{FF2B5EF4-FFF2-40B4-BE49-F238E27FC236}">
              <a16:creationId xmlns:a16="http://schemas.microsoft.com/office/drawing/2014/main" id="{0FCB7943-FDE1-4A1A-A51B-CE15D3F3CA1F}"/>
            </a:ext>
          </a:extLst>
        </xdr:cNvPr>
        <xdr:cNvSpPr txBox="1"/>
      </xdr:nvSpPr>
      <xdr:spPr>
        <a:xfrm>
          <a:off x="14532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561" name="テキスト ボックス 560">
          <a:extLst>
            <a:ext uri="{FF2B5EF4-FFF2-40B4-BE49-F238E27FC236}">
              <a16:creationId xmlns:a16="http://schemas.microsoft.com/office/drawing/2014/main" id="{83F3BCB7-F94F-4961-99AA-851722643C7A}"/>
            </a:ext>
          </a:extLst>
        </xdr:cNvPr>
        <xdr:cNvSpPr txBox="1"/>
      </xdr:nvSpPr>
      <xdr:spPr>
        <a:xfrm>
          <a:off x="13770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562" name="テキスト ボックス 561">
          <a:extLst>
            <a:ext uri="{FF2B5EF4-FFF2-40B4-BE49-F238E27FC236}">
              <a16:creationId xmlns:a16="http://schemas.microsoft.com/office/drawing/2014/main" id="{960383D0-D342-4999-8196-72EADCF1E5FF}"/>
            </a:ext>
          </a:extLst>
        </xdr:cNvPr>
        <xdr:cNvSpPr txBox="1"/>
      </xdr:nvSpPr>
      <xdr:spPr>
        <a:xfrm>
          <a:off x="129730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563" name="テキスト ボックス 562">
          <a:extLst>
            <a:ext uri="{FF2B5EF4-FFF2-40B4-BE49-F238E27FC236}">
              <a16:creationId xmlns:a16="http://schemas.microsoft.com/office/drawing/2014/main" id="{12C55509-F9BE-44D1-AB27-70B472190205}"/>
            </a:ext>
          </a:extLst>
        </xdr:cNvPr>
        <xdr:cNvSpPr txBox="1"/>
      </xdr:nvSpPr>
      <xdr:spPr>
        <a:xfrm>
          <a:off x="121754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564" name="テキスト ボックス 563">
          <a:extLst>
            <a:ext uri="{FF2B5EF4-FFF2-40B4-BE49-F238E27FC236}">
              <a16:creationId xmlns:a16="http://schemas.microsoft.com/office/drawing/2014/main" id="{FC494A44-C7BE-4A35-89EF-4212FF447983}"/>
            </a:ext>
          </a:extLst>
        </xdr:cNvPr>
        <xdr:cNvSpPr txBox="1"/>
      </xdr:nvSpPr>
      <xdr:spPr>
        <a:xfrm>
          <a:off x="113703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80</xdr:row>
      <xdr:rowOff>129358</xdr:rowOff>
    </xdr:from>
    <xdr:to>
      <xdr:col>81</xdr:col>
      <xdr:colOff>101600</xdr:colOff>
      <xdr:row>81</xdr:row>
      <xdr:rowOff>59508</xdr:rowOff>
    </xdr:to>
    <xdr:sp macro="" textlink="">
      <xdr:nvSpPr>
        <xdr:cNvPr id="565" name="楕円 564">
          <a:extLst>
            <a:ext uri="{FF2B5EF4-FFF2-40B4-BE49-F238E27FC236}">
              <a16:creationId xmlns:a16="http://schemas.microsoft.com/office/drawing/2014/main" id="{2AE9CC9C-C649-4A82-8CA2-EDC0AD706BC8}"/>
            </a:ext>
          </a:extLst>
        </xdr:cNvPr>
        <xdr:cNvSpPr/>
      </xdr:nvSpPr>
      <xdr:spPr>
        <a:xfrm>
          <a:off x="13887450" y="13849168"/>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6894</xdr:rowOff>
    </xdr:from>
    <xdr:to>
      <xdr:col>76</xdr:col>
      <xdr:colOff>165100</xdr:colOff>
      <xdr:row>81</xdr:row>
      <xdr:rowOff>108494</xdr:rowOff>
    </xdr:to>
    <xdr:sp macro="" textlink="">
      <xdr:nvSpPr>
        <xdr:cNvPr id="566" name="楕円 565">
          <a:extLst>
            <a:ext uri="{FF2B5EF4-FFF2-40B4-BE49-F238E27FC236}">
              <a16:creationId xmlns:a16="http://schemas.microsoft.com/office/drawing/2014/main" id="{5CC10987-6126-435B-A256-AF683D8BFC14}"/>
            </a:ext>
          </a:extLst>
        </xdr:cNvPr>
        <xdr:cNvSpPr/>
      </xdr:nvSpPr>
      <xdr:spPr>
        <a:xfrm>
          <a:off x="13089890" y="13896249"/>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81</xdr:row>
      <xdr:rowOff>8708</xdr:rowOff>
    </xdr:from>
    <xdr:to>
      <xdr:col>81</xdr:col>
      <xdr:colOff>50800</xdr:colOff>
      <xdr:row>81</xdr:row>
      <xdr:rowOff>57694</xdr:rowOff>
    </xdr:to>
    <xdr:cxnSp macro="">
      <xdr:nvCxnSpPr>
        <xdr:cNvPr id="567" name="直線コネクタ 566">
          <a:extLst>
            <a:ext uri="{FF2B5EF4-FFF2-40B4-BE49-F238E27FC236}">
              <a16:creationId xmlns:a16="http://schemas.microsoft.com/office/drawing/2014/main" id="{74299461-094D-4ED9-AA0D-DFB66C56B110}"/>
            </a:ext>
          </a:extLst>
        </xdr:cNvPr>
        <xdr:cNvCxnSpPr/>
      </xdr:nvCxnSpPr>
      <xdr:spPr>
        <a:xfrm flipV="1">
          <a:off x="13144500" y="13898063"/>
          <a:ext cx="797560" cy="432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81</xdr:row>
      <xdr:rowOff>47716</xdr:rowOff>
    </xdr:from>
    <xdr:to>
      <xdr:col>72</xdr:col>
      <xdr:colOff>38100</xdr:colOff>
      <xdr:row>81</xdr:row>
      <xdr:rowOff>149316</xdr:rowOff>
    </xdr:to>
    <xdr:sp macro="" textlink="">
      <xdr:nvSpPr>
        <xdr:cNvPr id="568" name="楕円 567">
          <a:extLst>
            <a:ext uri="{FF2B5EF4-FFF2-40B4-BE49-F238E27FC236}">
              <a16:creationId xmlns:a16="http://schemas.microsoft.com/office/drawing/2014/main" id="{BEC216E1-3614-4EE7-B0E3-956B9831D256}"/>
            </a:ext>
          </a:extLst>
        </xdr:cNvPr>
        <xdr:cNvSpPr/>
      </xdr:nvSpPr>
      <xdr:spPr>
        <a:xfrm>
          <a:off x="12303760" y="13937071"/>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81</xdr:row>
      <xdr:rowOff>57694</xdr:rowOff>
    </xdr:from>
    <xdr:to>
      <xdr:col>76</xdr:col>
      <xdr:colOff>114300</xdr:colOff>
      <xdr:row>81</xdr:row>
      <xdr:rowOff>98516</xdr:rowOff>
    </xdr:to>
    <xdr:cxnSp macro="">
      <xdr:nvCxnSpPr>
        <xdr:cNvPr id="569" name="直線コネクタ 568">
          <a:extLst>
            <a:ext uri="{FF2B5EF4-FFF2-40B4-BE49-F238E27FC236}">
              <a16:creationId xmlns:a16="http://schemas.microsoft.com/office/drawing/2014/main" id="{DF55C166-B64D-4841-A054-75679B7372BC}"/>
            </a:ext>
          </a:extLst>
        </xdr:cNvPr>
        <xdr:cNvCxnSpPr/>
      </xdr:nvCxnSpPr>
      <xdr:spPr>
        <a:xfrm flipV="1">
          <a:off x="12346940" y="13941334"/>
          <a:ext cx="797560" cy="40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80</xdr:row>
      <xdr:rowOff>160382</xdr:rowOff>
    </xdr:from>
    <xdr:to>
      <xdr:col>67</xdr:col>
      <xdr:colOff>101600</xdr:colOff>
      <xdr:row>81</xdr:row>
      <xdr:rowOff>90532</xdr:rowOff>
    </xdr:to>
    <xdr:sp macro="" textlink="">
      <xdr:nvSpPr>
        <xdr:cNvPr id="570" name="楕円 569">
          <a:extLst>
            <a:ext uri="{FF2B5EF4-FFF2-40B4-BE49-F238E27FC236}">
              <a16:creationId xmlns:a16="http://schemas.microsoft.com/office/drawing/2014/main" id="{2FD0EB34-5450-49B9-B0F5-1770A28961AA}"/>
            </a:ext>
          </a:extLst>
        </xdr:cNvPr>
        <xdr:cNvSpPr/>
      </xdr:nvSpPr>
      <xdr:spPr>
        <a:xfrm>
          <a:off x="11487150" y="13878287"/>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81</xdr:row>
      <xdr:rowOff>39732</xdr:rowOff>
    </xdr:from>
    <xdr:to>
      <xdr:col>71</xdr:col>
      <xdr:colOff>177800</xdr:colOff>
      <xdr:row>81</xdr:row>
      <xdr:rowOff>98516</xdr:rowOff>
    </xdr:to>
    <xdr:cxnSp macro="">
      <xdr:nvCxnSpPr>
        <xdr:cNvPr id="571" name="直線コネクタ 570">
          <a:extLst>
            <a:ext uri="{FF2B5EF4-FFF2-40B4-BE49-F238E27FC236}">
              <a16:creationId xmlns:a16="http://schemas.microsoft.com/office/drawing/2014/main" id="{209F8705-24EC-4843-A17C-D20C3CC8C797}"/>
            </a:ext>
          </a:extLst>
        </xdr:cNvPr>
        <xdr:cNvCxnSpPr/>
      </xdr:nvCxnSpPr>
      <xdr:spPr>
        <a:xfrm>
          <a:off x="11541760" y="13927182"/>
          <a:ext cx="805180" cy="549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83</xdr:row>
      <xdr:rowOff>47370</xdr:rowOff>
    </xdr:from>
    <xdr:ext cx="405111" cy="259045"/>
    <xdr:sp macro="" textlink="">
      <xdr:nvSpPr>
        <xdr:cNvPr id="572" name="n_1aveValue【消防施設】&#10;有形固定資産減価償却率">
          <a:extLst>
            <a:ext uri="{FF2B5EF4-FFF2-40B4-BE49-F238E27FC236}">
              <a16:creationId xmlns:a16="http://schemas.microsoft.com/office/drawing/2014/main" id="{00E78F78-4409-431E-BD27-7A5854B272E7}"/>
            </a:ext>
          </a:extLst>
        </xdr:cNvPr>
        <xdr:cNvSpPr txBox="1"/>
      </xdr:nvSpPr>
      <xdr:spPr>
        <a:xfrm>
          <a:off x="13738234" y="142796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16346</xdr:rowOff>
    </xdr:from>
    <xdr:ext cx="405111" cy="259045"/>
    <xdr:sp macro="" textlink="">
      <xdr:nvSpPr>
        <xdr:cNvPr id="573" name="n_2aveValue【消防施設】&#10;有形固定資産減価償却率">
          <a:extLst>
            <a:ext uri="{FF2B5EF4-FFF2-40B4-BE49-F238E27FC236}">
              <a16:creationId xmlns:a16="http://schemas.microsoft.com/office/drawing/2014/main" id="{6470A529-42CE-45F1-A00F-5BCCCF3473C5}"/>
            </a:ext>
          </a:extLst>
        </xdr:cNvPr>
        <xdr:cNvSpPr txBox="1"/>
      </xdr:nvSpPr>
      <xdr:spPr>
        <a:xfrm>
          <a:off x="12957184" y="142505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1650</xdr:rowOff>
    </xdr:from>
    <xdr:ext cx="405111" cy="259045"/>
    <xdr:sp macro="" textlink="">
      <xdr:nvSpPr>
        <xdr:cNvPr id="574" name="n_3aveValue【消防施設】&#10;有形固定資産減価償却率">
          <a:extLst>
            <a:ext uri="{FF2B5EF4-FFF2-40B4-BE49-F238E27FC236}">
              <a16:creationId xmlns:a16="http://schemas.microsoft.com/office/drawing/2014/main" id="{C663D210-37C5-45C4-8209-D7F801F44AD6}"/>
            </a:ext>
          </a:extLst>
        </xdr:cNvPr>
        <xdr:cNvSpPr txBox="1"/>
      </xdr:nvSpPr>
      <xdr:spPr>
        <a:xfrm>
          <a:off x="12171054" y="142320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9814</xdr:rowOff>
    </xdr:from>
    <xdr:ext cx="405111" cy="259045"/>
    <xdr:sp macro="" textlink="">
      <xdr:nvSpPr>
        <xdr:cNvPr id="575" name="n_4aveValue【消防施設】&#10;有形固定資産減価償却率">
          <a:extLst>
            <a:ext uri="{FF2B5EF4-FFF2-40B4-BE49-F238E27FC236}">
              <a16:creationId xmlns:a16="http://schemas.microsoft.com/office/drawing/2014/main" id="{6426A8CE-EE22-41CB-AAA0-88EB80566C89}"/>
            </a:ext>
          </a:extLst>
        </xdr:cNvPr>
        <xdr:cNvSpPr txBox="1"/>
      </xdr:nvSpPr>
      <xdr:spPr>
        <a:xfrm>
          <a:off x="11354444" y="142420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79</xdr:row>
      <xdr:rowOff>76035</xdr:rowOff>
    </xdr:from>
    <xdr:ext cx="405111" cy="259045"/>
    <xdr:sp macro="" textlink="">
      <xdr:nvSpPr>
        <xdr:cNvPr id="576" name="n_1mainValue【消防施設】&#10;有形固定資産減価償却率">
          <a:extLst>
            <a:ext uri="{FF2B5EF4-FFF2-40B4-BE49-F238E27FC236}">
              <a16:creationId xmlns:a16="http://schemas.microsoft.com/office/drawing/2014/main" id="{E0B20D35-C904-4501-B2C1-0AF9A71FA7D1}"/>
            </a:ext>
          </a:extLst>
        </xdr:cNvPr>
        <xdr:cNvSpPr txBox="1"/>
      </xdr:nvSpPr>
      <xdr:spPr>
        <a:xfrm>
          <a:off x="13738234" y="136205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79</xdr:row>
      <xdr:rowOff>125021</xdr:rowOff>
    </xdr:from>
    <xdr:ext cx="405111" cy="259045"/>
    <xdr:sp macro="" textlink="">
      <xdr:nvSpPr>
        <xdr:cNvPr id="577" name="n_2mainValue【消防施設】&#10;有形固定資産減価償却率">
          <a:extLst>
            <a:ext uri="{FF2B5EF4-FFF2-40B4-BE49-F238E27FC236}">
              <a16:creationId xmlns:a16="http://schemas.microsoft.com/office/drawing/2014/main" id="{C3F07DF1-7935-4C99-A056-85AD682912D0}"/>
            </a:ext>
          </a:extLst>
        </xdr:cNvPr>
        <xdr:cNvSpPr txBox="1"/>
      </xdr:nvSpPr>
      <xdr:spPr>
        <a:xfrm>
          <a:off x="12957184" y="136714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165843</xdr:rowOff>
    </xdr:from>
    <xdr:ext cx="405111" cy="259045"/>
    <xdr:sp macro="" textlink="">
      <xdr:nvSpPr>
        <xdr:cNvPr id="578" name="n_3mainValue【消防施設】&#10;有形固定資産減価償却率">
          <a:extLst>
            <a:ext uri="{FF2B5EF4-FFF2-40B4-BE49-F238E27FC236}">
              <a16:creationId xmlns:a16="http://schemas.microsoft.com/office/drawing/2014/main" id="{CB8790FB-6939-4E09-8229-4A5618A6EFDF}"/>
            </a:ext>
          </a:extLst>
        </xdr:cNvPr>
        <xdr:cNvSpPr txBox="1"/>
      </xdr:nvSpPr>
      <xdr:spPr>
        <a:xfrm>
          <a:off x="12171054" y="137142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107059</xdr:rowOff>
    </xdr:from>
    <xdr:ext cx="405111" cy="259045"/>
    <xdr:sp macro="" textlink="">
      <xdr:nvSpPr>
        <xdr:cNvPr id="579" name="n_4mainValue【消防施設】&#10;有形固定資産減価償却率">
          <a:extLst>
            <a:ext uri="{FF2B5EF4-FFF2-40B4-BE49-F238E27FC236}">
              <a16:creationId xmlns:a16="http://schemas.microsoft.com/office/drawing/2014/main" id="{5829B8AE-89EC-41F2-8B4A-36CB08173D3C}"/>
            </a:ext>
          </a:extLst>
        </xdr:cNvPr>
        <xdr:cNvSpPr txBox="1"/>
      </xdr:nvSpPr>
      <xdr:spPr>
        <a:xfrm>
          <a:off x="11354444" y="136497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580" name="正方形/長方形 579">
          <a:extLst>
            <a:ext uri="{FF2B5EF4-FFF2-40B4-BE49-F238E27FC236}">
              <a16:creationId xmlns:a16="http://schemas.microsoft.com/office/drawing/2014/main" id="{E90D74D1-E3D6-4B21-AA12-77AE7FB7A52B}"/>
            </a:ext>
          </a:extLst>
        </xdr:cNvPr>
        <xdr:cNvSpPr/>
      </xdr:nvSpPr>
      <xdr:spPr>
        <a:xfrm>
          <a:off x="164592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81" name="正方形/長方形 580">
          <a:extLst>
            <a:ext uri="{FF2B5EF4-FFF2-40B4-BE49-F238E27FC236}">
              <a16:creationId xmlns:a16="http://schemas.microsoft.com/office/drawing/2014/main" id="{EA4E98F4-C357-41B4-84DA-A0024DA5C858}"/>
            </a:ext>
          </a:extLst>
        </xdr:cNvPr>
        <xdr:cNvSpPr/>
      </xdr:nvSpPr>
      <xdr:spPr>
        <a:xfrm>
          <a:off x="165900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82" name="正方形/長方形 581">
          <a:extLst>
            <a:ext uri="{FF2B5EF4-FFF2-40B4-BE49-F238E27FC236}">
              <a16:creationId xmlns:a16="http://schemas.microsoft.com/office/drawing/2014/main" id="{4E95F8A4-B02E-4D0B-A94A-F21EE4320D0E}"/>
            </a:ext>
          </a:extLst>
        </xdr:cNvPr>
        <xdr:cNvSpPr/>
      </xdr:nvSpPr>
      <xdr:spPr>
        <a:xfrm>
          <a:off x="165900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83" name="正方形/長方形 582">
          <a:extLst>
            <a:ext uri="{FF2B5EF4-FFF2-40B4-BE49-F238E27FC236}">
              <a16:creationId xmlns:a16="http://schemas.microsoft.com/office/drawing/2014/main" id="{9F297EEB-DE68-4E96-A51E-A592B442349C}"/>
            </a:ext>
          </a:extLst>
        </xdr:cNvPr>
        <xdr:cNvSpPr/>
      </xdr:nvSpPr>
      <xdr:spPr>
        <a:xfrm>
          <a:off x="174879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84" name="正方形/長方形 583">
          <a:extLst>
            <a:ext uri="{FF2B5EF4-FFF2-40B4-BE49-F238E27FC236}">
              <a16:creationId xmlns:a16="http://schemas.microsoft.com/office/drawing/2014/main" id="{F035B3C2-5968-49EA-AF00-F3346D254CED}"/>
            </a:ext>
          </a:extLst>
        </xdr:cNvPr>
        <xdr:cNvSpPr/>
      </xdr:nvSpPr>
      <xdr:spPr>
        <a:xfrm>
          <a:off x="174879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85" name="正方形/長方形 584">
          <a:extLst>
            <a:ext uri="{FF2B5EF4-FFF2-40B4-BE49-F238E27FC236}">
              <a16:creationId xmlns:a16="http://schemas.microsoft.com/office/drawing/2014/main" id="{43377393-98F2-4A5A-BDA5-3F2889D8C37B}"/>
            </a:ext>
          </a:extLst>
        </xdr:cNvPr>
        <xdr:cNvSpPr/>
      </xdr:nvSpPr>
      <xdr:spPr>
        <a:xfrm>
          <a:off x="185166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86" name="正方形/長方形 585">
          <a:extLst>
            <a:ext uri="{FF2B5EF4-FFF2-40B4-BE49-F238E27FC236}">
              <a16:creationId xmlns:a16="http://schemas.microsoft.com/office/drawing/2014/main" id="{5514F3AE-AFDD-46F0-9A22-88CD399D628C}"/>
            </a:ext>
          </a:extLst>
        </xdr:cNvPr>
        <xdr:cNvSpPr/>
      </xdr:nvSpPr>
      <xdr:spPr>
        <a:xfrm>
          <a:off x="185166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87" name="正方形/長方形 586">
          <a:extLst>
            <a:ext uri="{FF2B5EF4-FFF2-40B4-BE49-F238E27FC236}">
              <a16:creationId xmlns:a16="http://schemas.microsoft.com/office/drawing/2014/main" id="{0621157B-D667-4837-931A-F22C2F0C6580}"/>
            </a:ext>
          </a:extLst>
        </xdr:cNvPr>
        <xdr:cNvSpPr/>
      </xdr:nvSpPr>
      <xdr:spPr>
        <a:xfrm>
          <a:off x="16459200" y="1295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588" name="テキスト ボックス 587">
          <a:extLst>
            <a:ext uri="{FF2B5EF4-FFF2-40B4-BE49-F238E27FC236}">
              <a16:creationId xmlns:a16="http://schemas.microsoft.com/office/drawing/2014/main" id="{3C6BC197-017F-44B0-BA3A-E5C8481B8BD2}"/>
            </a:ext>
          </a:extLst>
        </xdr:cNvPr>
        <xdr:cNvSpPr txBox="1"/>
      </xdr:nvSpPr>
      <xdr:spPr>
        <a:xfrm>
          <a:off x="1644015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589" name="直線コネクタ 588">
          <a:extLst>
            <a:ext uri="{FF2B5EF4-FFF2-40B4-BE49-F238E27FC236}">
              <a16:creationId xmlns:a16="http://schemas.microsoft.com/office/drawing/2014/main" id="{4119818E-D833-4419-9792-2081A17655D2}"/>
            </a:ext>
          </a:extLst>
        </xdr:cNvPr>
        <xdr:cNvCxnSpPr/>
      </xdr:nvCxnSpPr>
      <xdr:spPr>
        <a:xfrm>
          <a:off x="1645920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590" name="直線コネクタ 589">
          <a:extLst>
            <a:ext uri="{FF2B5EF4-FFF2-40B4-BE49-F238E27FC236}">
              <a16:creationId xmlns:a16="http://schemas.microsoft.com/office/drawing/2014/main" id="{389A0F2B-6DE1-4D71-8A46-37B3EB95721B}"/>
            </a:ext>
          </a:extLst>
        </xdr:cNvPr>
        <xdr:cNvCxnSpPr/>
      </xdr:nvCxnSpPr>
      <xdr:spPr>
        <a:xfrm>
          <a:off x="16459200" y="1491723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591" name="テキスト ボックス 590">
          <a:extLst>
            <a:ext uri="{FF2B5EF4-FFF2-40B4-BE49-F238E27FC236}">
              <a16:creationId xmlns:a16="http://schemas.microsoft.com/office/drawing/2014/main" id="{1F60B215-B5E0-42DA-A5CC-59725CEF17E6}"/>
            </a:ext>
          </a:extLst>
        </xdr:cNvPr>
        <xdr:cNvSpPr txBox="1"/>
      </xdr:nvSpPr>
      <xdr:spPr>
        <a:xfrm>
          <a:off x="16047266" y="1476739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592" name="直線コネクタ 591">
          <a:extLst>
            <a:ext uri="{FF2B5EF4-FFF2-40B4-BE49-F238E27FC236}">
              <a16:creationId xmlns:a16="http://schemas.microsoft.com/office/drawing/2014/main" id="{A1EB42CC-7F6B-4D3B-B18D-944267002121}"/>
            </a:ext>
          </a:extLst>
        </xdr:cNvPr>
        <xdr:cNvCxnSpPr/>
      </xdr:nvCxnSpPr>
      <xdr:spPr>
        <a:xfrm>
          <a:off x="16459200" y="1459066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593" name="テキスト ボックス 592">
          <a:extLst>
            <a:ext uri="{FF2B5EF4-FFF2-40B4-BE49-F238E27FC236}">
              <a16:creationId xmlns:a16="http://schemas.microsoft.com/office/drawing/2014/main" id="{1FD62571-28FE-4D85-9FA3-C4C315D4929F}"/>
            </a:ext>
          </a:extLst>
        </xdr:cNvPr>
        <xdr:cNvSpPr txBox="1"/>
      </xdr:nvSpPr>
      <xdr:spPr>
        <a:xfrm>
          <a:off x="16047266" y="1444653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594" name="直線コネクタ 593">
          <a:extLst>
            <a:ext uri="{FF2B5EF4-FFF2-40B4-BE49-F238E27FC236}">
              <a16:creationId xmlns:a16="http://schemas.microsoft.com/office/drawing/2014/main" id="{39DE51A1-A43D-47AC-A697-2C3B3D2546AC}"/>
            </a:ext>
          </a:extLst>
        </xdr:cNvPr>
        <xdr:cNvCxnSpPr/>
      </xdr:nvCxnSpPr>
      <xdr:spPr>
        <a:xfrm>
          <a:off x="16459200" y="1425838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595" name="テキスト ボックス 594">
          <a:extLst>
            <a:ext uri="{FF2B5EF4-FFF2-40B4-BE49-F238E27FC236}">
              <a16:creationId xmlns:a16="http://schemas.microsoft.com/office/drawing/2014/main" id="{1C803324-ED35-4BEB-B29F-9C3D9C067707}"/>
            </a:ext>
          </a:extLst>
        </xdr:cNvPr>
        <xdr:cNvSpPr txBox="1"/>
      </xdr:nvSpPr>
      <xdr:spPr>
        <a:xfrm>
          <a:off x="16047266" y="1411425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596" name="直線コネクタ 595">
          <a:extLst>
            <a:ext uri="{FF2B5EF4-FFF2-40B4-BE49-F238E27FC236}">
              <a16:creationId xmlns:a16="http://schemas.microsoft.com/office/drawing/2014/main" id="{09734096-E5FE-46FF-92D3-755A7B71662D}"/>
            </a:ext>
          </a:extLst>
        </xdr:cNvPr>
        <xdr:cNvCxnSpPr/>
      </xdr:nvCxnSpPr>
      <xdr:spPr>
        <a:xfrm>
          <a:off x="16459200" y="1393561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597" name="テキスト ボックス 596">
          <a:extLst>
            <a:ext uri="{FF2B5EF4-FFF2-40B4-BE49-F238E27FC236}">
              <a16:creationId xmlns:a16="http://schemas.microsoft.com/office/drawing/2014/main" id="{FC627D22-7091-4800-93BB-794722730CB8}"/>
            </a:ext>
          </a:extLst>
        </xdr:cNvPr>
        <xdr:cNvSpPr txBox="1"/>
      </xdr:nvSpPr>
      <xdr:spPr>
        <a:xfrm>
          <a:off x="16047266"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598" name="直線コネクタ 597">
          <a:extLst>
            <a:ext uri="{FF2B5EF4-FFF2-40B4-BE49-F238E27FC236}">
              <a16:creationId xmlns:a16="http://schemas.microsoft.com/office/drawing/2014/main" id="{F39EE05D-6195-4B8B-8B64-B8B2D064AA54}"/>
            </a:ext>
          </a:extLst>
        </xdr:cNvPr>
        <xdr:cNvCxnSpPr/>
      </xdr:nvCxnSpPr>
      <xdr:spPr>
        <a:xfrm>
          <a:off x="16459200" y="1360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599" name="テキスト ボックス 598">
          <a:extLst>
            <a:ext uri="{FF2B5EF4-FFF2-40B4-BE49-F238E27FC236}">
              <a16:creationId xmlns:a16="http://schemas.microsoft.com/office/drawing/2014/main" id="{0B189B68-19D4-40AC-BB10-F4F0A6A58C0C}"/>
            </a:ext>
          </a:extLst>
        </xdr:cNvPr>
        <xdr:cNvSpPr txBox="1"/>
      </xdr:nvSpPr>
      <xdr:spPr>
        <a:xfrm>
          <a:off x="16047266" y="134687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600" name="直線コネクタ 599">
          <a:extLst>
            <a:ext uri="{FF2B5EF4-FFF2-40B4-BE49-F238E27FC236}">
              <a16:creationId xmlns:a16="http://schemas.microsoft.com/office/drawing/2014/main" id="{2145EED8-21B5-42D6-909E-CB8D79B046CB}"/>
            </a:ext>
          </a:extLst>
        </xdr:cNvPr>
        <xdr:cNvCxnSpPr/>
      </xdr:nvCxnSpPr>
      <xdr:spPr>
        <a:xfrm>
          <a:off x="16459200" y="132805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601" name="テキスト ボックス 600">
          <a:extLst>
            <a:ext uri="{FF2B5EF4-FFF2-40B4-BE49-F238E27FC236}">
              <a16:creationId xmlns:a16="http://schemas.microsoft.com/office/drawing/2014/main" id="{17EF73DC-EC5E-4F5C-B31D-38B14C2DCED6}"/>
            </a:ext>
          </a:extLst>
        </xdr:cNvPr>
        <xdr:cNvSpPr txBox="1"/>
      </xdr:nvSpPr>
      <xdr:spPr>
        <a:xfrm>
          <a:off x="16047266" y="1313644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02" name="直線コネクタ 601">
          <a:extLst>
            <a:ext uri="{FF2B5EF4-FFF2-40B4-BE49-F238E27FC236}">
              <a16:creationId xmlns:a16="http://schemas.microsoft.com/office/drawing/2014/main" id="{C21EAEC2-72D4-4900-9AC3-B406FF666B84}"/>
            </a:ext>
          </a:extLst>
        </xdr:cNvPr>
        <xdr:cNvCxnSpPr/>
      </xdr:nvCxnSpPr>
      <xdr:spPr>
        <a:xfrm>
          <a:off x="1645920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03" name="テキスト ボックス 602">
          <a:extLst>
            <a:ext uri="{FF2B5EF4-FFF2-40B4-BE49-F238E27FC236}">
              <a16:creationId xmlns:a16="http://schemas.microsoft.com/office/drawing/2014/main" id="{D8C90263-300F-4E2C-BA7D-3C20F4978414}"/>
            </a:ext>
          </a:extLst>
        </xdr:cNvPr>
        <xdr:cNvSpPr txBox="1"/>
      </xdr:nvSpPr>
      <xdr:spPr>
        <a:xfrm>
          <a:off x="16047266" y="1281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04" name="【消防施設】&#10;一人当たり面積グラフ枠">
          <a:extLst>
            <a:ext uri="{FF2B5EF4-FFF2-40B4-BE49-F238E27FC236}">
              <a16:creationId xmlns:a16="http://schemas.microsoft.com/office/drawing/2014/main" id="{B5313CD0-39E4-455C-840C-77BB002BB4EA}"/>
            </a:ext>
          </a:extLst>
        </xdr:cNvPr>
        <xdr:cNvSpPr/>
      </xdr:nvSpPr>
      <xdr:spPr>
        <a:xfrm>
          <a:off x="16459200" y="1295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69777</xdr:rowOff>
    </xdr:from>
    <xdr:to>
      <xdr:col>116</xdr:col>
      <xdr:colOff>62864</xdr:colOff>
      <xdr:row>86</xdr:row>
      <xdr:rowOff>166770</xdr:rowOff>
    </xdr:to>
    <xdr:cxnSp macro="">
      <xdr:nvCxnSpPr>
        <xdr:cNvPr id="605" name="直線コネクタ 604">
          <a:extLst>
            <a:ext uri="{FF2B5EF4-FFF2-40B4-BE49-F238E27FC236}">
              <a16:creationId xmlns:a16="http://schemas.microsoft.com/office/drawing/2014/main" id="{ACBC4240-5231-489C-8967-246B36A8A937}"/>
            </a:ext>
          </a:extLst>
        </xdr:cNvPr>
        <xdr:cNvCxnSpPr/>
      </xdr:nvCxnSpPr>
      <xdr:spPr>
        <a:xfrm flipV="1">
          <a:off x="19947254" y="13440972"/>
          <a:ext cx="0" cy="14743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170597</xdr:rowOff>
    </xdr:from>
    <xdr:ext cx="469744" cy="259045"/>
    <xdr:sp macro="" textlink="">
      <xdr:nvSpPr>
        <xdr:cNvPr id="606" name="【消防施設】&#10;一人当たり面積最小値テキスト">
          <a:extLst>
            <a:ext uri="{FF2B5EF4-FFF2-40B4-BE49-F238E27FC236}">
              <a16:creationId xmlns:a16="http://schemas.microsoft.com/office/drawing/2014/main" id="{F082A898-9E6F-4BA5-A0BC-9DA138F33300}"/>
            </a:ext>
          </a:extLst>
        </xdr:cNvPr>
        <xdr:cNvSpPr txBox="1"/>
      </xdr:nvSpPr>
      <xdr:spPr>
        <a:xfrm>
          <a:off x="19985990" y="14919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166770</xdr:rowOff>
    </xdr:from>
    <xdr:to>
      <xdr:col>116</xdr:col>
      <xdr:colOff>152400</xdr:colOff>
      <xdr:row>86</xdr:row>
      <xdr:rowOff>166770</xdr:rowOff>
    </xdr:to>
    <xdr:cxnSp macro="">
      <xdr:nvCxnSpPr>
        <xdr:cNvPr id="607" name="直線コネクタ 606">
          <a:extLst>
            <a:ext uri="{FF2B5EF4-FFF2-40B4-BE49-F238E27FC236}">
              <a16:creationId xmlns:a16="http://schemas.microsoft.com/office/drawing/2014/main" id="{E32651C6-CCF0-4818-8A3E-7216C239B97D}"/>
            </a:ext>
          </a:extLst>
        </xdr:cNvPr>
        <xdr:cNvCxnSpPr/>
      </xdr:nvCxnSpPr>
      <xdr:spPr>
        <a:xfrm>
          <a:off x="19885660" y="149152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16454</xdr:rowOff>
    </xdr:from>
    <xdr:ext cx="469744" cy="259045"/>
    <xdr:sp macro="" textlink="">
      <xdr:nvSpPr>
        <xdr:cNvPr id="608" name="【消防施設】&#10;一人当たり面積最大値テキスト">
          <a:extLst>
            <a:ext uri="{FF2B5EF4-FFF2-40B4-BE49-F238E27FC236}">
              <a16:creationId xmlns:a16="http://schemas.microsoft.com/office/drawing/2014/main" id="{10FFC8D7-9398-4807-AB88-920B1D6982EB}"/>
            </a:ext>
          </a:extLst>
        </xdr:cNvPr>
        <xdr:cNvSpPr txBox="1"/>
      </xdr:nvSpPr>
      <xdr:spPr>
        <a:xfrm>
          <a:off x="19985990" y="132219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69777</xdr:rowOff>
    </xdr:from>
    <xdr:to>
      <xdr:col>116</xdr:col>
      <xdr:colOff>152400</xdr:colOff>
      <xdr:row>78</xdr:row>
      <xdr:rowOff>69777</xdr:rowOff>
    </xdr:to>
    <xdr:cxnSp macro="">
      <xdr:nvCxnSpPr>
        <xdr:cNvPr id="609" name="直線コネクタ 608">
          <a:extLst>
            <a:ext uri="{FF2B5EF4-FFF2-40B4-BE49-F238E27FC236}">
              <a16:creationId xmlns:a16="http://schemas.microsoft.com/office/drawing/2014/main" id="{D5C1A657-C7F3-4078-864F-4BF340A7CA08}"/>
            </a:ext>
          </a:extLst>
        </xdr:cNvPr>
        <xdr:cNvCxnSpPr/>
      </xdr:nvCxnSpPr>
      <xdr:spPr>
        <a:xfrm>
          <a:off x="19885660" y="1344097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7202</xdr:rowOff>
    </xdr:from>
    <xdr:ext cx="469744" cy="259045"/>
    <xdr:sp macro="" textlink="">
      <xdr:nvSpPr>
        <xdr:cNvPr id="610" name="【消防施設】&#10;一人当たり面積平均値テキスト">
          <a:extLst>
            <a:ext uri="{FF2B5EF4-FFF2-40B4-BE49-F238E27FC236}">
              <a16:creationId xmlns:a16="http://schemas.microsoft.com/office/drawing/2014/main" id="{8054854E-875A-462F-A672-5A61F5E496AF}"/>
            </a:ext>
          </a:extLst>
        </xdr:cNvPr>
        <xdr:cNvSpPr txBox="1"/>
      </xdr:nvSpPr>
      <xdr:spPr>
        <a:xfrm>
          <a:off x="19985990" y="147538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28775</xdr:rowOff>
    </xdr:from>
    <xdr:to>
      <xdr:col>116</xdr:col>
      <xdr:colOff>114300</xdr:colOff>
      <xdr:row>86</xdr:row>
      <xdr:rowOff>130375</xdr:rowOff>
    </xdr:to>
    <xdr:sp macro="" textlink="">
      <xdr:nvSpPr>
        <xdr:cNvPr id="611" name="フローチャート: 判断 610">
          <a:extLst>
            <a:ext uri="{FF2B5EF4-FFF2-40B4-BE49-F238E27FC236}">
              <a16:creationId xmlns:a16="http://schemas.microsoft.com/office/drawing/2014/main" id="{1531312A-678A-44F4-880C-A2F565A2C402}"/>
            </a:ext>
          </a:extLst>
        </xdr:cNvPr>
        <xdr:cNvSpPr/>
      </xdr:nvSpPr>
      <xdr:spPr>
        <a:xfrm>
          <a:off x="19904710" y="14771570"/>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86</xdr:row>
      <xdr:rowOff>10813</xdr:rowOff>
    </xdr:from>
    <xdr:to>
      <xdr:col>112</xdr:col>
      <xdr:colOff>38100</xdr:colOff>
      <xdr:row>86</xdr:row>
      <xdr:rowOff>112413</xdr:rowOff>
    </xdr:to>
    <xdr:sp macro="" textlink="">
      <xdr:nvSpPr>
        <xdr:cNvPr id="612" name="フローチャート: 判断 611">
          <a:extLst>
            <a:ext uri="{FF2B5EF4-FFF2-40B4-BE49-F238E27FC236}">
              <a16:creationId xmlns:a16="http://schemas.microsoft.com/office/drawing/2014/main" id="{ED1386B7-D3A1-4046-A567-295A8DE2EE81}"/>
            </a:ext>
          </a:extLst>
        </xdr:cNvPr>
        <xdr:cNvSpPr/>
      </xdr:nvSpPr>
      <xdr:spPr>
        <a:xfrm>
          <a:off x="19161760" y="14757418"/>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86</xdr:row>
      <xdr:rowOff>20937</xdr:rowOff>
    </xdr:from>
    <xdr:to>
      <xdr:col>107</xdr:col>
      <xdr:colOff>101600</xdr:colOff>
      <xdr:row>86</xdr:row>
      <xdr:rowOff>122537</xdr:rowOff>
    </xdr:to>
    <xdr:sp macro="" textlink="">
      <xdr:nvSpPr>
        <xdr:cNvPr id="613" name="フローチャート: 判断 612">
          <a:extLst>
            <a:ext uri="{FF2B5EF4-FFF2-40B4-BE49-F238E27FC236}">
              <a16:creationId xmlns:a16="http://schemas.microsoft.com/office/drawing/2014/main" id="{A39B10B9-27F7-4B7C-949A-718C1EB19D74}"/>
            </a:ext>
          </a:extLst>
        </xdr:cNvPr>
        <xdr:cNvSpPr/>
      </xdr:nvSpPr>
      <xdr:spPr>
        <a:xfrm>
          <a:off x="18345150" y="14761827"/>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86</xdr:row>
      <xdr:rowOff>23549</xdr:rowOff>
    </xdr:from>
    <xdr:to>
      <xdr:col>102</xdr:col>
      <xdr:colOff>165100</xdr:colOff>
      <xdr:row>86</xdr:row>
      <xdr:rowOff>125149</xdr:rowOff>
    </xdr:to>
    <xdr:sp macro="" textlink="">
      <xdr:nvSpPr>
        <xdr:cNvPr id="614" name="フローチャート: 判断 613">
          <a:extLst>
            <a:ext uri="{FF2B5EF4-FFF2-40B4-BE49-F238E27FC236}">
              <a16:creationId xmlns:a16="http://schemas.microsoft.com/office/drawing/2014/main" id="{A87678BC-76D7-47DA-BD69-5D6E9A911BD4}"/>
            </a:ext>
          </a:extLst>
        </xdr:cNvPr>
        <xdr:cNvSpPr/>
      </xdr:nvSpPr>
      <xdr:spPr>
        <a:xfrm>
          <a:off x="17547590" y="14764439"/>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151566</xdr:rowOff>
    </xdr:from>
    <xdr:to>
      <xdr:col>98</xdr:col>
      <xdr:colOff>38100</xdr:colOff>
      <xdr:row>86</xdr:row>
      <xdr:rowOff>81716</xdr:rowOff>
    </xdr:to>
    <xdr:sp macro="" textlink="">
      <xdr:nvSpPr>
        <xdr:cNvPr id="615" name="フローチャート: 判断 614">
          <a:extLst>
            <a:ext uri="{FF2B5EF4-FFF2-40B4-BE49-F238E27FC236}">
              <a16:creationId xmlns:a16="http://schemas.microsoft.com/office/drawing/2014/main" id="{6191772C-7BCB-40AF-B6AB-C09E3FF5A403}"/>
            </a:ext>
          </a:extLst>
        </xdr:cNvPr>
        <xdr:cNvSpPr/>
      </xdr:nvSpPr>
      <xdr:spPr>
        <a:xfrm>
          <a:off x="16761460" y="14724816"/>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16" name="テキスト ボックス 615">
          <a:extLst>
            <a:ext uri="{FF2B5EF4-FFF2-40B4-BE49-F238E27FC236}">
              <a16:creationId xmlns:a16="http://schemas.microsoft.com/office/drawing/2014/main" id="{BF959B28-DC46-4C5D-ACDB-BF7279B41561}"/>
            </a:ext>
          </a:extLst>
        </xdr:cNvPr>
        <xdr:cNvSpPr txBox="1"/>
      </xdr:nvSpPr>
      <xdr:spPr>
        <a:xfrm>
          <a:off x="1977644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17" name="テキスト ボックス 616">
          <a:extLst>
            <a:ext uri="{FF2B5EF4-FFF2-40B4-BE49-F238E27FC236}">
              <a16:creationId xmlns:a16="http://schemas.microsoft.com/office/drawing/2014/main" id="{18C869CF-85FA-47A4-AAC5-64CA5D10FAA5}"/>
            </a:ext>
          </a:extLst>
        </xdr:cNvPr>
        <xdr:cNvSpPr txBox="1"/>
      </xdr:nvSpPr>
      <xdr:spPr>
        <a:xfrm>
          <a:off x="190334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18" name="テキスト ボックス 617">
          <a:extLst>
            <a:ext uri="{FF2B5EF4-FFF2-40B4-BE49-F238E27FC236}">
              <a16:creationId xmlns:a16="http://schemas.microsoft.com/office/drawing/2014/main" id="{43286FBF-C8F7-46D6-835D-0BB8C329C577}"/>
            </a:ext>
          </a:extLst>
        </xdr:cNvPr>
        <xdr:cNvSpPr txBox="1"/>
      </xdr:nvSpPr>
      <xdr:spPr>
        <a:xfrm>
          <a:off x="182283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19" name="テキスト ボックス 618">
          <a:extLst>
            <a:ext uri="{FF2B5EF4-FFF2-40B4-BE49-F238E27FC236}">
              <a16:creationId xmlns:a16="http://schemas.microsoft.com/office/drawing/2014/main" id="{5EED456B-58ED-4200-8505-C569E5F012D7}"/>
            </a:ext>
          </a:extLst>
        </xdr:cNvPr>
        <xdr:cNvSpPr txBox="1"/>
      </xdr:nvSpPr>
      <xdr:spPr>
        <a:xfrm>
          <a:off x="174307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20" name="テキスト ボックス 619">
          <a:extLst>
            <a:ext uri="{FF2B5EF4-FFF2-40B4-BE49-F238E27FC236}">
              <a16:creationId xmlns:a16="http://schemas.microsoft.com/office/drawing/2014/main" id="{51F60E22-1C53-4812-AB0C-305D183F9D01}"/>
            </a:ext>
          </a:extLst>
        </xdr:cNvPr>
        <xdr:cNvSpPr txBox="1"/>
      </xdr:nvSpPr>
      <xdr:spPr>
        <a:xfrm>
          <a:off x="166331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83638</xdr:rowOff>
    </xdr:from>
    <xdr:to>
      <xdr:col>112</xdr:col>
      <xdr:colOff>38100</xdr:colOff>
      <xdr:row>86</xdr:row>
      <xdr:rowOff>13788</xdr:rowOff>
    </xdr:to>
    <xdr:sp macro="" textlink="">
      <xdr:nvSpPr>
        <xdr:cNvPr id="621" name="楕円 620">
          <a:extLst>
            <a:ext uri="{FF2B5EF4-FFF2-40B4-BE49-F238E27FC236}">
              <a16:creationId xmlns:a16="http://schemas.microsoft.com/office/drawing/2014/main" id="{A30BEF7A-201F-4BD9-91AF-F13DFF8779D5}"/>
            </a:ext>
          </a:extLst>
        </xdr:cNvPr>
        <xdr:cNvSpPr/>
      </xdr:nvSpPr>
      <xdr:spPr>
        <a:xfrm>
          <a:off x="19161760" y="14658793"/>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90824</xdr:rowOff>
    </xdr:from>
    <xdr:to>
      <xdr:col>107</xdr:col>
      <xdr:colOff>101600</xdr:colOff>
      <xdr:row>86</xdr:row>
      <xdr:rowOff>20974</xdr:rowOff>
    </xdr:to>
    <xdr:sp macro="" textlink="">
      <xdr:nvSpPr>
        <xdr:cNvPr id="622" name="楕円 621">
          <a:extLst>
            <a:ext uri="{FF2B5EF4-FFF2-40B4-BE49-F238E27FC236}">
              <a16:creationId xmlns:a16="http://schemas.microsoft.com/office/drawing/2014/main" id="{58B151F6-29C2-4964-AA5F-0F59827A99A1}"/>
            </a:ext>
          </a:extLst>
        </xdr:cNvPr>
        <xdr:cNvSpPr/>
      </xdr:nvSpPr>
      <xdr:spPr>
        <a:xfrm>
          <a:off x="18345150" y="14667884"/>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134438</xdr:rowOff>
    </xdr:from>
    <xdr:to>
      <xdr:col>111</xdr:col>
      <xdr:colOff>177800</xdr:colOff>
      <xdr:row>85</xdr:row>
      <xdr:rowOff>141624</xdr:rowOff>
    </xdr:to>
    <xdr:cxnSp macro="">
      <xdr:nvCxnSpPr>
        <xdr:cNvPr id="623" name="直線コネクタ 622">
          <a:extLst>
            <a:ext uri="{FF2B5EF4-FFF2-40B4-BE49-F238E27FC236}">
              <a16:creationId xmlns:a16="http://schemas.microsoft.com/office/drawing/2014/main" id="{8C72B2DB-95C2-4AC3-AAC4-F91C09F7636A}"/>
            </a:ext>
          </a:extLst>
        </xdr:cNvPr>
        <xdr:cNvCxnSpPr/>
      </xdr:nvCxnSpPr>
      <xdr:spPr>
        <a:xfrm flipV="1">
          <a:off x="18399760" y="14703878"/>
          <a:ext cx="805180" cy="90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94089</xdr:rowOff>
    </xdr:from>
    <xdr:to>
      <xdr:col>102</xdr:col>
      <xdr:colOff>165100</xdr:colOff>
      <xdr:row>86</xdr:row>
      <xdr:rowOff>24239</xdr:rowOff>
    </xdr:to>
    <xdr:sp macro="" textlink="">
      <xdr:nvSpPr>
        <xdr:cNvPr id="624" name="楕円 623">
          <a:extLst>
            <a:ext uri="{FF2B5EF4-FFF2-40B4-BE49-F238E27FC236}">
              <a16:creationId xmlns:a16="http://schemas.microsoft.com/office/drawing/2014/main" id="{E051BA85-5EDE-4CCC-A9F9-3B827B267173}"/>
            </a:ext>
          </a:extLst>
        </xdr:cNvPr>
        <xdr:cNvSpPr/>
      </xdr:nvSpPr>
      <xdr:spPr>
        <a:xfrm>
          <a:off x="17547590" y="14671149"/>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141624</xdr:rowOff>
    </xdr:from>
    <xdr:to>
      <xdr:col>107</xdr:col>
      <xdr:colOff>50800</xdr:colOff>
      <xdr:row>85</xdr:row>
      <xdr:rowOff>144889</xdr:rowOff>
    </xdr:to>
    <xdr:cxnSp macro="">
      <xdr:nvCxnSpPr>
        <xdr:cNvPr id="625" name="直線コネクタ 624">
          <a:extLst>
            <a:ext uri="{FF2B5EF4-FFF2-40B4-BE49-F238E27FC236}">
              <a16:creationId xmlns:a16="http://schemas.microsoft.com/office/drawing/2014/main" id="{7BBE1FF7-68D0-4FCE-9215-580FC03B3B95}"/>
            </a:ext>
          </a:extLst>
        </xdr:cNvPr>
        <xdr:cNvCxnSpPr/>
      </xdr:nvCxnSpPr>
      <xdr:spPr>
        <a:xfrm flipV="1">
          <a:off x="17602200" y="14712969"/>
          <a:ext cx="79756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91149</xdr:rowOff>
    </xdr:from>
    <xdr:to>
      <xdr:col>98</xdr:col>
      <xdr:colOff>38100</xdr:colOff>
      <xdr:row>86</xdr:row>
      <xdr:rowOff>21299</xdr:rowOff>
    </xdr:to>
    <xdr:sp macro="" textlink="">
      <xdr:nvSpPr>
        <xdr:cNvPr id="626" name="楕円 625">
          <a:extLst>
            <a:ext uri="{FF2B5EF4-FFF2-40B4-BE49-F238E27FC236}">
              <a16:creationId xmlns:a16="http://schemas.microsoft.com/office/drawing/2014/main" id="{B8EE9BC3-EC23-41F1-97BB-D851B6BBF0C8}"/>
            </a:ext>
          </a:extLst>
        </xdr:cNvPr>
        <xdr:cNvSpPr/>
      </xdr:nvSpPr>
      <xdr:spPr>
        <a:xfrm>
          <a:off x="16761460" y="14668209"/>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141949</xdr:rowOff>
    </xdr:from>
    <xdr:to>
      <xdr:col>102</xdr:col>
      <xdr:colOff>114300</xdr:colOff>
      <xdr:row>85</xdr:row>
      <xdr:rowOff>144889</xdr:rowOff>
    </xdr:to>
    <xdr:cxnSp macro="">
      <xdr:nvCxnSpPr>
        <xdr:cNvPr id="627" name="直線コネクタ 626">
          <a:extLst>
            <a:ext uri="{FF2B5EF4-FFF2-40B4-BE49-F238E27FC236}">
              <a16:creationId xmlns:a16="http://schemas.microsoft.com/office/drawing/2014/main" id="{657468FB-D57B-4C7A-BE2E-C2489F67587A}"/>
            </a:ext>
          </a:extLst>
        </xdr:cNvPr>
        <xdr:cNvCxnSpPr/>
      </xdr:nvCxnSpPr>
      <xdr:spPr>
        <a:xfrm>
          <a:off x="16804640" y="14713294"/>
          <a:ext cx="797560" cy="29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86</xdr:row>
      <xdr:rowOff>103540</xdr:rowOff>
    </xdr:from>
    <xdr:ext cx="469744" cy="259045"/>
    <xdr:sp macro="" textlink="">
      <xdr:nvSpPr>
        <xdr:cNvPr id="628" name="n_1aveValue【消防施設】&#10;一人当たり面積">
          <a:extLst>
            <a:ext uri="{FF2B5EF4-FFF2-40B4-BE49-F238E27FC236}">
              <a16:creationId xmlns:a16="http://schemas.microsoft.com/office/drawing/2014/main" id="{CDD8B36B-92F2-4592-A823-5407F0049832}"/>
            </a:ext>
          </a:extLst>
        </xdr:cNvPr>
        <xdr:cNvSpPr txBox="1"/>
      </xdr:nvSpPr>
      <xdr:spPr>
        <a:xfrm>
          <a:off x="18982132" y="148463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113664</xdr:rowOff>
    </xdr:from>
    <xdr:ext cx="469744" cy="259045"/>
    <xdr:sp macro="" textlink="">
      <xdr:nvSpPr>
        <xdr:cNvPr id="629" name="n_2aveValue【消防施設】&#10;一人当たり面積">
          <a:extLst>
            <a:ext uri="{FF2B5EF4-FFF2-40B4-BE49-F238E27FC236}">
              <a16:creationId xmlns:a16="http://schemas.microsoft.com/office/drawing/2014/main" id="{4D0CFF8B-FCA0-4D38-8FD0-0AA1FA363C12}"/>
            </a:ext>
          </a:extLst>
        </xdr:cNvPr>
        <xdr:cNvSpPr txBox="1"/>
      </xdr:nvSpPr>
      <xdr:spPr>
        <a:xfrm>
          <a:off x="18182032" y="148583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116276</xdr:rowOff>
    </xdr:from>
    <xdr:ext cx="469744" cy="259045"/>
    <xdr:sp macro="" textlink="">
      <xdr:nvSpPr>
        <xdr:cNvPr id="630" name="n_3aveValue【消防施設】&#10;一人当たり面積">
          <a:extLst>
            <a:ext uri="{FF2B5EF4-FFF2-40B4-BE49-F238E27FC236}">
              <a16:creationId xmlns:a16="http://schemas.microsoft.com/office/drawing/2014/main" id="{42778723-2A8F-436F-9BBD-FA8AEB71C8D8}"/>
            </a:ext>
          </a:extLst>
        </xdr:cNvPr>
        <xdr:cNvSpPr txBox="1"/>
      </xdr:nvSpPr>
      <xdr:spPr>
        <a:xfrm>
          <a:off x="17384472" y="148609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72843</xdr:rowOff>
    </xdr:from>
    <xdr:ext cx="469744" cy="259045"/>
    <xdr:sp macro="" textlink="">
      <xdr:nvSpPr>
        <xdr:cNvPr id="631" name="n_4aveValue【消防施設】&#10;一人当たり面積">
          <a:extLst>
            <a:ext uri="{FF2B5EF4-FFF2-40B4-BE49-F238E27FC236}">
              <a16:creationId xmlns:a16="http://schemas.microsoft.com/office/drawing/2014/main" id="{98D321E7-2A7F-4D63-94C3-3C86B6FD5A9B}"/>
            </a:ext>
          </a:extLst>
        </xdr:cNvPr>
        <xdr:cNvSpPr txBox="1"/>
      </xdr:nvSpPr>
      <xdr:spPr>
        <a:xfrm>
          <a:off x="16588817" y="148175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84</xdr:row>
      <xdr:rowOff>30315</xdr:rowOff>
    </xdr:from>
    <xdr:ext cx="469744" cy="259045"/>
    <xdr:sp macro="" textlink="">
      <xdr:nvSpPr>
        <xdr:cNvPr id="632" name="n_1mainValue【消防施設】&#10;一人当たり面積">
          <a:extLst>
            <a:ext uri="{FF2B5EF4-FFF2-40B4-BE49-F238E27FC236}">
              <a16:creationId xmlns:a16="http://schemas.microsoft.com/office/drawing/2014/main" id="{D02E7310-6DE0-4F06-B9B6-77F22A45ADD0}"/>
            </a:ext>
          </a:extLst>
        </xdr:cNvPr>
        <xdr:cNvSpPr txBox="1"/>
      </xdr:nvSpPr>
      <xdr:spPr>
        <a:xfrm>
          <a:off x="18982132" y="144302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37501</xdr:rowOff>
    </xdr:from>
    <xdr:ext cx="469744" cy="259045"/>
    <xdr:sp macro="" textlink="">
      <xdr:nvSpPr>
        <xdr:cNvPr id="633" name="n_2mainValue【消防施設】&#10;一人当たり面積">
          <a:extLst>
            <a:ext uri="{FF2B5EF4-FFF2-40B4-BE49-F238E27FC236}">
              <a16:creationId xmlns:a16="http://schemas.microsoft.com/office/drawing/2014/main" id="{09A2CCB6-F106-4D78-BD78-B6E24E2D46EF}"/>
            </a:ext>
          </a:extLst>
        </xdr:cNvPr>
        <xdr:cNvSpPr txBox="1"/>
      </xdr:nvSpPr>
      <xdr:spPr>
        <a:xfrm>
          <a:off x="18182032" y="144393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40766</xdr:rowOff>
    </xdr:from>
    <xdr:ext cx="469744" cy="259045"/>
    <xdr:sp macro="" textlink="">
      <xdr:nvSpPr>
        <xdr:cNvPr id="634" name="n_3mainValue【消防施設】&#10;一人当たり面積">
          <a:extLst>
            <a:ext uri="{FF2B5EF4-FFF2-40B4-BE49-F238E27FC236}">
              <a16:creationId xmlns:a16="http://schemas.microsoft.com/office/drawing/2014/main" id="{34A38CB2-CF31-4858-BB82-64CFE7B992D1}"/>
            </a:ext>
          </a:extLst>
        </xdr:cNvPr>
        <xdr:cNvSpPr txBox="1"/>
      </xdr:nvSpPr>
      <xdr:spPr>
        <a:xfrm>
          <a:off x="17384472" y="14442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37826</xdr:rowOff>
    </xdr:from>
    <xdr:ext cx="469744" cy="259045"/>
    <xdr:sp macro="" textlink="">
      <xdr:nvSpPr>
        <xdr:cNvPr id="635" name="n_4mainValue【消防施設】&#10;一人当たり面積">
          <a:extLst>
            <a:ext uri="{FF2B5EF4-FFF2-40B4-BE49-F238E27FC236}">
              <a16:creationId xmlns:a16="http://schemas.microsoft.com/office/drawing/2014/main" id="{AD5CAFFB-3D1A-45F3-B147-56D27E3D992C}"/>
            </a:ext>
          </a:extLst>
        </xdr:cNvPr>
        <xdr:cNvSpPr txBox="1"/>
      </xdr:nvSpPr>
      <xdr:spPr>
        <a:xfrm>
          <a:off x="16588817" y="144396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36" name="正方形/長方形 635">
          <a:extLst>
            <a:ext uri="{FF2B5EF4-FFF2-40B4-BE49-F238E27FC236}">
              <a16:creationId xmlns:a16="http://schemas.microsoft.com/office/drawing/2014/main" id="{EC5F4651-D908-4EFB-B493-6B673BE4B2CA}"/>
            </a:ext>
          </a:extLst>
        </xdr:cNvPr>
        <xdr:cNvSpPr/>
      </xdr:nvSpPr>
      <xdr:spPr>
        <a:xfrm>
          <a:off x="1120394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37" name="正方形/長方形 636">
          <a:extLst>
            <a:ext uri="{FF2B5EF4-FFF2-40B4-BE49-F238E27FC236}">
              <a16:creationId xmlns:a16="http://schemas.microsoft.com/office/drawing/2014/main" id="{8AF245B9-790E-41AE-B44F-170970C04E8E}"/>
            </a:ext>
          </a:extLst>
        </xdr:cNvPr>
        <xdr:cNvSpPr/>
      </xdr:nvSpPr>
      <xdr:spPr>
        <a:xfrm>
          <a:off x="113157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38" name="正方形/長方形 637">
          <a:extLst>
            <a:ext uri="{FF2B5EF4-FFF2-40B4-BE49-F238E27FC236}">
              <a16:creationId xmlns:a16="http://schemas.microsoft.com/office/drawing/2014/main" id="{3FDC585C-FCA3-4827-892B-0E8D6B2EF4D0}"/>
            </a:ext>
          </a:extLst>
        </xdr:cNvPr>
        <xdr:cNvSpPr/>
      </xdr:nvSpPr>
      <xdr:spPr>
        <a:xfrm>
          <a:off x="113157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39" name="正方形/長方形 638">
          <a:extLst>
            <a:ext uri="{FF2B5EF4-FFF2-40B4-BE49-F238E27FC236}">
              <a16:creationId xmlns:a16="http://schemas.microsoft.com/office/drawing/2014/main" id="{89BFDDC8-4EA2-4E33-B776-E192AF9C319A}"/>
            </a:ext>
          </a:extLst>
        </xdr:cNvPr>
        <xdr:cNvSpPr/>
      </xdr:nvSpPr>
      <xdr:spPr>
        <a:xfrm>
          <a:off x="122326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0" name="正方形/長方形 639">
          <a:extLst>
            <a:ext uri="{FF2B5EF4-FFF2-40B4-BE49-F238E27FC236}">
              <a16:creationId xmlns:a16="http://schemas.microsoft.com/office/drawing/2014/main" id="{BE9A8773-14A8-4867-BF93-DEAC5176123A}"/>
            </a:ext>
          </a:extLst>
        </xdr:cNvPr>
        <xdr:cNvSpPr/>
      </xdr:nvSpPr>
      <xdr:spPr>
        <a:xfrm>
          <a:off x="122326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1" name="正方形/長方形 640">
          <a:extLst>
            <a:ext uri="{FF2B5EF4-FFF2-40B4-BE49-F238E27FC236}">
              <a16:creationId xmlns:a16="http://schemas.microsoft.com/office/drawing/2014/main" id="{CA0C65CA-66BA-4370-9B52-3F9C8CEFF35C}"/>
            </a:ext>
          </a:extLst>
        </xdr:cNvPr>
        <xdr:cNvSpPr/>
      </xdr:nvSpPr>
      <xdr:spPr>
        <a:xfrm>
          <a:off x="132613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2" name="正方形/長方形 641">
          <a:extLst>
            <a:ext uri="{FF2B5EF4-FFF2-40B4-BE49-F238E27FC236}">
              <a16:creationId xmlns:a16="http://schemas.microsoft.com/office/drawing/2014/main" id="{0DA35D77-631C-4AF4-9C94-AFFC294B8CB8}"/>
            </a:ext>
          </a:extLst>
        </xdr:cNvPr>
        <xdr:cNvSpPr/>
      </xdr:nvSpPr>
      <xdr:spPr>
        <a:xfrm>
          <a:off x="132613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3" name="正方形/長方形 642">
          <a:extLst>
            <a:ext uri="{FF2B5EF4-FFF2-40B4-BE49-F238E27FC236}">
              <a16:creationId xmlns:a16="http://schemas.microsoft.com/office/drawing/2014/main" id="{EDA8FC55-DC5E-4279-8C7B-4A6285BD44E9}"/>
            </a:ext>
          </a:extLst>
        </xdr:cNvPr>
        <xdr:cNvSpPr/>
      </xdr:nvSpPr>
      <xdr:spPr>
        <a:xfrm>
          <a:off x="11203940" y="1676019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44" name="テキスト ボックス 643">
          <a:extLst>
            <a:ext uri="{FF2B5EF4-FFF2-40B4-BE49-F238E27FC236}">
              <a16:creationId xmlns:a16="http://schemas.microsoft.com/office/drawing/2014/main" id="{BE825340-B010-4543-BB9A-B1206DBB81F0}"/>
            </a:ext>
          </a:extLst>
        </xdr:cNvPr>
        <xdr:cNvSpPr txBox="1"/>
      </xdr:nvSpPr>
      <xdr:spPr>
        <a:xfrm>
          <a:off x="1116584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45" name="直線コネクタ 644">
          <a:extLst>
            <a:ext uri="{FF2B5EF4-FFF2-40B4-BE49-F238E27FC236}">
              <a16:creationId xmlns:a16="http://schemas.microsoft.com/office/drawing/2014/main" id="{6BA37DDE-1667-4E3F-894E-F05E3F08CCF3}"/>
            </a:ext>
          </a:extLst>
        </xdr:cNvPr>
        <xdr:cNvCxnSpPr/>
      </xdr:nvCxnSpPr>
      <xdr:spPr>
        <a:xfrm>
          <a:off x="1120394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46" name="テキスト ボックス 645">
          <a:extLst>
            <a:ext uri="{FF2B5EF4-FFF2-40B4-BE49-F238E27FC236}">
              <a16:creationId xmlns:a16="http://schemas.microsoft.com/office/drawing/2014/main" id="{A10F6E17-D9A7-4E5E-919C-8476826AB8B3}"/>
            </a:ext>
          </a:extLst>
        </xdr:cNvPr>
        <xdr:cNvSpPr txBox="1"/>
      </xdr:nvSpPr>
      <xdr:spPr>
        <a:xfrm>
          <a:off x="10801531" y="1890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47" name="直線コネクタ 646">
          <a:extLst>
            <a:ext uri="{FF2B5EF4-FFF2-40B4-BE49-F238E27FC236}">
              <a16:creationId xmlns:a16="http://schemas.microsoft.com/office/drawing/2014/main" id="{01EE889E-E29A-419E-8231-8553FE1B1A4A}"/>
            </a:ext>
          </a:extLst>
        </xdr:cNvPr>
        <xdr:cNvCxnSpPr/>
      </xdr:nvCxnSpPr>
      <xdr:spPr>
        <a:xfrm>
          <a:off x="11203940" y="1872342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648" name="テキスト ボックス 647">
          <a:extLst>
            <a:ext uri="{FF2B5EF4-FFF2-40B4-BE49-F238E27FC236}">
              <a16:creationId xmlns:a16="http://schemas.microsoft.com/office/drawing/2014/main" id="{5906C5D6-EB15-4ED8-8CBE-5D5A1ACE410B}"/>
            </a:ext>
          </a:extLst>
        </xdr:cNvPr>
        <xdr:cNvSpPr txBox="1"/>
      </xdr:nvSpPr>
      <xdr:spPr>
        <a:xfrm>
          <a:off x="10801531" y="1857739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49" name="直線コネクタ 648">
          <a:extLst>
            <a:ext uri="{FF2B5EF4-FFF2-40B4-BE49-F238E27FC236}">
              <a16:creationId xmlns:a16="http://schemas.microsoft.com/office/drawing/2014/main" id="{7508B7B1-5E3D-425D-8CB9-4FE051699159}"/>
            </a:ext>
          </a:extLst>
        </xdr:cNvPr>
        <xdr:cNvCxnSpPr/>
      </xdr:nvCxnSpPr>
      <xdr:spPr>
        <a:xfrm>
          <a:off x="11203940" y="1840066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50" name="テキスト ボックス 649">
          <a:extLst>
            <a:ext uri="{FF2B5EF4-FFF2-40B4-BE49-F238E27FC236}">
              <a16:creationId xmlns:a16="http://schemas.microsoft.com/office/drawing/2014/main" id="{5BBE120A-0FC9-41D8-BEDB-50D6EBCB0D48}"/>
            </a:ext>
          </a:extLst>
        </xdr:cNvPr>
        <xdr:cNvSpPr txBox="1"/>
      </xdr:nvSpPr>
      <xdr:spPr>
        <a:xfrm>
          <a:off x="10842791" y="1825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51" name="直線コネクタ 650">
          <a:extLst>
            <a:ext uri="{FF2B5EF4-FFF2-40B4-BE49-F238E27FC236}">
              <a16:creationId xmlns:a16="http://schemas.microsoft.com/office/drawing/2014/main" id="{51450EB4-AA74-4456-B0BA-9F66859247FD}"/>
            </a:ext>
          </a:extLst>
        </xdr:cNvPr>
        <xdr:cNvCxnSpPr/>
      </xdr:nvCxnSpPr>
      <xdr:spPr>
        <a:xfrm>
          <a:off x="11203940" y="1806838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52" name="テキスト ボックス 651">
          <a:extLst>
            <a:ext uri="{FF2B5EF4-FFF2-40B4-BE49-F238E27FC236}">
              <a16:creationId xmlns:a16="http://schemas.microsoft.com/office/drawing/2014/main" id="{01AC942A-D61A-4BDF-B08E-A35AAAF5DEF3}"/>
            </a:ext>
          </a:extLst>
        </xdr:cNvPr>
        <xdr:cNvSpPr txBox="1"/>
      </xdr:nvSpPr>
      <xdr:spPr>
        <a:xfrm>
          <a:off x="10842791" y="1792425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53" name="直線コネクタ 652">
          <a:extLst>
            <a:ext uri="{FF2B5EF4-FFF2-40B4-BE49-F238E27FC236}">
              <a16:creationId xmlns:a16="http://schemas.microsoft.com/office/drawing/2014/main" id="{63338035-B976-4244-940D-3FF25CE4A35C}"/>
            </a:ext>
          </a:extLst>
        </xdr:cNvPr>
        <xdr:cNvCxnSpPr/>
      </xdr:nvCxnSpPr>
      <xdr:spPr>
        <a:xfrm>
          <a:off x="11203940" y="1774561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54" name="テキスト ボックス 653">
          <a:extLst>
            <a:ext uri="{FF2B5EF4-FFF2-40B4-BE49-F238E27FC236}">
              <a16:creationId xmlns:a16="http://schemas.microsoft.com/office/drawing/2014/main" id="{DB4D1036-8B18-41A7-83D7-FE28DCFB3BFC}"/>
            </a:ext>
          </a:extLst>
        </xdr:cNvPr>
        <xdr:cNvSpPr txBox="1"/>
      </xdr:nvSpPr>
      <xdr:spPr>
        <a:xfrm>
          <a:off x="1084279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55" name="直線コネクタ 654">
          <a:extLst>
            <a:ext uri="{FF2B5EF4-FFF2-40B4-BE49-F238E27FC236}">
              <a16:creationId xmlns:a16="http://schemas.microsoft.com/office/drawing/2014/main" id="{3CD0F4DC-593A-4CCB-9E3D-B97372218BEC}"/>
            </a:ext>
          </a:extLst>
        </xdr:cNvPr>
        <xdr:cNvCxnSpPr/>
      </xdr:nvCxnSpPr>
      <xdr:spPr>
        <a:xfrm>
          <a:off x="11203940" y="1741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56" name="テキスト ボックス 655">
          <a:extLst>
            <a:ext uri="{FF2B5EF4-FFF2-40B4-BE49-F238E27FC236}">
              <a16:creationId xmlns:a16="http://schemas.microsoft.com/office/drawing/2014/main" id="{FBF748DC-5F8C-4AB7-9346-D2835426AF55}"/>
            </a:ext>
          </a:extLst>
        </xdr:cNvPr>
        <xdr:cNvSpPr txBox="1"/>
      </xdr:nvSpPr>
      <xdr:spPr>
        <a:xfrm>
          <a:off x="10842791" y="1727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57" name="直線コネクタ 656">
          <a:extLst>
            <a:ext uri="{FF2B5EF4-FFF2-40B4-BE49-F238E27FC236}">
              <a16:creationId xmlns:a16="http://schemas.microsoft.com/office/drawing/2014/main" id="{105061C0-940D-415D-99FF-2E52A61E9B2C}"/>
            </a:ext>
          </a:extLst>
        </xdr:cNvPr>
        <xdr:cNvCxnSpPr/>
      </xdr:nvCxnSpPr>
      <xdr:spPr>
        <a:xfrm>
          <a:off x="11203940" y="170905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658" name="テキスト ボックス 657">
          <a:extLst>
            <a:ext uri="{FF2B5EF4-FFF2-40B4-BE49-F238E27FC236}">
              <a16:creationId xmlns:a16="http://schemas.microsoft.com/office/drawing/2014/main" id="{0D969CAB-A57F-41C7-AAAD-F05EC5E25D1D}"/>
            </a:ext>
          </a:extLst>
        </xdr:cNvPr>
        <xdr:cNvSpPr txBox="1"/>
      </xdr:nvSpPr>
      <xdr:spPr>
        <a:xfrm>
          <a:off x="10905006" y="1694644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59" name="直線コネクタ 658">
          <a:extLst>
            <a:ext uri="{FF2B5EF4-FFF2-40B4-BE49-F238E27FC236}">
              <a16:creationId xmlns:a16="http://schemas.microsoft.com/office/drawing/2014/main" id="{84D41AA5-E8F2-4773-9DDE-0430172BFD89}"/>
            </a:ext>
          </a:extLst>
        </xdr:cNvPr>
        <xdr:cNvCxnSpPr/>
      </xdr:nvCxnSpPr>
      <xdr:spPr>
        <a:xfrm>
          <a:off x="1120394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60" name="【庁舎】&#10;有形固定資産減価償却率グラフ枠">
          <a:extLst>
            <a:ext uri="{FF2B5EF4-FFF2-40B4-BE49-F238E27FC236}">
              <a16:creationId xmlns:a16="http://schemas.microsoft.com/office/drawing/2014/main" id="{AC1DD0EC-4B95-4A8A-B9A3-5540080F06A0}"/>
            </a:ext>
          </a:extLst>
        </xdr:cNvPr>
        <xdr:cNvSpPr/>
      </xdr:nvSpPr>
      <xdr:spPr>
        <a:xfrm>
          <a:off x="11203940" y="1676019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15784</xdr:rowOff>
    </xdr:from>
    <xdr:to>
      <xdr:col>85</xdr:col>
      <xdr:colOff>126364</xdr:colOff>
      <xdr:row>109</xdr:row>
      <xdr:rowOff>35379</xdr:rowOff>
    </xdr:to>
    <xdr:cxnSp macro="">
      <xdr:nvCxnSpPr>
        <xdr:cNvPr id="661" name="直線コネクタ 660">
          <a:extLst>
            <a:ext uri="{FF2B5EF4-FFF2-40B4-BE49-F238E27FC236}">
              <a16:creationId xmlns:a16="http://schemas.microsoft.com/office/drawing/2014/main" id="{FC7AD4A5-B19D-4DF6-A600-72A4AA0CC9C8}"/>
            </a:ext>
          </a:extLst>
        </xdr:cNvPr>
        <xdr:cNvCxnSpPr/>
      </xdr:nvCxnSpPr>
      <xdr:spPr>
        <a:xfrm flipV="1">
          <a:off x="14703424" y="17164594"/>
          <a:ext cx="0" cy="15588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662" name="【庁舎】&#10;有形固定資産減価償却率最小値テキスト">
          <a:extLst>
            <a:ext uri="{FF2B5EF4-FFF2-40B4-BE49-F238E27FC236}">
              <a16:creationId xmlns:a16="http://schemas.microsoft.com/office/drawing/2014/main" id="{0A25F3FF-6FAC-4B28-B198-592DCE388D30}"/>
            </a:ext>
          </a:extLst>
        </xdr:cNvPr>
        <xdr:cNvSpPr txBox="1"/>
      </xdr:nvSpPr>
      <xdr:spPr>
        <a:xfrm>
          <a:off x="1474216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663" name="直線コネクタ 662">
          <a:extLst>
            <a:ext uri="{FF2B5EF4-FFF2-40B4-BE49-F238E27FC236}">
              <a16:creationId xmlns:a16="http://schemas.microsoft.com/office/drawing/2014/main" id="{3EB45078-FDD6-44D5-8C42-F67D8AC1D0AC}"/>
            </a:ext>
          </a:extLst>
        </xdr:cNvPr>
        <xdr:cNvCxnSpPr/>
      </xdr:nvCxnSpPr>
      <xdr:spPr>
        <a:xfrm>
          <a:off x="14611350" y="1872342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133911</xdr:rowOff>
    </xdr:from>
    <xdr:ext cx="340478" cy="259045"/>
    <xdr:sp macro="" textlink="">
      <xdr:nvSpPr>
        <xdr:cNvPr id="664" name="【庁舎】&#10;有形固定資産減価償却率最大値テキスト">
          <a:extLst>
            <a:ext uri="{FF2B5EF4-FFF2-40B4-BE49-F238E27FC236}">
              <a16:creationId xmlns:a16="http://schemas.microsoft.com/office/drawing/2014/main" id="{6B708749-FD04-4DFE-AA18-06E7C491FAA3}"/>
            </a:ext>
          </a:extLst>
        </xdr:cNvPr>
        <xdr:cNvSpPr txBox="1"/>
      </xdr:nvSpPr>
      <xdr:spPr>
        <a:xfrm>
          <a:off x="14742160" y="1693220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15784</xdr:rowOff>
    </xdr:from>
    <xdr:to>
      <xdr:col>86</xdr:col>
      <xdr:colOff>25400</xdr:colOff>
      <xdr:row>100</xdr:row>
      <xdr:rowOff>15784</xdr:rowOff>
    </xdr:to>
    <xdr:cxnSp macro="">
      <xdr:nvCxnSpPr>
        <xdr:cNvPr id="665" name="直線コネクタ 664">
          <a:extLst>
            <a:ext uri="{FF2B5EF4-FFF2-40B4-BE49-F238E27FC236}">
              <a16:creationId xmlns:a16="http://schemas.microsoft.com/office/drawing/2014/main" id="{D123221F-3CC1-408C-89B6-FF64621C0FB1}"/>
            </a:ext>
          </a:extLst>
        </xdr:cNvPr>
        <xdr:cNvCxnSpPr/>
      </xdr:nvCxnSpPr>
      <xdr:spPr>
        <a:xfrm>
          <a:off x="14611350" y="1716459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129557</xdr:rowOff>
    </xdr:from>
    <xdr:ext cx="405111" cy="259045"/>
    <xdr:sp macro="" textlink="">
      <xdr:nvSpPr>
        <xdr:cNvPr id="666" name="【庁舎】&#10;有形固定資産減価償却率平均値テキスト">
          <a:extLst>
            <a:ext uri="{FF2B5EF4-FFF2-40B4-BE49-F238E27FC236}">
              <a16:creationId xmlns:a16="http://schemas.microsoft.com/office/drawing/2014/main" id="{3226FFB0-485F-45E4-826C-900AB40EB14F}"/>
            </a:ext>
          </a:extLst>
        </xdr:cNvPr>
        <xdr:cNvSpPr txBox="1"/>
      </xdr:nvSpPr>
      <xdr:spPr>
        <a:xfrm>
          <a:off x="14742160" y="177927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151130</xdr:rowOff>
    </xdr:from>
    <xdr:to>
      <xdr:col>85</xdr:col>
      <xdr:colOff>177800</xdr:colOff>
      <xdr:row>104</xdr:row>
      <xdr:rowOff>81280</xdr:rowOff>
    </xdr:to>
    <xdr:sp macro="" textlink="">
      <xdr:nvSpPr>
        <xdr:cNvPr id="667" name="フローチャート: 判断 666">
          <a:extLst>
            <a:ext uri="{FF2B5EF4-FFF2-40B4-BE49-F238E27FC236}">
              <a16:creationId xmlns:a16="http://schemas.microsoft.com/office/drawing/2014/main" id="{9FDCF8E7-C158-4B1B-86D3-DDAA2F7ACD25}"/>
            </a:ext>
          </a:extLst>
        </xdr:cNvPr>
        <xdr:cNvSpPr/>
      </xdr:nvSpPr>
      <xdr:spPr>
        <a:xfrm>
          <a:off x="14649450" y="1781048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20501</xdr:rowOff>
    </xdr:from>
    <xdr:to>
      <xdr:col>81</xdr:col>
      <xdr:colOff>101600</xdr:colOff>
      <xdr:row>104</xdr:row>
      <xdr:rowOff>122101</xdr:rowOff>
    </xdr:to>
    <xdr:sp macro="" textlink="">
      <xdr:nvSpPr>
        <xdr:cNvPr id="668" name="フローチャート: 判断 667">
          <a:extLst>
            <a:ext uri="{FF2B5EF4-FFF2-40B4-BE49-F238E27FC236}">
              <a16:creationId xmlns:a16="http://schemas.microsoft.com/office/drawing/2014/main" id="{8F53883D-0528-4893-991C-C449FCC6E006}"/>
            </a:ext>
          </a:extLst>
        </xdr:cNvPr>
        <xdr:cNvSpPr/>
      </xdr:nvSpPr>
      <xdr:spPr>
        <a:xfrm>
          <a:off x="13887450" y="17847491"/>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5806</xdr:rowOff>
    </xdr:from>
    <xdr:to>
      <xdr:col>76</xdr:col>
      <xdr:colOff>165100</xdr:colOff>
      <xdr:row>104</xdr:row>
      <xdr:rowOff>107406</xdr:rowOff>
    </xdr:to>
    <xdr:sp macro="" textlink="">
      <xdr:nvSpPr>
        <xdr:cNvPr id="669" name="フローチャート: 判断 668">
          <a:extLst>
            <a:ext uri="{FF2B5EF4-FFF2-40B4-BE49-F238E27FC236}">
              <a16:creationId xmlns:a16="http://schemas.microsoft.com/office/drawing/2014/main" id="{E2DBF57C-F401-49A8-8615-C28ED05FBB40}"/>
            </a:ext>
          </a:extLst>
        </xdr:cNvPr>
        <xdr:cNvSpPr/>
      </xdr:nvSpPr>
      <xdr:spPr>
        <a:xfrm>
          <a:off x="13089890" y="17838511"/>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53158</xdr:rowOff>
    </xdr:from>
    <xdr:to>
      <xdr:col>72</xdr:col>
      <xdr:colOff>38100</xdr:colOff>
      <xdr:row>104</xdr:row>
      <xdr:rowOff>154758</xdr:rowOff>
    </xdr:to>
    <xdr:sp macro="" textlink="">
      <xdr:nvSpPr>
        <xdr:cNvPr id="670" name="フローチャート: 判断 669">
          <a:extLst>
            <a:ext uri="{FF2B5EF4-FFF2-40B4-BE49-F238E27FC236}">
              <a16:creationId xmlns:a16="http://schemas.microsoft.com/office/drawing/2014/main" id="{DA834D12-C750-454F-9D07-593B17798A85}"/>
            </a:ext>
          </a:extLst>
        </xdr:cNvPr>
        <xdr:cNvSpPr/>
      </xdr:nvSpPr>
      <xdr:spPr>
        <a:xfrm>
          <a:off x="12303760" y="1788776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58057</xdr:rowOff>
    </xdr:from>
    <xdr:to>
      <xdr:col>67</xdr:col>
      <xdr:colOff>101600</xdr:colOff>
      <xdr:row>104</xdr:row>
      <xdr:rowOff>159657</xdr:rowOff>
    </xdr:to>
    <xdr:sp macro="" textlink="">
      <xdr:nvSpPr>
        <xdr:cNvPr id="671" name="フローチャート: 判断 670">
          <a:extLst>
            <a:ext uri="{FF2B5EF4-FFF2-40B4-BE49-F238E27FC236}">
              <a16:creationId xmlns:a16="http://schemas.microsoft.com/office/drawing/2014/main" id="{D5A51BD6-9643-42FB-A818-F0C33A999DFF}"/>
            </a:ext>
          </a:extLst>
        </xdr:cNvPr>
        <xdr:cNvSpPr/>
      </xdr:nvSpPr>
      <xdr:spPr>
        <a:xfrm>
          <a:off x="11487150" y="17885047"/>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72" name="テキスト ボックス 671">
          <a:extLst>
            <a:ext uri="{FF2B5EF4-FFF2-40B4-BE49-F238E27FC236}">
              <a16:creationId xmlns:a16="http://schemas.microsoft.com/office/drawing/2014/main" id="{C50C96A5-D4DA-4F40-AD8E-9DC641FA860A}"/>
            </a:ext>
          </a:extLst>
        </xdr:cNvPr>
        <xdr:cNvSpPr txBox="1"/>
      </xdr:nvSpPr>
      <xdr:spPr>
        <a:xfrm>
          <a:off x="14532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73" name="テキスト ボックス 672">
          <a:extLst>
            <a:ext uri="{FF2B5EF4-FFF2-40B4-BE49-F238E27FC236}">
              <a16:creationId xmlns:a16="http://schemas.microsoft.com/office/drawing/2014/main" id="{4148C122-6E0D-4B68-A7BE-B9898426E522}"/>
            </a:ext>
          </a:extLst>
        </xdr:cNvPr>
        <xdr:cNvSpPr txBox="1"/>
      </xdr:nvSpPr>
      <xdr:spPr>
        <a:xfrm>
          <a:off x="13770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74" name="テキスト ボックス 673">
          <a:extLst>
            <a:ext uri="{FF2B5EF4-FFF2-40B4-BE49-F238E27FC236}">
              <a16:creationId xmlns:a16="http://schemas.microsoft.com/office/drawing/2014/main" id="{B682ADFB-7B80-4004-A138-E01745A2E281}"/>
            </a:ext>
          </a:extLst>
        </xdr:cNvPr>
        <xdr:cNvSpPr txBox="1"/>
      </xdr:nvSpPr>
      <xdr:spPr>
        <a:xfrm>
          <a:off x="129730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75" name="テキスト ボックス 674">
          <a:extLst>
            <a:ext uri="{FF2B5EF4-FFF2-40B4-BE49-F238E27FC236}">
              <a16:creationId xmlns:a16="http://schemas.microsoft.com/office/drawing/2014/main" id="{9FF8E573-81D4-456D-B6F9-809CC9248B43}"/>
            </a:ext>
          </a:extLst>
        </xdr:cNvPr>
        <xdr:cNvSpPr txBox="1"/>
      </xdr:nvSpPr>
      <xdr:spPr>
        <a:xfrm>
          <a:off x="12175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76" name="テキスト ボックス 675">
          <a:extLst>
            <a:ext uri="{FF2B5EF4-FFF2-40B4-BE49-F238E27FC236}">
              <a16:creationId xmlns:a16="http://schemas.microsoft.com/office/drawing/2014/main" id="{17073F0C-9B09-40AF-97E1-1FA38B6CFC5C}"/>
            </a:ext>
          </a:extLst>
        </xdr:cNvPr>
        <xdr:cNvSpPr txBox="1"/>
      </xdr:nvSpPr>
      <xdr:spPr>
        <a:xfrm>
          <a:off x="11370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100</xdr:row>
      <xdr:rowOff>85816</xdr:rowOff>
    </xdr:from>
    <xdr:to>
      <xdr:col>85</xdr:col>
      <xdr:colOff>177800</xdr:colOff>
      <xdr:row>101</xdr:row>
      <xdr:rowOff>15966</xdr:rowOff>
    </xdr:to>
    <xdr:sp macro="" textlink="">
      <xdr:nvSpPr>
        <xdr:cNvPr id="677" name="楕円 676">
          <a:extLst>
            <a:ext uri="{FF2B5EF4-FFF2-40B4-BE49-F238E27FC236}">
              <a16:creationId xmlns:a16="http://schemas.microsoft.com/office/drawing/2014/main" id="{526F61BF-8D00-4121-886F-C31A9AAB3ACF}"/>
            </a:ext>
          </a:extLst>
        </xdr:cNvPr>
        <xdr:cNvSpPr/>
      </xdr:nvSpPr>
      <xdr:spPr>
        <a:xfrm>
          <a:off x="14649450" y="17232721"/>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100</xdr:row>
      <xdr:rowOff>743</xdr:rowOff>
    </xdr:from>
    <xdr:ext cx="405111" cy="259045"/>
    <xdr:sp macro="" textlink="">
      <xdr:nvSpPr>
        <xdr:cNvPr id="678" name="【庁舎】&#10;有形固定資産減価償却率該当値テキスト">
          <a:extLst>
            <a:ext uri="{FF2B5EF4-FFF2-40B4-BE49-F238E27FC236}">
              <a16:creationId xmlns:a16="http://schemas.microsoft.com/office/drawing/2014/main" id="{A652105B-70FD-4167-B01B-8DB34647C603}"/>
            </a:ext>
          </a:extLst>
        </xdr:cNvPr>
        <xdr:cNvSpPr txBox="1"/>
      </xdr:nvSpPr>
      <xdr:spPr>
        <a:xfrm>
          <a:off x="14742160" y="171457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100</xdr:row>
      <xdr:rowOff>82550</xdr:rowOff>
    </xdr:from>
    <xdr:to>
      <xdr:col>81</xdr:col>
      <xdr:colOff>101600</xdr:colOff>
      <xdr:row>101</xdr:row>
      <xdr:rowOff>12700</xdr:rowOff>
    </xdr:to>
    <xdr:sp macro="" textlink="">
      <xdr:nvSpPr>
        <xdr:cNvPr id="679" name="楕円 678">
          <a:extLst>
            <a:ext uri="{FF2B5EF4-FFF2-40B4-BE49-F238E27FC236}">
              <a16:creationId xmlns:a16="http://schemas.microsoft.com/office/drawing/2014/main" id="{1F5458F0-4ED0-4744-A55F-3873C29C7134}"/>
            </a:ext>
          </a:extLst>
        </xdr:cNvPr>
        <xdr:cNvSpPr/>
      </xdr:nvSpPr>
      <xdr:spPr>
        <a:xfrm>
          <a:off x="13887450" y="1722945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100</xdr:row>
      <xdr:rowOff>133350</xdr:rowOff>
    </xdr:from>
    <xdr:to>
      <xdr:col>85</xdr:col>
      <xdr:colOff>127000</xdr:colOff>
      <xdr:row>100</xdr:row>
      <xdr:rowOff>136616</xdr:rowOff>
    </xdr:to>
    <xdr:cxnSp macro="">
      <xdr:nvCxnSpPr>
        <xdr:cNvPr id="680" name="直線コネクタ 679">
          <a:extLst>
            <a:ext uri="{FF2B5EF4-FFF2-40B4-BE49-F238E27FC236}">
              <a16:creationId xmlns:a16="http://schemas.microsoft.com/office/drawing/2014/main" id="{78788480-81A4-4C36-A24E-8D5C4E34446A}"/>
            </a:ext>
          </a:extLst>
        </xdr:cNvPr>
        <xdr:cNvCxnSpPr/>
      </xdr:nvCxnSpPr>
      <xdr:spPr>
        <a:xfrm>
          <a:off x="13942060" y="17274540"/>
          <a:ext cx="762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100</xdr:row>
      <xdr:rowOff>18869</xdr:rowOff>
    </xdr:from>
    <xdr:to>
      <xdr:col>76</xdr:col>
      <xdr:colOff>165100</xdr:colOff>
      <xdr:row>100</xdr:row>
      <xdr:rowOff>120469</xdr:rowOff>
    </xdr:to>
    <xdr:sp macro="" textlink="">
      <xdr:nvSpPr>
        <xdr:cNvPr id="681" name="楕円 680">
          <a:extLst>
            <a:ext uri="{FF2B5EF4-FFF2-40B4-BE49-F238E27FC236}">
              <a16:creationId xmlns:a16="http://schemas.microsoft.com/office/drawing/2014/main" id="{639440DD-B509-49A5-AE1A-B3BEEB85E75A}"/>
            </a:ext>
          </a:extLst>
        </xdr:cNvPr>
        <xdr:cNvSpPr/>
      </xdr:nvSpPr>
      <xdr:spPr>
        <a:xfrm>
          <a:off x="13089890" y="17167679"/>
          <a:ext cx="1092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100</xdr:row>
      <xdr:rowOff>69669</xdr:rowOff>
    </xdr:from>
    <xdr:to>
      <xdr:col>81</xdr:col>
      <xdr:colOff>50800</xdr:colOff>
      <xdr:row>100</xdr:row>
      <xdr:rowOff>133350</xdr:rowOff>
    </xdr:to>
    <xdr:cxnSp macro="">
      <xdr:nvCxnSpPr>
        <xdr:cNvPr id="682" name="直線コネクタ 681">
          <a:extLst>
            <a:ext uri="{FF2B5EF4-FFF2-40B4-BE49-F238E27FC236}">
              <a16:creationId xmlns:a16="http://schemas.microsoft.com/office/drawing/2014/main" id="{CD01BE1A-62D1-459B-AB41-83C5B5AF30C0}"/>
            </a:ext>
          </a:extLst>
        </xdr:cNvPr>
        <xdr:cNvCxnSpPr/>
      </xdr:nvCxnSpPr>
      <xdr:spPr>
        <a:xfrm>
          <a:off x="13144500" y="17212764"/>
          <a:ext cx="797560" cy="617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99</xdr:row>
      <xdr:rowOff>126637</xdr:rowOff>
    </xdr:from>
    <xdr:to>
      <xdr:col>72</xdr:col>
      <xdr:colOff>38100</xdr:colOff>
      <xdr:row>100</xdr:row>
      <xdr:rowOff>56787</xdr:rowOff>
    </xdr:to>
    <xdr:sp macro="" textlink="">
      <xdr:nvSpPr>
        <xdr:cNvPr id="683" name="楕円 682">
          <a:extLst>
            <a:ext uri="{FF2B5EF4-FFF2-40B4-BE49-F238E27FC236}">
              <a16:creationId xmlns:a16="http://schemas.microsoft.com/office/drawing/2014/main" id="{0CACD943-526A-4A57-A68C-C75F28565981}"/>
            </a:ext>
          </a:extLst>
        </xdr:cNvPr>
        <xdr:cNvSpPr/>
      </xdr:nvSpPr>
      <xdr:spPr>
        <a:xfrm>
          <a:off x="12303760" y="17103997"/>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100</xdr:row>
      <xdr:rowOff>5987</xdr:rowOff>
    </xdr:from>
    <xdr:to>
      <xdr:col>76</xdr:col>
      <xdr:colOff>114300</xdr:colOff>
      <xdr:row>100</xdr:row>
      <xdr:rowOff>69669</xdr:rowOff>
    </xdr:to>
    <xdr:cxnSp macro="">
      <xdr:nvCxnSpPr>
        <xdr:cNvPr id="684" name="直線コネクタ 683">
          <a:extLst>
            <a:ext uri="{FF2B5EF4-FFF2-40B4-BE49-F238E27FC236}">
              <a16:creationId xmlns:a16="http://schemas.microsoft.com/office/drawing/2014/main" id="{2C778D9E-5FBE-4EFC-B937-3E6A6A778148}"/>
            </a:ext>
          </a:extLst>
        </xdr:cNvPr>
        <xdr:cNvCxnSpPr/>
      </xdr:nvCxnSpPr>
      <xdr:spPr>
        <a:xfrm>
          <a:off x="12346940" y="17152892"/>
          <a:ext cx="797560" cy="59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99</xdr:row>
      <xdr:rowOff>67855</xdr:rowOff>
    </xdr:from>
    <xdr:to>
      <xdr:col>67</xdr:col>
      <xdr:colOff>101600</xdr:colOff>
      <xdr:row>99</xdr:row>
      <xdr:rowOff>169455</xdr:rowOff>
    </xdr:to>
    <xdr:sp macro="" textlink="">
      <xdr:nvSpPr>
        <xdr:cNvPr id="685" name="楕円 684">
          <a:extLst>
            <a:ext uri="{FF2B5EF4-FFF2-40B4-BE49-F238E27FC236}">
              <a16:creationId xmlns:a16="http://schemas.microsoft.com/office/drawing/2014/main" id="{727E0382-1A75-4FFB-B996-A0ADA508B6E1}"/>
            </a:ext>
          </a:extLst>
        </xdr:cNvPr>
        <xdr:cNvSpPr/>
      </xdr:nvSpPr>
      <xdr:spPr>
        <a:xfrm>
          <a:off x="11487150" y="17039500"/>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99</xdr:row>
      <xdr:rowOff>118655</xdr:rowOff>
    </xdr:from>
    <xdr:to>
      <xdr:col>71</xdr:col>
      <xdr:colOff>177800</xdr:colOff>
      <xdr:row>100</xdr:row>
      <xdr:rowOff>5987</xdr:rowOff>
    </xdr:to>
    <xdr:cxnSp macro="">
      <xdr:nvCxnSpPr>
        <xdr:cNvPr id="686" name="直線コネクタ 685">
          <a:extLst>
            <a:ext uri="{FF2B5EF4-FFF2-40B4-BE49-F238E27FC236}">
              <a16:creationId xmlns:a16="http://schemas.microsoft.com/office/drawing/2014/main" id="{87401A25-0E02-408A-B0C6-7CEE28DEAFCE}"/>
            </a:ext>
          </a:extLst>
        </xdr:cNvPr>
        <xdr:cNvCxnSpPr/>
      </xdr:nvCxnSpPr>
      <xdr:spPr>
        <a:xfrm>
          <a:off x="11541760" y="17094110"/>
          <a:ext cx="805180" cy="58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113228</xdr:rowOff>
    </xdr:from>
    <xdr:ext cx="405111" cy="259045"/>
    <xdr:sp macro="" textlink="">
      <xdr:nvSpPr>
        <xdr:cNvPr id="687" name="n_1aveValue【庁舎】&#10;有形固定資産減価償却率">
          <a:extLst>
            <a:ext uri="{FF2B5EF4-FFF2-40B4-BE49-F238E27FC236}">
              <a16:creationId xmlns:a16="http://schemas.microsoft.com/office/drawing/2014/main" id="{C243BC95-D473-4BC9-89C5-04CAE1D79B53}"/>
            </a:ext>
          </a:extLst>
        </xdr:cNvPr>
        <xdr:cNvSpPr txBox="1"/>
      </xdr:nvSpPr>
      <xdr:spPr>
        <a:xfrm>
          <a:off x="13738234" y="179440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98533</xdr:rowOff>
    </xdr:from>
    <xdr:ext cx="405111" cy="259045"/>
    <xdr:sp macro="" textlink="">
      <xdr:nvSpPr>
        <xdr:cNvPr id="688" name="n_2aveValue【庁舎】&#10;有形固定資産減価償却率">
          <a:extLst>
            <a:ext uri="{FF2B5EF4-FFF2-40B4-BE49-F238E27FC236}">
              <a16:creationId xmlns:a16="http://schemas.microsoft.com/office/drawing/2014/main" id="{FEB8CD7D-678A-4A64-9B21-D9B6BF703D95}"/>
            </a:ext>
          </a:extLst>
        </xdr:cNvPr>
        <xdr:cNvSpPr txBox="1"/>
      </xdr:nvSpPr>
      <xdr:spPr>
        <a:xfrm>
          <a:off x="12957184" y="179255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145885</xdr:rowOff>
    </xdr:from>
    <xdr:ext cx="405111" cy="259045"/>
    <xdr:sp macro="" textlink="">
      <xdr:nvSpPr>
        <xdr:cNvPr id="689" name="n_3aveValue【庁舎】&#10;有形固定資産減価償却率">
          <a:extLst>
            <a:ext uri="{FF2B5EF4-FFF2-40B4-BE49-F238E27FC236}">
              <a16:creationId xmlns:a16="http://schemas.microsoft.com/office/drawing/2014/main" id="{E9BD66A1-60EA-4D91-9B3A-1B57CDD8A988}"/>
            </a:ext>
          </a:extLst>
        </xdr:cNvPr>
        <xdr:cNvSpPr txBox="1"/>
      </xdr:nvSpPr>
      <xdr:spPr>
        <a:xfrm>
          <a:off x="12171054" y="179747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150784</xdr:rowOff>
    </xdr:from>
    <xdr:ext cx="405111" cy="259045"/>
    <xdr:sp macro="" textlink="">
      <xdr:nvSpPr>
        <xdr:cNvPr id="690" name="n_4aveValue【庁舎】&#10;有形固定資産減価償却率">
          <a:extLst>
            <a:ext uri="{FF2B5EF4-FFF2-40B4-BE49-F238E27FC236}">
              <a16:creationId xmlns:a16="http://schemas.microsoft.com/office/drawing/2014/main" id="{15842A7D-C12C-47B5-A58C-9B7244BCC794}"/>
            </a:ext>
          </a:extLst>
        </xdr:cNvPr>
        <xdr:cNvSpPr txBox="1"/>
      </xdr:nvSpPr>
      <xdr:spPr>
        <a:xfrm>
          <a:off x="11354444" y="179815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99</xdr:row>
      <xdr:rowOff>29227</xdr:rowOff>
    </xdr:from>
    <xdr:ext cx="405111" cy="259045"/>
    <xdr:sp macro="" textlink="">
      <xdr:nvSpPr>
        <xdr:cNvPr id="691" name="n_1mainValue【庁舎】&#10;有形固定資産減価償却率">
          <a:extLst>
            <a:ext uri="{FF2B5EF4-FFF2-40B4-BE49-F238E27FC236}">
              <a16:creationId xmlns:a16="http://schemas.microsoft.com/office/drawing/2014/main" id="{536D2805-D3BC-44C5-850A-101C1423872F}"/>
            </a:ext>
          </a:extLst>
        </xdr:cNvPr>
        <xdr:cNvSpPr txBox="1"/>
      </xdr:nvSpPr>
      <xdr:spPr>
        <a:xfrm>
          <a:off x="13738234" y="17000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134561</xdr:colOff>
      <xdr:row>98</xdr:row>
      <xdr:rowOff>136996</xdr:rowOff>
    </xdr:from>
    <xdr:ext cx="340478" cy="259045"/>
    <xdr:sp macro="" textlink="">
      <xdr:nvSpPr>
        <xdr:cNvPr id="692" name="n_2mainValue【庁舎】&#10;有形固定資産減価償却率">
          <a:extLst>
            <a:ext uri="{FF2B5EF4-FFF2-40B4-BE49-F238E27FC236}">
              <a16:creationId xmlns:a16="http://schemas.microsoft.com/office/drawing/2014/main" id="{99E2C3CA-CA3A-491A-81D8-9DE11891F2F2}"/>
            </a:ext>
          </a:extLst>
        </xdr:cNvPr>
        <xdr:cNvSpPr txBox="1"/>
      </xdr:nvSpPr>
      <xdr:spPr>
        <a:xfrm>
          <a:off x="12989501" y="1693528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7561</xdr:colOff>
      <xdr:row>98</xdr:row>
      <xdr:rowOff>73314</xdr:rowOff>
    </xdr:from>
    <xdr:ext cx="340478" cy="259045"/>
    <xdr:sp macro="" textlink="">
      <xdr:nvSpPr>
        <xdr:cNvPr id="693" name="n_3mainValue【庁舎】&#10;有形固定資産減価償却率">
          <a:extLst>
            <a:ext uri="{FF2B5EF4-FFF2-40B4-BE49-F238E27FC236}">
              <a16:creationId xmlns:a16="http://schemas.microsoft.com/office/drawing/2014/main" id="{D5EADB9F-D99B-4AC2-9EFC-6EE738240D4A}"/>
            </a:ext>
          </a:extLst>
        </xdr:cNvPr>
        <xdr:cNvSpPr txBox="1"/>
      </xdr:nvSpPr>
      <xdr:spPr>
        <a:xfrm>
          <a:off x="12182416" y="1687541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71061</xdr:colOff>
      <xdr:row>98</xdr:row>
      <xdr:rowOff>14532</xdr:rowOff>
    </xdr:from>
    <xdr:ext cx="340478" cy="259045"/>
    <xdr:sp macro="" textlink="">
      <xdr:nvSpPr>
        <xdr:cNvPr id="694" name="n_4mainValue【庁舎】&#10;有形固定資産減価償却率">
          <a:extLst>
            <a:ext uri="{FF2B5EF4-FFF2-40B4-BE49-F238E27FC236}">
              <a16:creationId xmlns:a16="http://schemas.microsoft.com/office/drawing/2014/main" id="{7DEFF4B7-BAC9-4E8A-B3ED-D2B274966A6D}"/>
            </a:ext>
          </a:extLst>
        </xdr:cNvPr>
        <xdr:cNvSpPr txBox="1"/>
      </xdr:nvSpPr>
      <xdr:spPr>
        <a:xfrm>
          <a:off x="11384856" y="1682044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95" name="正方形/長方形 694">
          <a:extLst>
            <a:ext uri="{FF2B5EF4-FFF2-40B4-BE49-F238E27FC236}">
              <a16:creationId xmlns:a16="http://schemas.microsoft.com/office/drawing/2014/main" id="{AA58A8B6-CBA1-43C4-A804-3EE2EF0841B5}"/>
            </a:ext>
          </a:extLst>
        </xdr:cNvPr>
        <xdr:cNvSpPr/>
      </xdr:nvSpPr>
      <xdr:spPr>
        <a:xfrm>
          <a:off x="164592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96" name="正方形/長方形 695">
          <a:extLst>
            <a:ext uri="{FF2B5EF4-FFF2-40B4-BE49-F238E27FC236}">
              <a16:creationId xmlns:a16="http://schemas.microsoft.com/office/drawing/2014/main" id="{3A79EE00-B521-429A-B899-24EF3710DF8E}"/>
            </a:ext>
          </a:extLst>
        </xdr:cNvPr>
        <xdr:cNvSpPr/>
      </xdr:nvSpPr>
      <xdr:spPr>
        <a:xfrm>
          <a:off x="165900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97" name="正方形/長方形 696">
          <a:extLst>
            <a:ext uri="{FF2B5EF4-FFF2-40B4-BE49-F238E27FC236}">
              <a16:creationId xmlns:a16="http://schemas.microsoft.com/office/drawing/2014/main" id="{BACF4938-8C0A-4888-B6DF-14E118B2B164}"/>
            </a:ext>
          </a:extLst>
        </xdr:cNvPr>
        <xdr:cNvSpPr/>
      </xdr:nvSpPr>
      <xdr:spPr>
        <a:xfrm>
          <a:off x="165900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98" name="正方形/長方形 697">
          <a:extLst>
            <a:ext uri="{FF2B5EF4-FFF2-40B4-BE49-F238E27FC236}">
              <a16:creationId xmlns:a16="http://schemas.microsoft.com/office/drawing/2014/main" id="{A196E2BF-5F46-4E57-BA0F-AF09C6D39A40}"/>
            </a:ext>
          </a:extLst>
        </xdr:cNvPr>
        <xdr:cNvSpPr/>
      </xdr:nvSpPr>
      <xdr:spPr>
        <a:xfrm>
          <a:off x="174879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99" name="正方形/長方形 698">
          <a:extLst>
            <a:ext uri="{FF2B5EF4-FFF2-40B4-BE49-F238E27FC236}">
              <a16:creationId xmlns:a16="http://schemas.microsoft.com/office/drawing/2014/main" id="{5F4F49D4-A46B-4507-B233-9590C5511B8B}"/>
            </a:ext>
          </a:extLst>
        </xdr:cNvPr>
        <xdr:cNvSpPr/>
      </xdr:nvSpPr>
      <xdr:spPr>
        <a:xfrm>
          <a:off x="174879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0" name="正方形/長方形 699">
          <a:extLst>
            <a:ext uri="{FF2B5EF4-FFF2-40B4-BE49-F238E27FC236}">
              <a16:creationId xmlns:a16="http://schemas.microsoft.com/office/drawing/2014/main" id="{BE38DA95-08D0-41FC-9867-696C4CA1F439}"/>
            </a:ext>
          </a:extLst>
        </xdr:cNvPr>
        <xdr:cNvSpPr/>
      </xdr:nvSpPr>
      <xdr:spPr>
        <a:xfrm>
          <a:off x="185166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1" name="正方形/長方形 700">
          <a:extLst>
            <a:ext uri="{FF2B5EF4-FFF2-40B4-BE49-F238E27FC236}">
              <a16:creationId xmlns:a16="http://schemas.microsoft.com/office/drawing/2014/main" id="{5904E5B3-B237-4BB2-A6CB-4A29E50EE715}"/>
            </a:ext>
          </a:extLst>
        </xdr:cNvPr>
        <xdr:cNvSpPr/>
      </xdr:nvSpPr>
      <xdr:spPr>
        <a:xfrm>
          <a:off x="185166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2" name="正方形/長方形 701">
          <a:extLst>
            <a:ext uri="{FF2B5EF4-FFF2-40B4-BE49-F238E27FC236}">
              <a16:creationId xmlns:a16="http://schemas.microsoft.com/office/drawing/2014/main" id="{31CC47E3-E625-4654-80C5-1108B57B6179}"/>
            </a:ext>
          </a:extLst>
        </xdr:cNvPr>
        <xdr:cNvSpPr/>
      </xdr:nvSpPr>
      <xdr:spPr>
        <a:xfrm>
          <a:off x="16459200" y="1676019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03" name="テキスト ボックス 702">
          <a:extLst>
            <a:ext uri="{FF2B5EF4-FFF2-40B4-BE49-F238E27FC236}">
              <a16:creationId xmlns:a16="http://schemas.microsoft.com/office/drawing/2014/main" id="{7F43CB96-29E6-4B35-BD0F-26F1715E3A19}"/>
            </a:ext>
          </a:extLst>
        </xdr:cNvPr>
        <xdr:cNvSpPr txBox="1"/>
      </xdr:nvSpPr>
      <xdr:spPr>
        <a:xfrm>
          <a:off x="1644015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04" name="直線コネクタ 703">
          <a:extLst>
            <a:ext uri="{FF2B5EF4-FFF2-40B4-BE49-F238E27FC236}">
              <a16:creationId xmlns:a16="http://schemas.microsoft.com/office/drawing/2014/main" id="{CDD67526-E404-458A-8E61-A708A636C31B}"/>
            </a:ext>
          </a:extLst>
        </xdr:cNvPr>
        <xdr:cNvCxnSpPr/>
      </xdr:nvCxnSpPr>
      <xdr:spPr>
        <a:xfrm>
          <a:off x="1645920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705" name="直線コネクタ 704">
          <a:extLst>
            <a:ext uri="{FF2B5EF4-FFF2-40B4-BE49-F238E27FC236}">
              <a16:creationId xmlns:a16="http://schemas.microsoft.com/office/drawing/2014/main" id="{F061383D-02D4-44DE-BB88-4818BAEB1372}"/>
            </a:ext>
          </a:extLst>
        </xdr:cNvPr>
        <xdr:cNvCxnSpPr/>
      </xdr:nvCxnSpPr>
      <xdr:spPr>
        <a:xfrm>
          <a:off x="16459200" y="1866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706" name="テキスト ボックス 705">
          <a:extLst>
            <a:ext uri="{FF2B5EF4-FFF2-40B4-BE49-F238E27FC236}">
              <a16:creationId xmlns:a16="http://schemas.microsoft.com/office/drawing/2014/main" id="{DBC0CCCD-C29F-4155-AF4A-162350A83553}"/>
            </a:ext>
          </a:extLst>
        </xdr:cNvPr>
        <xdr:cNvSpPr txBox="1"/>
      </xdr:nvSpPr>
      <xdr:spPr>
        <a:xfrm>
          <a:off x="16047266" y="18528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707" name="直線コネクタ 706">
          <a:extLst>
            <a:ext uri="{FF2B5EF4-FFF2-40B4-BE49-F238E27FC236}">
              <a16:creationId xmlns:a16="http://schemas.microsoft.com/office/drawing/2014/main" id="{84BABFEA-C0C8-4E1E-8E61-CE79EE40577C}"/>
            </a:ext>
          </a:extLst>
        </xdr:cNvPr>
        <xdr:cNvCxnSpPr/>
      </xdr:nvCxnSpPr>
      <xdr:spPr>
        <a:xfrm>
          <a:off x="16459200" y="1828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708" name="テキスト ボックス 707">
          <a:extLst>
            <a:ext uri="{FF2B5EF4-FFF2-40B4-BE49-F238E27FC236}">
              <a16:creationId xmlns:a16="http://schemas.microsoft.com/office/drawing/2014/main" id="{DBAC0728-07F9-41BB-B01E-634A3B4297B5}"/>
            </a:ext>
          </a:extLst>
        </xdr:cNvPr>
        <xdr:cNvSpPr txBox="1"/>
      </xdr:nvSpPr>
      <xdr:spPr>
        <a:xfrm>
          <a:off x="16047266" y="1814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709" name="直線コネクタ 708">
          <a:extLst>
            <a:ext uri="{FF2B5EF4-FFF2-40B4-BE49-F238E27FC236}">
              <a16:creationId xmlns:a16="http://schemas.microsoft.com/office/drawing/2014/main" id="{4A1BE718-CEDD-4425-BD68-5F8F4A308D74}"/>
            </a:ext>
          </a:extLst>
        </xdr:cNvPr>
        <xdr:cNvCxnSpPr/>
      </xdr:nvCxnSpPr>
      <xdr:spPr>
        <a:xfrm>
          <a:off x="16459200" y="1790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710" name="テキスト ボックス 709">
          <a:extLst>
            <a:ext uri="{FF2B5EF4-FFF2-40B4-BE49-F238E27FC236}">
              <a16:creationId xmlns:a16="http://schemas.microsoft.com/office/drawing/2014/main" id="{345F5770-9A2F-44AA-AEC5-BA426EC1EAD3}"/>
            </a:ext>
          </a:extLst>
        </xdr:cNvPr>
        <xdr:cNvSpPr txBox="1"/>
      </xdr:nvSpPr>
      <xdr:spPr>
        <a:xfrm>
          <a:off x="16047266" y="1776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711" name="直線コネクタ 710">
          <a:extLst>
            <a:ext uri="{FF2B5EF4-FFF2-40B4-BE49-F238E27FC236}">
              <a16:creationId xmlns:a16="http://schemas.microsoft.com/office/drawing/2014/main" id="{51E54EDE-4F7F-4846-BB09-D4E4595BFE98}"/>
            </a:ext>
          </a:extLst>
        </xdr:cNvPr>
        <xdr:cNvCxnSpPr/>
      </xdr:nvCxnSpPr>
      <xdr:spPr>
        <a:xfrm>
          <a:off x="16459200" y="1752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712" name="テキスト ボックス 711">
          <a:extLst>
            <a:ext uri="{FF2B5EF4-FFF2-40B4-BE49-F238E27FC236}">
              <a16:creationId xmlns:a16="http://schemas.microsoft.com/office/drawing/2014/main" id="{6A532BC5-8B36-4D1A-9288-E6B6317B990D}"/>
            </a:ext>
          </a:extLst>
        </xdr:cNvPr>
        <xdr:cNvSpPr txBox="1"/>
      </xdr:nvSpPr>
      <xdr:spPr>
        <a:xfrm>
          <a:off x="16047266" y="17381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713" name="直線コネクタ 712">
          <a:extLst>
            <a:ext uri="{FF2B5EF4-FFF2-40B4-BE49-F238E27FC236}">
              <a16:creationId xmlns:a16="http://schemas.microsoft.com/office/drawing/2014/main" id="{CE4BD5D2-1781-4CB8-B4ED-6E1F83786864}"/>
            </a:ext>
          </a:extLst>
        </xdr:cNvPr>
        <xdr:cNvCxnSpPr/>
      </xdr:nvCxnSpPr>
      <xdr:spPr>
        <a:xfrm>
          <a:off x="16459200" y="17145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99</xdr:row>
      <xdr:rowOff>29227</xdr:rowOff>
    </xdr:from>
    <xdr:ext cx="531299" cy="259045"/>
    <xdr:sp macro="" textlink="">
      <xdr:nvSpPr>
        <xdr:cNvPr id="714" name="テキスト ボックス 713">
          <a:extLst>
            <a:ext uri="{FF2B5EF4-FFF2-40B4-BE49-F238E27FC236}">
              <a16:creationId xmlns:a16="http://schemas.microsoft.com/office/drawing/2014/main" id="{C7BF9249-656C-48DE-AFDD-457791B897DD}"/>
            </a:ext>
          </a:extLst>
        </xdr:cNvPr>
        <xdr:cNvSpPr txBox="1"/>
      </xdr:nvSpPr>
      <xdr:spPr>
        <a:xfrm>
          <a:off x="15985051" y="1700087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15" name="直線コネクタ 714">
          <a:extLst>
            <a:ext uri="{FF2B5EF4-FFF2-40B4-BE49-F238E27FC236}">
              <a16:creationId xmlns:a16="http://schemas.microsoft.com/office/drawing/2014/main" id="{9432A561-B7EA-428D-BA1F-2B74DA727800}"/>
            </a:ext>
          </a:extLst>
        </xdr:cNvPr>
        <xdr:cNvCxnSpPr/>
      </xdr:nvCxnSpPr>
      <xdr:spPr>
        <a:xfrm>
          <a:off x="1645920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96</xdr:row>
      <xdr:rowOff>162577</xdr:rowOff>
    </xdr:from>
    <xdr:ext cx="531299" cy="259045"/>
    <xdr:sp macro="" textlink="">
      <xdr:nvSpPr>
        <xdr:cNvPr id="716" name="テキスト ボックス 715">
          <a:extLst>
            <a:ext uri="{FF2B5EF4-FFF2-40B4-BE49-F238E27FC236}">
              <a16:creationId xmlns:a16="http://schemas.microsoft.com/office/drawing/2014/main" id="{CE1E1671-8563-4445-B2FE-D063DA006DD3}"/>
            </a:ext>
          </a:extLst>
        </xdr:cNvPr>
        <xdr:cNvSpPr txBox="1"/>
      </xdr:nvSpPr>
      <xdr:spPr>
        <a:xfrm>
          <a:off x="15985051" y="1662368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17" name="【庁舎】&#10;一人当たり面積グラフ枠">
          <a:extLst>
            <a:ext uri="{FF2B5EF4-FFF2-40B4-BE49-F238E27FC236}">
              <a16:creationId xmlns:a16="http://schemas.microsoft.com/office/drawing/2014/main" id="{84CD72CD-0DB8-4D94-860C-CC487BE666A8}"/>
            </a:ext>
          </a:extLst>
        </xdr:cNvPr>
        <xdr:cNvSpPr/>
      </xdr:nvSpPr>
      <xdr:spPr>
        <a:xfrm>
          <a:off x="16459200" y="1676019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127000</xdr:rowOff>
    </xdr:from>
    <xdr:to>
      <xdr:col>116</xdr:col>
      <xdr:colOff>62864</xdr:colOff>
      <xdr:row>108</xdr:row>
      <xdr:rowOff>126112</xdr:rowOff>
    </xdr:to>
    <xdr:cxnSp macro="">
      <xdr:nvCxnSpPr>
        <xdr:cNvPr id="718" name="直線コネクタ 717">
          <a:extLst>
            <a:ext uri="{FF2B5EF4-FFF2-40B4-BE49-F238E27FC236}">
              <a16:creationId xmlns:a16="http://schemas.microsoft.com/office/drawing/2014/main" id="{7B42E191-8E74-4921-9345-75224F5375BE}"/>
            </a:ext>
          </a:extLst>
        </xdr:cNvPr>
        <xdr:cNvCxnSpPr/>
      </xdr:nvCxnSpPr>
      <xdr:spPr>
        <a:xfrm flipV="1">
          <a:off x="19947254" y="17275810"/>
          <a:ext cx="0" cy="13707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129939</xdr:rowOff>
    </xdr:from>
    <xdr:ext cx="469744" cy="259045"/>
    <xdr:sp macro="" textlink="">
      <xdr:nvSpPr>
        <xdr:cNvPr id="719" name="【庁舎】&#10;一人当たり面積最小値テキスト">
          <a:extLst>
            <a:ext uri="{FF2B5EF4-FFF2-40B4-BE49-F238E27FC236}">
              <a16:creationId xmlns:a16="http://schemas.microsoft.com/office/drawing/2014/main" id="{8334451C-7C59-45BE-A3AB-AC6B0AF6D10C}"/>
            </a:ext>
          </a:extLst>
        </xdr:cNvPr>
        <xdr:cNvSpPr txBox="1"/>
      </xdr:nvSpPr>
      <xdr:spPr>
        <a:xfrm>
          <a:off x="19985990" y="186503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126112</xdr:rowOff>
    </xdr:from>
    <xdr:to>
      <xdr:col>116</xdr:col>
      <xdr:colOff>152400</xdr:colOff>
      <xdr:row>108</xdr:row>
      <xdr:rowOff>126112</xdr:rowOff>
    </xdr:to>
    <xdr:cxnSp macro="">
      <xdr:nvCxnSpPr>
        <xdr:cNvPr id="720" name="直線コネクタ 719">
          <a:extLst>
            <a:ext uri="{FF2B5EF4-FFF2-40B4-BE49-F238E27FC236}">
              <a16:creationId xmlns:a16="http://schemas.microsoft.com/office/drawing/2014/main" id="{3247165B-3DE7-4012-83A6-E5A355889F74}"/>
            </a:ext>
          </a:extLst>
        </xdr:cNvPr>
        <xdr:cNvCxnSpPr/>
      </xdr:nvCxnSpPr>
      <xdr:spPr>
        <a:xfrm>
          <a:off x="19885660" y="1864652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73677</xdr:rowOff>
    </xdr:from>
    <xdr:ext cx="534377" cy="259045"/>
    <xdr:sp macro="" textlink="">
      <xdr:nvSpPr>
        <xdr:cNvPr id="721" name="【庁舎】&#10;一人当たり面積最大値テキスト">
          <a:extLst>
            <a:ext uri="{FF2B5EF4-FFF2-40B4-BE49-F238E27FC236}">
              <a16:creationId xmlns:a16="http://schemas.microsoft.com/office/drawing/2014/main" id="{20F26495-80D9-4549-8C8B-FA135462D7E8}"/>
            </a:ext>
          </a:extLst>
        </xdr:cNvPr>
        <xdr:cNvSpPr txBox="1"/>
      </xdr:nvSpPr>
      <xdr:spPr>
        <a:xfrm>
          <a:off x="19985990" y="170472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127000</xdr:rowOff>
    </xdr:from>
    <xdr:to>
      <xdr:col>116</xdr:col>
      <xdr:colOff>152400</xdr:colOff>
      <xdr:row>100</xdr:row>
      <xdr:rowOff>127000</xdr:rowOff>
    </xdr:to>
    <xdr:cxnSp macro="">
      <xdr:nvCxnSpPr>
        <xdr:cNvPr id="722" name="直線コネクタ 721">
          <a:extLst>
            <a:ext uri="{FF2B5EF4-FFF2-40B4-BE49-F238E27FC236}">
              <a16:creationId xmlns:a16="http://schemas.microsoft.com/office/drawing/2014/main" id="{6AD76126-561A-4565-8C2F-E79E41C6B0F5}"/>
            </a:ext>
          </a:extLst>
        </xdr:cNvPr>
        <xdr:cNvCxnSpPr/>
      </xdr:nvCxnSpPr>
      <xdr:spPr>
        <a:xfrm>
          <a:off x="19885660" y="172758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120287</xdr:rowOff>
    </xdr:from>
    <xdr:ext cx="469744" cy="259045"/>
    <xdr:sp macro="" textlink="">
      <xdr:nvSpPr>
        <xdr:cNvPr id="723" name="【庁舎】&#10;一人当たり面積平均値テキスト">
          <a:extLst>
            <a:ext uri="{FF2B5EF4-FFF2-40B4-BE49-F238E27FC236}">
              <a16:creationId xmlns:a16="http://schemas.microsoft.com/office/drawing/2014/main" id="{D9CB57E4-034B-4602-BA43-4A876392ADF9}"/>
            </a:ext>
          </a:extLst>
        </xdr:cNvPr>
        <xdr:cNvSpPr txBox="1"/>
      </xdr:nvSpPr>
      <xdr:spPr>
        <a:xfrm>
          <a:off x="19985990" y="1846734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141860</xdr:rowOff>
    </xdr:from>
    <xdr:to>
      <xdr:col>116</xdr:col>
      <xdr:colOff>114300</xdr:colOff>
      <xdr:row>108</xdr:row>
      <xdr:rowOff>72010</xdr:rowOff>
    </xdr:to>
    <xdr:sp macro="" textlink="">
      <xdr:nvSpPr>
        <xdr:cNvPr id="724" name="フローチャート: 判断 723">
          <a:extLst>
            <a:ext uri="{FF2B5EF4-FFF2-40B4-BE49-F238E27FC236}">
              <a16:creationId xmlns:a16="http://schemas.microsoft.com/office/drawing/2014/main" id="{163EAF60-DE58-4C66-8600-04B8AD378D3F}"/>
            </a:ext>
          </a:extLst>
        </xdr:cNvPr>
        <xdr:cNvSpPr/>
      </xdr:nvSpPr>
      <xdr:spPr>
        <a:xfrm>
          <a:off x="19904710" y="18485105"/>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137161</xdr:rowOff>
    </xdr:from>
    <xdr:to>
      <xdr:col>112</xdr:col>
      <xdr:colOff>38100</xdr:colOff>
      <xdr:row>108</xdr:row>
      <xdr:rowOff>67311</xdr:rowOff>
    </xdr:to>
    <xdr:sp macro="" textlink="">
      <xdr:nvSpPr>
        <xdr:cNvPr id="725" name="フローチャート: 判断 724">
          <a:extLst>
            <a:ext uri="{FF2B5EF4-FFF2-40B4-BE49-F238E27FC236}">
              <a16:creationId xmlns:a16="http://schemas.microsoft.com/office/drawing/2014/main" id="{1810E119-346B-4CE2-AAB4-4F2A44EDC4C0}"/>
            </a:ext>
          </a:extLst>
        </xdr:cNvPr>
        <xdr:cNvSpPr/>
      </xdr:nvSpPr>
      <xdr:spPr>
        <a:xfrm>
          <a:off x="19161760" y="18478501"/>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144145</xdr:rowOff>
    </xdr:from>
    <xdr:to>
      <xdr:col>107</xdr:col>
      <xdr:colOff>101600</xdr:colOff>
      <xdr:row>108</xdr:row>
      <xdr:rowOff>74295</xdr:rowOff>
    </xdr:to>
    <xdr:sp macro="" textlink="">
      <xdr:nvSpPr>
        <xdr:cNvPr id="726" name="フローチャート: 判断 725">
          <a:extLst>
            <a:ext uri="{FF2B5EF4-FFF2-40B4-BE49-F238E27FC236}">
              <a16:creationId xmlns:a16="http://schemas.microsoft.com/office/drawing/2014/main" id="{72E0BC31-995F-40E6-B55F-80309A7550DE}"/>
            </a:ext>
          </a:extLst>
        </xdr:cNvPr>
        <xdr:cNvSpPr/>
      </xdr:nvSpPr>
      <xdr:spPr>
        <a:xfrm>
          <a:off x="18345150" y="1848739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150749</xdr:rowOff>
    </xdr:from>
    <xdr:to>
      <xdr:col>102</xdr:col>
      <xdr:colOff>165100</xdr:colOff>
      <xdr:row>108</xdr:row>
      <xdr:rowOff>80899</xdr:rowOff>
    </xdr:to>
    <xdr:sp macro="" textlink="">
      <xdr:nvSpPr>
        <xdr:cNvPr id="727" name="フローチャート: 判断 726">
          <a:extLst>
            <a:ext uri="{FF2B5EF4-FFF2-40B4-BE49-F238E27FC236}">
              <a16:creationId xmlns:a16="http://schemas.microsoft.com/office/drawing/2014/main" id="{053238BA-1555-4B3E-B8ED-9EABAB41B0BD}"/>
            </a:ext>
          </a:extLst>
        </xdr:cNvPr>
        <xdr:cNvSpPr/>
      </xdr:nvSpPr>
      <xdr:spPr>
        <a:xfrm>
          <a:off x="17547590" y="18495899"/>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151892</xdr:rowOff>
    </xdr:from>
    <xdr:to>
      <xdr:col>98</xdr:col>
      <xdr:colOff>38100</xdr:colOff>
      <xdr:row>108</xdr:row>
      <xdr:rowOff>82042</xdr:rowOff>
    </xdr:to>
    <xdr:sp macro="" textlink="">
      <xdr:nvSpPr>
        <xdr:cNvPr id="728" name="フローチャート: 判断 727">
          <a:extLst>
            <a:ext uri="{FF2B5EF4-FFF2-40B4-BE49-F238E27FC236}">
              <a16:creationId xmlns:a16="http://schemas.microsoft.com/office/drawing/2014/main" id="{EF27CC42-CED8-41DA-B703-476325D8C38B}"/>
            </a:ext>
          </a:extLst>
        </xdr:cNvPr>
        <xdr:cNvSpPr/>
      </xdr:nvSpPr>
      <xdr:spPr>
        <a:xfrm>
          <a:off x="16761460" y="18497042"/>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29" name="テキスト ボックス 728">
          <a:extLst>
            <a:ext uri="{FF2B5EF4-FFF2-40B4-BE49-F238E27FC236}">
              <a16:creationId xmlns:a16="http://schemas.microsoft.com/office/drawing/2014/main" id="{44AC1451-8AB2-4E76-ABE7-D46281F78630}"/>
            </a:ext>
          </a:extLst>
        </xdr:cNvPr>
        <xdr:cNvSpPr txBox="1"/>
      </xdr:nvSpPr>
      <xdr:spPr>
        <a:xfrm>
          <a:off x="1977644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30" name="テキスト ボックス 729">
          <a:extLst>
            <a:ext uri="{FF2B5EF4-FFF2-40B4-BE49-F238E27FC236}">
              <a16:creationId xmlns:a16="http://schemas.microsoft.com/office/drawing/2014/main" id="{EAC19216-7A53-4B57-A415-93724665D4E0}"/>
            </a:ext>
          </a:extLst>
        </xdr:cNvPr>
        <xdr:cNvSpPr txBox="1"/>
      </xdr:nvSpPr>
      <xdr:spPr>
        <a:xfrm>
          <a:off x="19033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31" name="テキスト ボックス 730">
          <a:extLst>
            <a:ext uri="{FF2B5EF4-FFF2-40B4-BE49-F238E27FC236}">
              <a16:creationId xmlns:a16="http://schemas.microsoft.com/office/drawing/2014/main" id="{66F2618A-D269-42C4-B44D-C7D4C3DF2627}"/>
            </a:ext>
          </a:extLst>
        </xdr:cNvPr>
        <xdr:cNvSpPr txBox="1"/>
      </xdr:nvSpPr>
      <xdr:spPr>
        <a:xfrm>
          <a:off x="18228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32" name="テキスト ボックス 731">
          <a:extLst>
            <a:ext uri="{FF2B5EF4-FFF2-40B4-BE49-F238E27FC236}">
              <a16:creationId xmlns:a16="http://schemas.microsoft.com/office/drawing/2014/main" id="{A9AF70FF-3E42-4E73-A071-1B011852FF18}"/>
            </a:ext>
          </a:extLst>
        </xdr:cNvPr>
        <xdr:cNvSpPr txBox="1"/>
      </xdr:nvSpPr>
      <xdr:spPr>
        <a:xfrm>
          <a:off x="174307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33" name="テキスト ボックス 732">
          <a:extLst>
            <a:ext uri="{FF2B5EF4-FFF2-40B4-BE49-F238E27FC236}">
              <a16:creationId xmlns:a16="http://schemas.microsoft.com/office/drawing/2014/main" id="{0A2665FA-D637-4F5B-A6AF-F7620E19815C}"/>
            </a:ext>
          </a:extLst>
        </xdr:cNvPr>
        <xdr:cNvSpPr txBox="1"/>
      </xdr:nvSpPr>
      <xdr:spPr>
        <a:xfrm>
          <a:off x="166331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163957</xdr:rowOff>
    </xdr:from>
    <xdr:to>
      <xdr:col>116</xdr:col>
      <xdr:colOff>114300</xdr:colOff>
      <xdr:row>107</xdr:row>
      <xdr:rowOff>94107</xdr:rowOff>
    </xdr:to>
    <xdr:sp macro="" textlink="">
      <xdr:nvSpPr>
        <xdr:cNvPr id="734" name="楕円 733">
          <a:extLst>
            <a:ext uri="{FF2B5EF4-FFF2-40B4-BE49-F238E27FC236}">
              <a16:creationId xmlns:a16="http://schemas.microsoft.com/office/drawing/2014/main" id="{A693F753-ECE4-4472-BFEF-E3E4ADDF7948}"/>
            </a:ext>
          </a:extLst>
        </xdr:cNvPr>
        <xdr:cNvSpPr/>
      </xdr:nvSpPr>
      <xdr:spPr>
        <a:xfrm>
          <a:off x="19904710" y="18341467"/>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15384</xdr:rowOff>
    </xdr:from>
    <xdr:ext cx="469744" cy="259045"/>
    <xdr:sp macro="" textlink="">
      <xdr:nvSpPr>
        <xdr:cNvPr id="735" name="【庁舎】&#10;一人当たり面積該当値テキスト">
          <a:extLst>
            <a:ext uri="{FF2B5EF4-FFF2-40B4-BE49-F238E27FC236}">
              <a16:creationId xmlns:a16="http://schemas.microsoft.com/office/drawing/2014/main" id="{7B2BADB6-6C81-4F87-9841-07D9AE1669DD}"/>
            </a:ext>
          </a:extLst>
        </xdr:cNvPr>
        <xdr:cNvSpPr txBox="1"/>
      </xdr:nvSpPr>
      <xdr:spPr>
        <a:xfrm>
          <a:off x="19985990" y="181928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3175</xdr:rowOff>
    </xdr:from>
    <xdr:to>
      <xdr:col>112</xdr:col>
      <xdr:colOff>38100</xdr:colOff>
      <xdr:row>107</xdr:row>
      <xdr:rowOff>104775</xdr:rowOff>
    </xdr:to>
    <xdr:sp macro="" textlink="">
      <xdr:nvSpPr>
        <xdr:cNvPr id="736" name="楕円 735">
          <a:extLst>
            <a:ext uri="{FF2B5EF4-FFF2-40B4-BE49-F238E27FC236}">
              <a16:creationId xmlns:a16="http://schemas.microsoft.com/office/drawing/2014/main" id="{8CC90C8E-3C29-441D-88EA-9EE2089BA42B}"/>
            </a:ext>
          </a:extLst>
        </xdr:cNvPr>
        <xdr:cNvSpPr/>
      </xdr:nvSpPr>
      <xdr:spPr>
        <a:xfrm>
          <a:off x="19161760" y="18348325"/>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43307</xdr:rowOff>
    </xdr:from>
    <xdr:to>
      <xdr:col>116</xdr:col>
      <xdr:colOff>63500</xdr:colOff>
      <xdr:row>107</xdr:row>
      <xdr:rowOff>53975</xdr:rowOff>
    </xdr:to>
    <xdr:cxnSp macro="">
      <xdr:nvCxnSpPr>
        <xdr:cNvPr id="737" name="直線コネクタ 736">
          <a:extLst>
            <a:ext uri="{FF2B5EF4-FFF2-40B4-BE49-F238E27FC236}">
              <a16:creationId xmlns:a16="http://schemas.microsoft.com/office/drawing/2014/main" id="{688DC87E-ED4A-4DF8-92DC-0F4BC4D45956}"/>
            </a:ext>
          </a:extLst>
        </xdr:cNvPr>
        <xdr:cNvCxnSpPr/>
      </xdr:nvCxnSpPr>
      <xdr:spPr>
        <a:xfrm flipV="1">
          <a:off x="19204940" y="18390362"/>
          <a:ext cx="742950" cy="12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12446</xdr:rowOff>
    </xdr:from>
    <xdr:to>
      <xdr:col>107</xdr:col>
      <xdr:colOff>101600</xdr:colOff>
      <xdr:row>107</xdr:row>
      <xdr:rowOff>114046</xdr:rowOff>
    </xdr:to>
    <xdr:sp macro="" textlink="">
      <xdr:nvSpPr>
        <xdr:cNvPr id="738" name="楕円 737">
          <a:extLst>
            <a:ext uri="{FF2B5EF4-FFF2-40B4-BE49-F238E27FC236}">
              <a16:creationId xmlns:a16="http://schemas.microsoft.com/office/drawing/2014/main" id="{974C684F-054B-47CF-9A6E-F41220AF52CD}"/>
            </a:ext>
          </a:extLst>
        </xdr:cNvPr>
        <xdr:cNvSpPr/>
      </xdr:nvSpPr>
      <xdr:spPr>
        <a:xfrm>
          <a:off x="18345150" y="18361406"/>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53975</xdr:rowOff>
    </xdr:from>
    <xdr:to>
      <xdr:col>111</xdr:col>
      <xdr:colOff>177800</xdr:colOff>
      <xdr:row>107</xdr:row>
      <xdr:rowOff>63246</xdr:rowOff>
    </xdr:to>
    <xdr:cxnSp macro="">
      <xdr:nvCxnSpPr>
        <xdr:cNvPr id="739" name="直線コネクタ 738">
          <a:extLst>
            <a:ext uri="{FF2B5EF4-FFF2-40B4-BE49-F238E27FC236}">
              <a16:creationId xmlns:a16="http://schemas.microsoft.com/office/drawing/2014/main" id="{372D3F78-B00F-4AF9-85FD-249ABA3D4305}"/>
            </a:ext>
          </a:extLst>
        </xdr:cNvPr>
        <xdr:cNvCxnSpPr/>
      </xdr:nvCxnSpPr>
      <xdr:spPr>
        <a:xfrm flipV="1">
          <a:off x="18399760" y="18402935"/>
          <a:ext cx="805180" cy="16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16890</xdr:rowOff>
    </xdr:from>
    <xdr:to>
      <xdr:col>102</xdr:col>
      <xdr:colOff>165100</xdr:colOff>
      <xdr:row>107</xdr:row>
      <xdr:rowOff>118490</xdr:rowOff>
    </xdr:to>
    <xdr:sp macro="" textlink="">
      <xdr:nvSpPr>
        <xdr:cNvPr id="740" name="楕円 739">
          <a:extLst>
            <a:ext uri="{FF2B5EF4-FFF2-40B4-BE49-F238E27FC236}">
              <a16:creationId xmlns:a16="http://schemas.microsoft.com/office/drawing/2014/main" id="{8762E486-B13A-4690-B95E-35AC6BAFD02D}"/>
            </a:ext>
          </a:extLst>
        </xdr:cNvPr>
        <xdr:cNvSpPr/>
      </xdr:nvSpPr>
      <xdr:spPr>
        <a:xfrm>
          <a:off x="17547590" y="18365850"/>
          <a:ext cx="1092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63246</xdr:rowOff>
    </xdr:from>
    <xdr:to>
      <xdr:col>107</xdr:col>
      <xdr:colOff>50800</xdr:colOff>
      <xdr:row>107</xdr:row>
      <xdr:rowOff>67690</xdr:rowOff>
    </xdr:to>
    <xdr:cxnSp macro="">
      <xdr:nvCxnSpPr>
        <xdr:cNvPr id="741" name="直線コネクタ 740">
          <a:extLst>
            <a:ext uri="{FF2B5EF4-FFF2-40B4-BE49-F238E27FC236}">
              <a16:creationId xmlns:a16="http://schemas.microsoft.com/office/drawing/2014/main" id="{4057EE1F-5C2D-4814-BCA9-55DBD7A855AF}"/>
            </a:ext>
          </a:extLst>
        </xdr:cNvPr>
        <xdr:cNvCxnSpPr/>
      </xdr:nvCxnSpPr>
      <xdr:spPr>
        <a:xfrm flipV="1">
          <a:off x="17602200" y="18404586"/>
          <a:ext cx="797560" cy="63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12954</xdr:rowOff>
    </xdr:from>
    <xdr:to>
      <xdr:col>98</xdr:col>
      <xdr:colOff>38100</xdr:colOff>
      <xdr:row>107</xdr:row>
      <xdr:rowOff>114554</xdr:rowOff>
    </xdr:to>
    <xdr:sp macro="" textlink="">
      <xdr:nvSpPr>
        <xdr:cNvPr id="742" name="楕円 741">
          <a:extLst>
            <a:ext uri="{FF2B5EF4-FFF2-40B4-BE49-F238E27FC236}">
              <a16:creationId xmlns:a16="http://schemas.microsoft.com/office/drawing/2014/main" id="{EC337EC5-078F-4E4D-BD69-19AB30AE1BA6}"/>
            </a:ext>
          </a:extLst>
        </xdr:cNvPr>
        <xdr:cNvSpPr/>
      </xdr:nvSpPr>
      <xdr:spPr>
        <a:xfrm>
          <a:off x="16761460" y="1836191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63754</xdr:rowOff>
    </xdr:from>
    <xdr:to>
      <xdr:col>102</xdr:col>
      <xdr:colOff>114300</xdr:colOff>
      <xdr:row>107</xdr:row>
      <xdr:rowOff>67690</xdr:rowOff>
    </xdr:to>
    <xdr:cxnSp macro="">
      <xdr:nvCxnSpPr>
        <xdr:cNvPr id="743" name="直線コネクタ 742">
          <a:extLst>
            <a:ext uri="{FF2B5EF4-FFF2-40B4-BE49-F238E27FC236}">
              <a16:creationId xmlns:a16="http://schemas.microsoft.com/office/drawing/2014/main" id="{E82B1B31-450B-433E-858B-74E14DD1DAA7}"/>
            </a:ext>
          </a:extLst>
        </xdr:cNvPr>
        <xdr:cNvCxnSpPr/>
      </xdr:nvCxnSpPr>
      <xdr:spPr>
        <a:xfrm>
          <a:off x="16804640" y="18405094"/>
          <a:ext cx="797560" cy="58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108</xdr:row>
      <xdr:rowOff>58438</xdr:rowOff>
    </xdr:from>
    <xdr:ext cx="469744" cy="259045"/>
    <xdr:sp macro="" textlink="">
      <xdr:nvSpPr>
        <xdr:cNvPr id="744" name="n_1aveValue【庁舎】&#10;一人当たり面積">
          <a:extLst>
            <a:ext uri="{FF2B5EF4-FFF2-40B4-BE49-F238E27FC236}">
              <a16:creationId xmlns:a16="http://schemas.microsoft.com/office/drawing/2014/main" id="{22A02B49-A921-4753-A943-98881F73FCC1}"/>
            </a:ext>
          </a:extLst>
        </xdr:cNvPr>
        <xdr:cNvSpPr txBox="1"/>
      </xdr:nvSpPr>
      <xdr:spPr>
        <a:xfrm>
          <a:off x="18982132" y="185712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65422</xdr:rowOff>
    </xdr:from>
    <xdr:ext cx="469744" cy="259045"/>
    <xdr:sp macro="" textlink="">
      <xdr:nvSpPr>
        <xdr:cNvPr id="745" name="n_2aveValue【庁舎】&#10;一人当たり面積">
          <a:extLst>
            <a:ext uri="{FF2B5EF4-FFF2-40B4-BE49-F238E27FC236}">
              <a16:creationId xmlns:a16="http://schemas.microsoft.com/office/drawing/2014/main" id="{A4145473-DE21-4941-B412-6F4A667A39AF}"/>
            </a:ext>
          </a:extLst>
        </xdr:cNvPr>
        <xdr:cNvSpPr txBox="1"/>
      </xdr:nvSpPr>
      <xdr:spPr>
        <a:xfrm>
          <a:off x="18182032" y="18580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72026</xdr:rowOff>
    </xdr:from>
    <xdr:ext cx="469744" cy="259045"/>
    <xdr:sp macro="" textlink="">
      <xdr:nvSpPr>
        <xdr:cNvPr id="746" name="n_3aveValue【庁舎】&#10;一人当たり面積">
          <a:extLst>
            <a:ext uri="{FF2B5EF4-FFF2-40B4-BE49-F238E27FC236}">
              <a16:creationId xmlns:a16="http://schemas.microsoft.com/office/drawing/2014/main" id="{A02467ED-1107-4274-8314-7C78314DA3ED}"/>
            </a:ext>
          </a:extLst>
        </xdr:cNvPr>
        <xdr:cNvSpPr txBox="1"/>
      </xdr:nvSpPr>
      <xdr:spPr>
        <a:xfrm>
          <a:off x="17384472" y="185867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73169</xdr:rowOff>
    </xdr:from>
    <xdr:ext cx="469744" cy="259045"/>
    <xdr:sp macro="" textlink="">
      <xdr:nvSpPr>
        <xdr:cNvPr id="747" name="n_4aveValue【庁舎】&#10;一人当たり面積">
          <a:extLst>
            <a:ext uri="{FF2B5EF4-FFF2-40B4-BE49-F238E27FC236}">
              <a16:creationId xmlns:a16="http://schemas.microsoft.com/office/drawing/2014/main" id="{4D19E216-CCAC-4854-BFB8-F31968D5C150}"/>
            </a:ext>
          </a:extLst>
        </xdr:cNvPr>
        <xdr:cNvSpPr txBox="1"/>
      </xdr:nvSpPr>
      <xdr:spPr>
        <a:xfrm>
          <a:off x="16588817" y="185897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105</xdr:row>
      <xdr:rowOff>121302</xdr:rowOff>
    </xdr:from>
    <xdr:ext cx="469744" cy="259045"/>
    <xdr:sp macro="" textlink="">
      <xdr:nvSpPr>
        <xdr:cNvPr id="748" name="n_1mainValue【庁舎】&#10;一人当たり面積">
          <a:extLst>
            <a:ext uri="{FF2B5EF4-FFF2-40B4-BE49-F238E27FC236}">
              <a16:creationId xmlns:a16="http://schemas.microsoft.com/office/drawing/2014/main" id="{788BDBC7-553F-4045-8815-AF423E604DE8}"/>
            </a:ext>
          </a:extLst>
        </xdr:cNvPr>
        <xdr:cNvSpPr txBox="1"/>
      </xdr:nvSpPr>
      <xdr:spPr>
        <a:xfrm>
          <a:off x="18982132" y="18125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130573</xdr:rowOff>
    </xdr:from>
    <xdr:ext cx="469744" cy="259045"/>
    <xdr:sp macro="" textlink="">
      <xdr:nvSpPr>
        <xdr:cNvPr id="749" name="n_2mainValue【庁舎】&#10;一人当たり面積">
          <a:extLst>
            <a:ext uri="{FF2B5EF4-FFF2-40B4-BE49-F238E27FC236}">
              <a16:creationId xmlns:a16="http://schemas.microsoft.com/office/drawing/2014/main" id="{39F8205A-4AFC-4817-9C7C-86C913032351}"/>
            </a:ext>
          </a:extLst>
        </xdr:cNvPr>
        <xdr:cNvSpPr txBox="1"/>
      </xdr:nvSpPr>
      <xdr:spPr>
        <a:xfrm>
          <a:off x="18182032" y="181366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135017</xdr:rowOff>
    </xdr:from>
    <xdr:ext cx="469744" cy="259045"/>
    <xdr:sp macro="" textlink="">
      <xdr:nvSpPr>
        <xdr:cNvPr id="750" name="n_3mainValue【庁舎】&#10;一人当たり面積">
          <a:extLst>
            <a:ext uri="{FF2B5EF4-FFF2-40B4-BE49-F238E27FC236}">
              <a16:creationId xmlns:a16="http://schemas.microsoft.com/office/drawing/2014/main" id="{D71A6DD4-BB20-4ACF-A900-2ED283490E8D}"/>
            </a:ext>
          </a:extLst>
        </xdr:cNvPr>
        <xdr:cNvSpPr txBox="1"/>
      </xdr:nvSpPr>
      <xdr:spPr>
        <a:xfrm>
          <a:off x="17384472" y="18133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131081</xdr:rowOff>
    </xdr:from>
    <xdr:ext cx="469744" cy="259045"/>
    <xdr:sp macro="" textlink="">
      <xdr:nvSpPr>
        <xdr:cNvPr id="751" name="n_4mainValue【庁舎】&#10;一人当たり面積">
          <a:extLst>
            <a:ext uri="{FF2B5EF4-FFF2-40B4-BE49-F238E27FC236}">
              <a16:creationId xmlns:a16="http://schemas.microsoft.com/office/drawing/2014/main" id="{DC76A13F-BBDA-4D2D-885B-57B30D32197B}"/>
            </a:ext>
          </a:extLst>
        </xdr:cNvPr>
        <xdr:cNvSpPr txBox="1"/>
      </xdr:nvSpPr>
      <xdr:spPr>
        <a:xfrm>
          <a:off x="16588817" y="18137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52" name="正方形/長方形 751">
          <a:extLst>
            <a:ext uri="{FF2B5EF4-FFF2-40B4-BE49-F238E27FC236}">
              <a16:creationId xmlns:a16="http://schemas.microsoft.com/office/drawing/2014/main" id="{861B0432-4ED3-4B02-B5EF-2ED7692FC25C}"/>
            </a:ext>
          </a:extLst>
        </xdr:cNvPr>
        <xdr:cNvSpPr/>
      </xdr:nvSpPr>
      <xdr:spPr>
        <a:xfrm>
          <a:off x="685800" y="19427190"/>
          <a:ext cx="20040600" cy="1908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3" name="正方形/長方形 752">
          <a:extLst>
            <a:ext uri="{FF2B5EF4-FFF2-40B4-BE49-F238E27FC236}">
              <a16:creationId xmlns:a16="http://schemas.microsoft.com/office/drawing/2014/main" id="{3A22FA6F-9A5A-47C0-BE67-7EA6F69D47B3}"/>
            </a:ext>
          </a:extLst>
        </xdr:cNvPr>
        <xdr:cNvSpPr/>
      </xdr:nvSpPr>
      <xdr:spPr>
        <a:xfrm>
          <a:off x="685800" y="19496405"/>
          <a:ext cx="34671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4" name="テキスト ボックス 753">
          <a:extLst>
            <a:ext uri="{FF2B5EF4-FFF2-40B4-BE49-F238E27FC236}">
              <a16:creationId xmlns:a16="http://schemas.microsoft.com/office/drawing/2014/main" id="{A0DFAD93-A851-4C93-BB92-BE8D366CD80A}"/>
            </a:ext>
          </a:extLst>
        </xdr:cNvPr>
        <xdr:cNvSpPr txBox="1"/>
      </xdr:nvSpPr>
      <xdr:spPr>
        <a:xfrm>
          <a:off x="762000" y="19746595"/>
          <a:ext cx="1987169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類似団体と比較して有形固定資産償却率が高くなっている施設に一般廃棄物処理施設が挙げられる。焼却炉の老朽化が著しく維持管理の面からも継続使用は難しいことから、</a:t>
          </a:r>
          <a:r>
            <a:rPr kumimoji="1" lang="en-US" altLang="ja-JP" sz="1100">
              <a:solidFill>
                <a:schemeClr val="dk1"/>
              </a:solidFill>
              <a:effectLst/>
              <a:latin typeface="+mn-lt"/>
              <a:ea typeface="+mn-ea"/>
              <a:cs typeface="+mn-cs"/>
            </a:rPr>
            <a:t>H27</a:t>
          </a:r>
          <a:r>
            <a:rPr kumimoji="1" lang="ja-JP" altLang="ja-JP" sz="1100">
              <a:solidFill>
                <a:schemeClr val="dk1"/>
              </a:solidFill>
              <a:effectLst/>
              <a:latin typeface="+mn-lt"/>
              <a:ea typeface="+mn-ea"/>
              <a:cs typeface="+mn-cs"/>
            </a:rPr>
            <a:t>年度より可燃ごみの焼却は近隣の一部事務組合に委託し、既存施設は改修を行い資源ごみ</a:t>
          </a:r>
          <a:r>
            <a:rPr kumimoji="1" lang="ja-JP" altLang="en-US" sz="1100">
              <a:solidFill>
                <a:schemeClr val="dk1"/>
              </a:solidFill>
              <a:effectLst/>
              <a:latin typeface="+mn-lt"/>
              <a:ea typeface="+mn-ea"/>
              <a:cs typeface="+mn-cs"/>
            </a:rPr>
            <a:t>等</a:t>
          </a:r>
          <a:r>
            <a:rPr kumimoji="1" lang="ja-JP" altLang="ja-JP" sz="1100">
              <a:solidFill>
                <a:schemeClr val="dk1"/>
              </a:solidFill>
              <a:effectLst/>
              <a:latin typeface="+mn-lt"/>
              <a:ea typeface="+mn-ea"/>
              <a:cs typeface="+mn-cs"/>
            </a:rPr>
            <a:t>のストックヤードに転用したところである。これにより減価償却率は</a:t>
          </a:r>
          <a:r>
            <a:rPr kumimoji="1" lang="ja-JP" altLang="en-US" sz="1100">
              <a:solidFill>
                <a:schemeClr val="dk1"/>
              </a:solidFill>
              <a:effectLst/>
              <a:latin typeface="+mn-lt"/>
              <a:ea typeface="+mn-ea"/>
              <a:cs typeface="+mn-cs"/>
            </a:rPr>
            <a:t>一時的</a:t>
          </a:r>
          <a:r>
            <a:rPr kumimoji="1" lang="ja-JP" altLang="ja-JP" sz="1100">
              <a:solidFill>
                <a:schemeClr val="dk1"/>
              </a:solidFill>
              <a:effectLst/>
              <a:latin typeface="+mn-lt"/>
              <a:ea typeface="+mn-ea"/>
              <a:cs typeface="+mn-cs"/>
            </a:rPr>
            <a:t>に改善した</a:t>
          </a:r>
          <a:r>
            <a:rPr kumimoji="1" lang="ja-JP" altLang="en-US" sz="1100">
              <a:solidFill>
                <a:schemeClr val="dk1"/>
              </a:solidFill>
              <a:effectLst/>
              <a:latin typeface="+mn-lt"/>
              <a:ea typeface="+mn-ea"/>
              <a:cs typeface="+mn-cs"/>
            </a:rPr>
            <a:t>ものの、施設の役割として設備等の改修がほとんど無いため、近年減価償却率が上昇傾向にある。</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消防施設（広域消防本部）</a:t>
          </a:r>
          <a:r>
            <a:rPr kumimoji="1" lang="ja-JP" altLang="en-US" sz="1100">
              <a:solidFill>
                <a:schemeClr val="dk1"/>
              </a:solidFill>
              <a:effectLst/>
              <a:latin typeface="+mn-lt"/>
              <a:ea typeface="+mn-ea"/>
              <a:cs typeface="+mn-cs"/>
            </a:rPr>
            <a:t>については、計画的に建設事業を進めており水準を維持している。</a:t>
          </a:r>
          <a:r>
            <a:rPr kumimoji="1" lang="ja-JP" altLang="ja-JP" sz="1100">
              <a:solidFill>
                <a:schemeClr val="dk1"/>
              </a:solidFill>
              <a:effectLst/>
              <a:latin typeface="+mn-lt"/>
              <a:ea typeface="+mn-ea"/>
              <a:cs typeface="+mn-cs"/>
            </a:rPr>
            <a:t>庁舎については、</a:t>
          </a:r>
          <a:r>
            <a:rPr kumimoji="1" lang="en-US" altLang="ja-JP" sz="1100">
              <a:solidFill>
                <a:schemeClr val="dk1"/>
              </a:solidFill>
              <a:effectLst/>
              <a:latin typeface="+mn-lt"/>
              <a:ea typeface="+mn-ea"/>
              <a:cs typeface="+mn-cs"/>
            </a:rPr>
            <a:t>R2</a:t>
          </a:r>
          <a:r>
            <a:rPr kumimoji="1" lang="ja-JP" altLang="en-US" sz="1100">
              <a:solidFill>
                <a:schemeClr val="dk1"/>
              </a:solidFill>
              <a:effectLst/>
              <a:latin typeface="+mn-lt"/>
              <a:ea typeface="+mn-ea"/>
              <a:cs typeface="+mn-cs"/>
            </a:rPr>
            <a:t>年度に</a:t>
          </a:r>
          <a:r>
            <a:rPr kumimoji="1" lang="ja-JP" altLang="ja-JP" sz="1100">
              <a:solidFill>
                <a:schemeClr val="dk1"/>
              </a:solidFill>
              <a:effectLst/>
              <a:latin typeface="+mn-lt"/>
              <a:ea typeface="+mn-ea"/>
              <a:cs typeface="+mn-cs"/>
            </a:rPr>
            <a:t>施設の建て替えが完了</a:t>
          </a:r>
          <a:r>
            <a:rPr kumimoji="1" lang="ja-JP" altLang="en-US" sz="1100">
              <a:solidFill>
                <a:schemeClr val="dk1"/>
              </a:solidFill>
              <a:effectLst/>
              <a:latin typeface="+mn-lt"/>
              <a:ea typeface="+mn-ea"/>
              <a:cs typeface="+mn-cs"/>
            </a:rPr>
            <a:t>したため減価償却率が低い。</a:t>
          </a:r>
          <a:endParaRPr kumimoji="1" lang="en-US" altLang="ja-JP" sz="1100">
            <a:solidFill>
              <a:schemeClr val="dk1"/>
            </a:solidFill>
            <a:effectLst/>
            <a:latin typeface="+mn-lt"/>
            <a:ea typeface="+mn-ea"/>
            <a:cs typeface="+mn-cs"/>
          </a:endParaRPr>
        </a:p>
        <a:p>
          <a:pPr eaLnBrk="1" fontAlgn="auto" latinLnBrk="0" hangingPunct="1"/>
          <a:endParaRPr lang="ja-JP" altLang="ja-JP" sz="1400">
            <a:effectLst/>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election activeCell="E2" sqref="E2"/>
    </sheetView>
  </sheetViews>
  <sheetFormatPr defaultColWidth="0" defaultRowHeight="11" zeroHeight="1" x14ac:dyDescent="0.2"/>
  <cols>
    <col min="1" max="11" width="2.08984375" style="162" customWidth="1"/>
    <col min="12" max="12" width="2.1796875" style="162" customWidth="1"/>
    <col min="13" max="17" width="2.36328125" style="162" customWidth="1"/>
    <col min="18" max="119" width="2.08984375" style="162" customWidth="1"/>
    <col min="120" max="16384" width="0" style="162" hidden="1"/>
  </cols>
  <sheetData>
    <row r="1" spans="1:119" ht="33" customHeight="1" x14ac:dyDescent="0.2">
      <c r="B1" s="626" t="s">
        <v>76</v>
      </c>
      <c r="C1" s="626"/>
      <c r="D1" s="626"/>
      <c r="E1" s="626"/>
      <c r="F1" s="626"/>
      <c r="G1" s="626"/>
      <c r="H1" s="626"/>
      <c r="I1" s="626"/>
      <c r="J1" s="626"/>
      <c r="K1" s="626"/>
      <c r="L1" s="626"/>
      <c r="M1" s="626"/>
      <c r="N1" s="626"/>
      <c r="O1" s="626"/>
      <c r="P1" s="626"/>
      <c r="Q1" s="626"/>
      <c r="R1" s="626"/>
      <c r="S1" s="626"/>
      <c r="T1" s="626"/>
      <c r="U1" s="626"/>
      <c r="V1" s="626"/>
      <c r="W1" s="626"/>
      <c r="X1" s="626"/>
      <c r="Y1" s="626"/>
      <c r="Z1" s="626"/>
      <c r="AA1" s="626"/>
      <c r="AB1" s="626"/>
      <c r="AC1" s="626"/>
      <c r="AD1" s="626"/>
      <c r="AE1" s="626"/>
      <c r="AF1" s="626"/>
      <c r="AG1" s="626"/>
      <c r="AH1" s="626"/>
      <c r="AI1" s="626"/>
      <c r="AJ1" s="626"/>
      <c r="AK1" s="626"/>
      <c r="AL1" s="626"/>
      <c r="AM1" s="626"/>
      <c r="AN1" s="626"/>
      <c r="AO1" s="626"/>
      <c r="AP1" s="626"/>
      <c r="AQ1" s="626"/>
      <c r="AR1" s="626"/>
      <c r="AS1" s="626"/>
      <c r="AT1" s="626"/>
      <c r="AU1" s="626"/>
      <c r="AV1" s="626"/>
      <c r="AW1" s="626"/>
      <c r="AX1" s="626"/>
      <c r="AY1" s="626"/>
      <c r="AZ1" s="626"/>
      <c r="BA1" s="626"/>
      <c r="BB1" s="626"/>
      <c r="BC1" s="626"/>
      <c r="BD1" s="626"/>
      <c r="BE1" s="626"/>
      <c r="BF1" s="626"/>
      <c r="BG1" s="626"/>
      <c r="BH1" s="626"/>
      <c r="BI1" s="626"/>
      <c r="BJ1" s="626"/>
      <c r="BK1" s="626"/>
      <c r="BL1" s="626"/>
      <c r="BM1" s="626"/>
      <c r="BN1" s="626"/>
      <c r="BO1" s="626"/>
      <c r="BP1" s="626"/>
      <c r="BQ1" s="626"/>
      <c r="BR1" s="626"/>
      <c r="BS1" s="626"/>
      <c r="BT1" s="626"/>
      <c r="BU1" s="626"/>
      <c r="BV1" s="626"/>
      <c r="BW1" s="626"/>
      <c r="BX1" s="626"/>
      <c r="BY1" s="626"/>
      <c r="BZ1" s="626"/>
      <c r="CA1" s="626"/>
      <c r="CB1" s="626"/>
      <c r="CC1" s="626"/>
      <c r="CD1" s="626"/>
      <c r="CE1" s="626"/>
      <c r="CF1" s="626"/>
      <c r="CG1" s="626"/>
      <c r="CH1" s="626"/>
      <c r="CI1" s="626"/>
      <c r="CJ1" s="626"/>
      <c r="CK1" s="626"/>
      <c r="CL1" s="626"/>
      <c r="CM1" s="626"/>
      <c r="CN1" s="626"/>
      <c r="CO1" s="626"/>
      <c r="CP1" s="626"/>
      <c r="CQ1" s="626"/>
      <c r="CR1" s="626"/>
      <c r="CS1" s="626"/>
      <c r="CT1" s="626"/>
      <c r="CU1" s="626"/>
      <c r="CV1" s="626"/>
      <c r="CW1" s="626"/>
      <c r="CX1" s="626"/>
      <c r="CY1" s="626"/>
      <c r="CZ1" s="626"/>
      <c r="DA1" s="626"/>
      <c r="DB1" s="626"/>
      <c r="DC1" s="626"/>
      <c r="DD1" s="626"/>
      <c r="DE1" s="626"/>
      <c r="DF1" s="626"/>
      <c r="DG1" s="626"/>
      <c r="DH1" s="626"/>
      <c r="DI1" s="626"/>
      <c r="DJ1" s="163"/>
      <c r="DK1" s="163"/>
      <c r="DL1" s="163"/>
      <c r="DM1" s="163"/>
      <c r="DN1" s="163"/>
      <c r="DO1" s="163"/>
    </row>
    <row r="2" spans="1:119" ht="24" thickBot="1" x14ac:dyDescent="0.25">
      <c r="B2" s="164" t="s">
        <v>77</v>
      </c>
      <c r="C2" s="164"/>
      <c r="D2" s="165"/>
    </row>
    <row r="3" spans="1:119" ht="18.75" customHeight="1" thickBot="1" x14ac:dyDescent="0.25">
      <c r="A3" s="163"/>
      <c r="B3" s="627" t="s">
        <v>78</v>
      </c>
      <c r="C3" s="628"/>
      <c r="D3" s="628"/>
      <c r="E3" s="629"/>
      <c r="F3" s="629"/>
      <c r="G3" s="629"/>
      <c r="H3" s="629"/>
      <c r="I3" s="629"/>
      <c r="J3" s="629"/>
      <c r="K3" s="629"/>
      <c r="L3" s="629" t="s">
        <v>79</v>
      </c>
      <c r="M3" s="629"/>
      <c r="N3" s="629"/>
      <c r="O3" s="629"/>
      <c r="P3" s="629"/>
      <c r="Q3" s="629"/>
      <c r="R3" s="632"/>
      <c r="S3" s="632"/>
      <c r="T3" s="632"/>
      <c r="U3" s="632"/>
      <c r="V3" s="633"/>
      <c r="W3" s="523" t="s">
        <v>80</v>
      </c>
      <c r="X3" s="524"/>
      <c r="Y3" s="524"/>
      <c r="Z3" s="524"/>
      <c r="AA3" s="524"/>
      <c r="AB3" s="628"/>
      <c r="AC3" s="632" t="s">
        <v>81</v>
      </c>
      <c r="AD3" s="524"/>
      <c r="AE3" s="524"/>
      <c r="AF3" s="524"/>
      <c r="AG3" s="524"/>
      <c r="AH3" s="524"/>
      <c r="AI3" s="524"/>
      <c r="AJ3" s="524"/>
      <c r="AK3" s="524"/>
      <c r="AL3" s="594"/>
      <c r="AM3" s="523" t="s">
        <v>82</v>
      </c>
      <c r="AN3" s="524"/>
      <c r="AO3" s="524"/>
      <c r="AP3" s="524"/>
      <c r="AQ3" s="524"/>
      <c r="AR3" s="524"/>
      <c r="AS3" s="524"/>
      <c r="AT3" s="524"/>
      <c r="AU3" s="524"/>
      <c r="AV3" s="524"/>
      <c r="AW3" s="524"/>
      <c r="AX3" s="594"/>
      <c r="AY3" s="586" t="s">
        <v>1</v>
      </c>
      <c r="AZ3" s="587"/>
      <c r="BA3" s="587"/>
      <c r="BB3" s="587"/>
      <c r="BC3" s="587"/>
      <c r="BD3" s="587"/>
      <c r="BE3" s="587"/>
      <c r="BF3" s="587"/>
      <c r="BG3" s="587"/>
      <c r="BH3" s="587"/>
      <c r="BI3" s="587"/>
      <c r="BJ3" s="587"/>
      <c r="BK3" s="587"/>
      <c r="BL3" s="587"/>
      <c r="BM3" s="636"/>
      <c r="BN3" s="523" t="s">
        <v>83</v>
      </c>
      <c r="BO3" s="524"/>
      <c r="BP3" s="524"/>
      <c r="BQ3" s="524"/>
      <c r="BR3" s="524"/>
      <c r="BS3" s="524"/>
      <c r="BT3" s="524"/>
      <c r="BU3" s="594"/>
      <c r="BV3" s="523" t="s">
        <v>84</v>
      </c>
      <c r="BW3" s="524"/>
      <c r="BX3" s="524"/>
      <c r="BY3" s="524"/>
      <c r="BZ3" s="524"/>
      <c r="CA3" s="524"/>
      <c r="CB3" s="524"/>
      <c r="CC3" s="594"/>
      <c r="CD3" s="586" t="s">
        <v>1</v>
      </c>
      <c r="CE3" s="587"/>
      <c r="CF3" s="587"/>
      <c r="CG3" s="587"/>
      <c r="CH3" s="587"/>
      <c r="CI3" s="587"/>
      <c r="CJ3" s="587"/>
      <c r="CK3" s="587"/>
      <c r="CL3" s="587"/>
      <c r="CM3" s="587"/>
      <c r="CN3" s="587"/>
      <c r="CO3" s="587"/>
      <c r="CP3" s="587"/>
      <c r="CQ3" s="587"/>
      <c r="CR3" s="587"/>
      <c r="CS3" s="636"/>
      <c r="CT3" s="523" t="s">
        <v>85</v>
      </c>
      <c r="CU3" s="524"/>
      <c r="CV3" s="524"/>
      <c r="CW3" s="524"/>
      <c r="CX3" s="524"/>
      <c r="CY3" s="524"/>
      <c r="CZ3" s="524"/>
      <c r="DA3" s="594"/>
      <c r="DB3" s="523" t="s">
        <v>86</v>
      </c>
      <c r="DC3" s="524"/>
      <c r="DD3" s="524"/>
      <c r="DE3" s="524"/>
      <c r="DF3" s="524"/>
      <c r="DG3" s="524"/>
      <c r="DH3" s="524"/>
      <c r="DI3" s="594"/>
    </row>
    <row r="4" spans="1:119" ht="18.75" customHeight="1" x14ac:dyDescent="0.2">
      <c r="A4" s="163"/>
      <c r="B4" s="602"/>
      <c r="C4" s="603"/>
      <c r="D4" s="603"/>
      <c r="E4" s="604"/>
      <c r="F4" s="604"/>
      <c r="G4" s="604"/>
      <c r="H4" s="604"/>
      <c r="I4" s="604"/>
      <c r="J4" s="604"/>
      <c r="K4" s="604"/>
      <c r="L4" s="604"/>
      <c r="M4" s="604"/>
      <c r="N4" s="604"/>
      <c r="O4" s="604"/>
      <c r="P4" s="604"/>
      <c r="Q4" s="604"/>
      <c r="R4" s="608"/>
      <c r="S4" s="608"/>
      <c r="T4" s="608"/>
      <c r="U4" s="608"/>
      <c r="V4" s="609"/>
      <c r="W4" s="595"/>
      <c r="X4" s="405"/>
      <c r="Y4" s="405"/>
      <c r="Z4" s="405"/>
      <c r="AA4" s="405"/>
      <c r="AB4" s="603"/>
      <c r="AC4" s="608"/>
      <c r="AD4" s="405"/>
      <c r="AE4" s="405"/>
      <c r="AF4" s="405"/>
      <c r="AG4" s="405"/>
      <c r="AH4" s="405"/>
      <c r="AI4" s="405"/>
      <c r="AJ4" s="405"/>
      <c r="AK4" s="405"/>
      <c r="AL4" s="596"/>
      <c r="AM4" s="545"/>
      <c r="AN4" s="443"/>
      <c r="AO4" s="443"/>
      <c r="AP4" s="443"/>
      <c r="AQ4" s="443"/>
      <c r="AR4" s="443"/>
      <c r="AS4" s="443"/>
      <c r="AT4" s="443"/>
      <c r="AU4" s="443"/>
      <c r="AV4" s="443"/>
      <c r="AW4" s="443"/>
      <c r="AX4" s="635"/>
      <c r="AY4" s="480" t="s">
        <v>87</v>
      </c>
      <c r="AZ4" s="481"/>
      <c r="BA4" s="481"/>
      <c r="BB4" s="481"/>
      <c r="BC4" s="481"/>
      <c r="BD4" s="481"/>
      <c r="BE4" s="481"/>
      <c r="BF4" s="481"/>
      <c r="BG4" s="481"/>
      <c r="BH4" s="481"/>
      <c r="BI4" s="481"/>
      <c r="BJ4" s="481"/>
      <c r="BK4" s="481"/>
      <c r="BL4" s="481"/>
      <c r="BM4" s="482"/>
      <c r="BN4" s="483">
        <v>2298254</v>
      </c>
      <c r="BO4" s="484"/>
      <c r="BP4" s="484"/>
      <c r="BQ4" s="484"/>
      <c r="BR4" s="484"/>
      <c r="BS4" s="484"/>
      <c r="BT4" s="484"/>
      <c r="BU4" s="485"/>
      <c r="BV4" s="483">
        <v>2187530</v>
      </c>
      <c r="BW4" s="484"/>
      <c r="BX4" s="484"/>
      <c r="BY4" s="484"/>
      <c r="BZ4" s="484"/>
      <c r="CA4" s="484"/>
      <c r="CB4" s="484"/>
      <c r="CC4" s="485"/>
      <c r="CD4" s="620" t="s">
        <v>88</v>
      </c>
      <c r="CE4" s="621"/>
      <c r="CF4" s="621"/>
      <c r="CG4" s="621"/>
      <c r="CH4" s="621"/>
      <c r="CI4" s="621"/>
      <c r="CJ4" s="621"/>
      <c r="CK4" s="621"/>
      <c r="CL4" s="621"/>
      <c r="CM4" s="621"/>
      <c r="CN4" s="621"/>
      <c r="CO4" s="621"/>
      <c r="CP4" s="621"/>
      <c r="CQ4" s="621"/>
      <c r="CR4" s="621"/>
      <c r="CS4" s="622"/>
      <c r="CT4" s="623">
        <v>6.8</v>
      </c>
      <c r="CU4" s="624"/>
      <c r="CV4" s="624"/>
      <c r="CW4" s="624"/>
      <c r="CX4" s="624"/>
      <c r="CY4" s="624"/>
      <c r="CZ4" s="624"/>
      <c r="DA4" s="625"/>
      <c r="DB4" s="623">
        <v>7.4</v>
      </c>
      <c r="DC4" s="624"/>
      <c r="DD4" s="624"/>
      <c r="DE4" s="624"/>
      <c r="DF4" s="624"/>
      <c r="DG4" s="624"/>
      <c r="DH4" s="624"/>
      <c r="DI4" s="625"/>
    </row>
    <row r="5" spans="1:119" ht="18.75" customHeight="1" x14ac:dyDescent="0.2">
      <c r="A5" s="163"/>
      <c r="B5" s="630"/>
      <c r="C5" s="444"/>
      <c r="D5" s="444"/>
      <c r="E5" s="631"/>
      <c r="F5" s="631"/>
      <c r="G5" s="631"/>
      <c r="H5" s="631"/>
      <c r="I5" s="631"/>
      <c r="J5" s="631"/>
      <c r="K5" s="631"/>
      <c r="L5" s="631"/>
      <c r="M5" s="631"/>
      <c r="N5" s="631"/>
      <c r="O5" s="631"/>
      <c r="P5" s="631"/>
      <c r="Q5" s="631"/>
      <c r="R5" s="442"/>
      <c r="S5" s="442"/>
      <c r="T5" s="442"/>
      <c r="U5" s="442"/>
      <c r="V5" s="634"/>
      <c r="W5" s="545"/>
      <c r="X5" s="443"/>
      <c r="Y5" s="443"/>
      <c r="Z5" s="443"/>
      <c r="AA5" s="443"/>
      <c r="AB5" s="444"/>
      <c r="AC5" s="442"/>
      <c r="AD5" s="443"/>
      <c r="AE5" s="443"/>
      <c r="AF5" s="443"/>
      <c r="AG5" s="443"/>
      <c r="AH5" s="443"/>
      <c r="AI5" s="443"/>
      <c r="AJ5" s="443"/>
      <c r="AK5" s="443"/>
      <c r="AL5" s="635"/>
      <c r="AM5" s="511" t="s">
        <v>89</v>
      </c>
      <c r="AN5" s="411"/>
      <c r="AO5" s="411"/>
      <c r="AP5" s="411"/>
      <c r="AQ5" s="411"/>
      <c r="AR5" s="411"/>
      <c r="AS5" s="411"/>
      <c r="AT5" s="412"/>
      <c r="AU5" s="512" t="s">
        <v>90</v>
      </c>
      <c r="AV5" s="513"/>
      <c r="AW5" s="513"/>
      <c r="AX5" s="513"/>
      <c r="AY5" s="468" t="s">
        <v>91</v>
      </c>
      <c r="AZ5" s="469"/>
      <c r="BA5" s="469"/>
      <c r="BB5" s="469"/>
      <c r="BC5" s="469"/>
      <c r="BD5" s="469"/>
      <c r="BE5" s="469"/>
      <c r="BF5" s="469"/>
      <c r="BG5" s="469"/>
      <c r="BH5" s="469"/>
      <c r="BI5" s="469"/>
      <c r="BJ5" s="469"/>
      <c r="BK5" s="469"/>
      <c r="BL5" s="469"/>
      <c r="BM5" s="470"/>
      <c r="BN5" s="454">
        <v>2215564</v>
      </c>
      <c r="BO5" s="455"/>
      <c r="BP5" s="455"/>
      <c r="BQ5" s="455"/>
      <c r="BR5" s="455"/>
      <c r="BS5" s="455"/>
      <c r="BT5" s="455"/>
      <c r="BU5" s="456"/>
      <c r="BV5" s="454">
        <v>2088827</v>
      </c>
      <c r="BW5" s="455"/>
      <c r="BX5" s="455"/>
      <c r="BY5" s="455"/>
      <c r="BZ5" s="455"/>
      <c r="CA5" s="455"/>
      <c r="CB5" s="455"/>
      <c r="CC5" s="456"/>
      <c r="CD5" s="494" t="s">
        <v>92</v>
      </c>
      <c r="CE5" s="414"/>
      <c r="CF5" s="414"/>
      <c r="CG5" s="414"/>
      <c r="CH5" s="414"/>
      <c r="CI5" s="414"/>
      <c r="CJ5" s="414"/>
      <c r="CK5" s="414"/>
      <c r="CL5" s="414"/>
      <c r="CM5" s="414"/>
      <c r="CN5" s="414"/>
      <c r="CO5" s="414"/>
      <c r="CP5" s="414"/>
      <c r="CQ5" s="414"/>
      <c r="CR5" s="414"/>
      <c r="CS5" s="495"/>
      <c r="CT5" s="451">
        <v>92.9</v>
      </c>
      <c r="CU5" s="452"/>
      <c r="CV5" s="452"/>
      <c r="CW5" s="452"/>
      <c r="CX5" s="452"/>
      <c r="CY5" s="452"/>
      <c r="CZ5" s="452"/>
      <c r="DA5" s="453"/>
      <c r="DB5" s="451">
        <v>91.8</v>
      </c>
      <c r="DC5" s="452"/>
      <c r="DD5" s="452"/>
      <c r="DE5" s="452"/>
      <c r="DF5" s="452"/>
      <c r="DG5" s="452"/>
      <c r="DH5" s="452"/>
      <c r="DI5" s="453"/>
    </row>
    <row r="6" spans="1:119" ht="18.75" customHeight="1" x14ac:dyDescent="0.2">
      <c r="A6" s="163"/>
      <c r="B6" s="600" t="s">
        <v>93</v>
      </c>
      <c r="C6" s="441"/>
      <c r="D6" s="441"/>
      <c r="E6" s="601"/>
      <c r="F6" s="601"/>
      <c r="G6" s="601"/>
      <c r="H6" s="601"/>
      <c r="I6" s="601"/>
      <c r="J6" s="601"/>
      <c r="K6" s="601"/>
      <c r="L6" s="601" t="s">
        <v>94</v>
      </c>
      <c r="M6" s="601"/>
      <c r="N6" s="601"/>
      <c r="O6" s="601"/>
      <c r="P6" s="601"/>
      <c r="Q6" s="601"/>
      <c r="R6" s="439"/>
      <c r="S6" s="439"/>
      <c r="T6" s="439"/>
      <c r="U6" s="439"/>
      <c r="V6" s="607"/>
      <c r="W6" s="544" t="s">
        <v>95</v>
      </c>
      <c r="X6" s="440"/>
      <c r="Y6" s="440"/>
      <c r="Z6" s="440"/>
      <c r="AA6" s="440"/>
      <c r="AB6" s="441"/>
      <c r="AC6" s="612" t="s">
        <v>96</v>
      </c>
      <c r="AD6" s="613"/>
      <c r="AE6" s="613"/>
      <c r="AF6" s="613"/>
      <c r="AG6" s="613"/>
      <c r="AH6" s="613"/>
      <c r="AI6" s="613"/>
      <c r="AJ6" s="613"/>
      <c r="AK6" s="613"/>
      <c r="AL6" s="614"/>
      <c r="AM6" s="511" t="s">
        <v>97</v>
      </c>
      <c r="AN6" s="411"/>
      <c r="AO6" s="411"/>
      <c r="AP6" s="411"/>
      <c r="AQ6" s="411"/>
      <c r="AR6" s="411"/>
      <c r="AS6" s="411"/>
      <c r="AT6" s="412"/>
      <c r="AU6" s="512" t="s">
        <v>90</v>
      </c>
      <c r="AV6" s="513"/>
      <c r="AW6" s="513"/>
      <c r="AX6" s="513"/>
      <c r="AY6" s="468" t="s">
        <v>98</v>
      </c>
      <c r="AZ6" s="469"/>
      <c r="BA6" s="469"/>
      <c r="BB6" s="469"/>
      <c r="BC6" s="469"/>
      <c r="BD6" s="469"/>
      <c r="BE6" s="469"/>
      <c r="BF6" s="469"/>
      <c r="BG6" s="469"/>
      <c r="BH6" s="469"/>
      <c r="BI6" s="469"/>
      <c r="BJ6" s="469"/>
      <c r="BK6" s="469"/>
      <c r="BL6" s="469"/>
      <c r="BM6" s="470"/>
      <c r="BN6" s="454">
        <v>82690</v>
      </c>
      <c r="BO6" s="455"/>
      <c r="BP6" s="455"/>
      <c r="BQ6" s="455"/>
      <c r="BR6" s="455"/>
      <c r="BS6" s="455"/>
      <c r="BT6" s="455"/>
      <c r="BU6" s="456"/>
      <c r="BV6" s="454">
        <v>98703</v>
      </c>
      <c r="BW6" s="455"/>
      <c r="BX6" s="455"/>
      <c r="BY6" s="455"/>
      <c r="BZ6" s="455"/>
      <c r="CA6" s="455"/>
      <c r="CB6" s="455"/>
      <c r="CC6" s="456"/>
      <c r="CD6" s="494" t="s">
        <v>99</v>
      </c>
      <c r="CE6" s="414"/>
      <c r="CF6" s="414"/>
      <c r="CG6" s="414"/>
      <c r="CH6" s="414"/>
      <c r="CI6" s="414"/>
      <c r="CJ6" s="414"/>
      <c r="CK6" s="414"/>
      <c r="CL6" s="414"/>
      <c r="CM6" s="414"/>
      <c r="CN6" s="414"/>
      <c r="CO6" s="414"/>
      <c r="CP6" s="414"/>
      <c r="CQ6" s="414"/>
      <c r="CR6" s="414"/>
      <c r="CS6" s="495"/>
      <c r="CT6" s="597">
        <v>93.1</v>
      </c>
      <c r="CU6" s="598"/>
      <c r="CV6" s="598"/>
      <c r="CW6" s="598"/>
      <c r="CX6" s="598"/>
      <c r="CY6" s="598"/>
      <c r="CZ6" s="598"/>
      <c r="DA6" s="599"/>
      <c r="DB6" s="597">
        <v>92.3</v>
      </c>
      <c r="DC6" s="598"/>
      <c r="DD6" s="598"/>
      <c r="DE6" s="598"/>
      <c r="DF6" s="598"/>
      <c r="DG6" s="598"/>
      <c r="DH6" s="598"/>
      <c r="DI6" s="599"/>
    </row>
    <row r="7" spans="1:119" ht="18.75" customHeight="1" x14ac:dyDescent="0.2">
      <c r="A7" s="163"/>
      <c r="B7" s="602"/>
      <c r="C7" s="603"/>
      <c r="D7" s="603"/>
      <c r="E7" s="604"/>
      <c r="F7" s="604"/>
      <c r="G7" s="604"/>
      <c r="H7" s="604"/>
      <c r="I7" s="604"/>
      <c r="J7" s="604"/>
      <c r="K7" s="604"/>
      <c r="L7" s="604"/>
      <c r="M7" s="604"/>
      <c r="N7" s="604"/>
      <c r="O7" s="604"/>
      <c r="P7" s="604"/>
      <c r="Q7" s="604"/>
      <c r="R7" s="608"/>
      <c r="S7" s="608"/>
      <c r="T7" s="608"/>
      <c r="U7" s="608"/>
      <c r="V7" s="609"/>
      <c r="W7" s="595"/>
      <c r="X7" s="405"/>
      <c r="Y7" s="405"/>
      <c r="Z7" s="405"/>
      <c r="AA7" s="405"/>
      <c r="AB7" s="603"/>
      <c r="AC7" s="615"/>
      <c r="AD7" s="406"/>
      <c r="AE7" s="406"/>
      <c r="AF7" s="406"/>
      <c r="AG7" s="406"/>
      <c r="AH7" s="406"/>
      <c r="AI7" s="406"/>
      <c r="AJ7" s="406"/>
      <c r="AK7" s="406"/>
      <c r="AL7" s="616"/>
      <c r="AM7" s="511" t="s">
        <v>100</v>
      </c>
      <c r="AN7" s="411"/>
      <c r="AO7" s="411"/>
      <c r="AP7" s="411"/>
      <c r="AQ7" s="411"/>
      <c r="AR7" s="411"/>
      <c r="AS7" s="411"/>
      <c r="AT7" s="412"/>
      <c r="AU7" s="512" t="s">
        <v>90</v>
      </c>
      <c r="AV7" s="513"/>
      <c r="AW7" s="513"/>
      <c r="AX7" s="513"/>
      <c r="AY7" s="468" t="s">
        <v>101</v>
      </c>
      <c r="AZ7" s="469"/>
      <c r="BA7" s="469"/>
      <c r="BB7" s="469"/>
      <c r="BC7" s="469"/>
      <c r="BD7" s="469"/>
      <c r="BE7" s="469"/>
      <c r="BF7" s="469"/>
      <c r="BG7" s="469"/>
      <c r="BH7" s="469"/>
      <c r="BI7" s="469"/>
      <c r="BJ7" s="469"/>
      <c r="BK7" s="469"/>
      <c r="BL7" s="469"/>
      <c r="BM7" s="470"/>
      <c r="BN7" s="454">
        <v>3100</v>
      </c>
      <c r="BO7" s="455"/>
      <c r="BP7" s="455"/>
      <c r="BQ7" s="455"/>
      <c r="BR7" s="455"/>
      <c r="BS7" s="455"/>
      <c r="BT7" s="455"/>
      <c r="BU7" s="456"/>
      <c r="BV7" s="454">
        <v>13432</v>
      </c>
      <c r="BW7" s="455"/>
      <c r="BX7" s="455"/>
      <c r="BY7" s="455"/>
      <c r="BZ7" s="455"/>
      <c r="CA7" s="455"/>
      <c r="CB7" s="455"/>
      <c r="CC7" s="456"/>
      <c r="CD7" s="494" t="s">
        <v>102</v>
      </c>
      <c r="CE7" s="414"/>
      <c r="CF7" s="414"/>
      <c r="CG7" s="414"/>
      <c r="CH7" s="414"/>
      <c r="CI7" s="414"/>
      <c r="CJ7" s="414"/>
      <c r="CK7" s="414"/>
      <c r="CL7" s="414"/>
      <c r="CM7" s="414"/>
      <c r="CN7" s="414"/>
      <c r="CO7" s="414"/>
      <c r="CP7" s="414"/>
      <c r="CQ7" s="414"/>
      <c r="CR7" s="414"/>
      <c r="CS7" s="495"/>
      <c r="CT7" s="454">
        <v>1177452</v>
      </c>
      <c r="CU7" s="455"/>
      <c r="CV7" s="455"/>
      <c r="CW7" s="455"/>
      <c r="CX7" s="455"/>
      <c r="CY7" s="455"/>
      <c r="CZ7" s="455"/>
      <c r="DA7" s="456"/>
      <c r="DB7" s="454">
        <v>1157210</v>
      </c>
      <c r="DC7" s="455"/>
      <c r="DD7" s="455"/>
      <c r="DE7" s="455"/>
      <c r="DF7" s="455"/>
      <c r="DG7" s="455"/>
      <c r="DH7" s="455"/>
      <c r="DI7" s="456"/>
    </row>
    <row r="8" spans="1:119" ht="18.75" customHeight="1" thickBot="1" x14ac:dyDescent="0.25">
      <c r="A8" s="163"/>
      <c r="B8" s="605"/>
      <c r="C8" s="550"/>
      <c r="D8" s="550"/>
      <c r="E8" s="606"/>
      <c r="F8" s="606"/>
      <c r="G8" s="606"/>
      <c r="H8" s="606"/>
      <c r="I8" s="606"/>
      <c r="J8" s="606"/>
      <c r="K8" s="606"/>
      <c r="L8" s="606"/>
      <c r="M8" s="606"/>
      <c r="N8" s="606"/>
      <c r="O8" s="606"/>
      <c r="P8" s="606"/>
      <c r="Q8" s="606"/>
      <c r="R8" s="610"/>
      <c r="S8" s="610"/>
      <c r="T8" s="610"/>
      <c r="U8" s="610"/>
      <c r="V8" s="611"/>
      <c r="W8" s="525"/>
      <c r="X8" s="526"/>
      <c r="Y8" s="526"/>
      <c r="Z8" s="526"/>
      <c r="AA8" s="526"/>
      <c r="AB8" s="550"/>
      <c r="AC8" s="617"/>
      <c r="AD8" s="618"/>
      <c r="AE8" s="618"/>
      <c r="AF8" s="618"/>
      <c r="AG8" s="618"/>
      <c r="AH8" s="618"/>
      <c r="AI8" s="618"/>
      <c r="AJ8" s="618"/>
      <c r="AK8" s="618"/>
      <c r="AL8" s="619"/>
      <c r="AM8" s="511" t="s">
        <v>103</v>
      </c>
      <c r="AN8" s="411"/>
      <c r="AO8" s="411"/>
      <c r="AP8" s="411"/>
      <c r="AQ8" s="411"/>
      <c r="AR8" s="411"/>
      <c r="AS8" s="411"/>
      <c r="AT8" s="412"/>
      <c r="AU8" s="512" t="s">
        <v>90</v>
      </c>
      <c r="AV8" s="513"/>
      <c r="AW8" s="513"/>
      <c r="AX8" s="513"/>
      <c r="AY8" s="468" t="s">
        <v>104</v>
      </c>
      <c r="AZ8" s="469"/>
      <c r="BA8" s="469"/>
      <c r="BB8" s="469"/>
      <c r="BC8" s="469"/>
      <c r="BD8" s="469"/>
      <c r="BE8" s="469"/>
      <c r="BF8" s="469"/>
      <c r="BG8" s="469"/>
      <c r="BH8" s="469"/>
      <c r="BI8" s="469"/>
      <c r="BJ8" s="469"/>
      <c r="BK8" s="469"/>
      <c r="BL8" s="469"/>
      <c r="BM8" s="470"/>
      <c r="BN8" s="454">
        <v>79590</v>
      </c>
      <c r="BO8" s="455"/>
      <c r="BP8" s="455"/>
      <c r="BQ8" s="455"/>
      <c r="BR8" s="455"/>
      <c r="BS8" s="455"/>
      <c r="BT8" s="455"/>
      <c r="BU8" s="456"/>
      <c r="BV8" s="454">
        <v>85271</v>
      </c>
      <c r="BW8" s="455"/>
      <c r="BX8" s="455"/>
      <c r="BY8" s="455"/>
      <c r="BZ8" s="455"/>
      <c r="CA8" s="455"/>
      <c r="CB8" s="455"/>
      <c r="CC8" s="456"/>
      <c r="CD8" s="494" t="s">
        <v>105</v>
      </c>
      <c r="CE8" s="414"/>
      <c r="CF8" s="414"/>
      <c r="CG8" s="414"/>
      <c r="CH8" s="414"/>
      <c r="CI8" s="414"/>
      <c r="CJ8" s="414"/>
      <c r="CK8" s="414"/>
      <c r="CL8" s="414"/>
      <c r="CM8" s="414"/>
      <c r="CN8" s="414"/>
      <c r="CO8" s="414"/>
      <c r="CP8" s="414"/>
      <c r="CQ8" s="414"/>
      <c r="CR8" s="414"/>
      <c r="CS8" s="495"/>
      <c r="CT8" s="557">
        <v>0.26</v>
      </c>
      <c r="CU8" s="558"/>
      <c r="CV8" s="558"/>
      <c r="CW8" s="558"/>
      <c r="CX8" s="558"/>
      <c r="CY8" s="558"/>
      <c r="CZ8" s="558"/>
      <c r="DA8" s="559"/>
      <c r="DB8" s="557">
        <v>0.27</v>
      </c>
      <c r="DC8" s="558"/>
      <c r="DD8" s="558"/>
      <c r="DE8" s="558"/>
      <c r="DF8" s="558"/>
      <c r="DG8" s="558"/>
      <c r="DH8" s="558"/>
      <c r="DI8" s="559"/>
    </row>
    <row r="9" spans="1:119" ht="18.75" customHeight="1" thickBot="1" x14ac:dyDescent="0.25">
      <c r="A9" s="163"/>
      <c r="B9" s="586" t="s">
        <v>106</v>
      </c>
      <c r="C9" s="587"/>
      <c r="D9" s="587"/>
      <c r="E9" s="587"/>
      <c r="F9" s="587"/>
      <c r="G9" s="587"/>
      <c r="H9" s="587"/>
      <c r="I9" s="587"/>
      <c r="J9" s="587"/>
      <c r="K9" s="505"/>
      <c r="L9" s="588" t="s">
        <v>107</v>
      </c>
      <c r="M9" s="589"/>
      <c r="N9" s="589"/>
      <c r="O9" s="589"/>
      <c r="P9" s="589"/>
      <c r="Q9" s="590"/>
      <c r="R9" s="591">
        <v>504</v>
      </c>
      <c r="S9" s="592"/>
      <c r="T9" s="592"/>
      <c r="U9" s="592"/>
      <c r="V9" s="593"/>
      <c r="W9" s="523" t="s">
        <v>108</v>
      </c>
      <c r="X9" s="524"/>
      <c r="Y9" s="524"/>
      <c r="Z9" s="524"/>
      <c r="AA9" s="524"/>
      <c r="AB9" s="524"/>
      <c r="AC9" s="524"/>
      <c r="AD9" s="524"/>
      <c r="AE9" s="524"/>
      <c r="AF9" s="524"/>
      <c r="AG9" s="524"/>
      <c r="AH9" s="524"/>
      <c r="AI9" s="524"/>
      <c r="AJ9" s="524"/>
      <c r="AK9" s="524"/>
      <c r="AL9" s="594"/>
      <c r="AM9" s="511" t="s">
        <v>109</v>
      </c>
      <c r="AN9" s="411"/>
      <c r="AO9" s="411"/>
      <c r="AP9" s="411"/>
      <c r="AQ9" s="411"/>
      <c r="AR9" s="411"/>
      <c r="AS9" s="411"/>
      <c r="AT9" s="412"/>
      <c r="AU9" s="512" t="s">
        <v>90</v>
      </c>
      <c r="AV9" s="513"/>
      <c r="AW9" s="513"/>
      <c r="AX9" s="513"/>
      <c r="AY9" s="468" t="s">
        <v>110</v>
      </c>
      <c r="AZ9" s="469"/>
      <c r="BA9" s="469"/>
      <c r="BB9" s="469"/>
      <c r="BC9" s="469"/>
      <c r="BD9" s="469"/>
      <c r="BE9" s="469"/>
      <c r="BF9" s="469"/>
      <c r="BG9" s="469"/>
      <c r="BH9" s="469"/>
      <c r="BI9" s="469"/>
      <c r="BJ9" s="469"/>
      <c r="BK9" s="469"/>
      <c r="BL9" s="469"/>
      <c r="BM9" s="470"/>
      <c r="BN9" s="454">
        <v>-5681</v>
      </c>
      <c r="BO9" s="455"/>
      <c r="BP9" s="455"/>
      <c r="BQ9" s="455"/>
      <c r="BR9" s="455"/>
      <c r="BS9" s="455"/>
      <c r="BT9" s="455"/>
      <c r="BU9" s="456"/>
      <c r="BV9" s="454">
        <v>-5812</v>
      </c>
      <c r="BW9" s="455"/>
      <c r="BX9" s="455"/>
      <c r="BY9" s="455"/>
      <c r="BZ9" s="455"/>
      <c r="CA9" s="455"/>
      <c r="CB9" s="455"/>
      <c r="CC9" s="456"/>
      <c r="CD9" s="494" t="s">
        <v>111</v>
      </c>
      <c r="CE9" s="414"/>
      <c r="CF9" s="414"/>
      <c r="CG9" s="414"/>
      <c r="CH9" s="414"/>
      <c r="CI9" s="414"/>
      <c r="CJ9" s="414"/>
      <c r="CK9" s="414"/>
      <c r="CL9" s="414"/>
      <c r="CM9" s="414"/>
      <c r="CN9" s="414"/>
      <c r="CO9" s="414"/>
      <c r="CP9" s="414"/>
      <c r="CQ9" s="414"/>
      <c r="CR9" s="414"/>
      <c r="CS9" s="495"/>
      <c r="CT9" s="451">
        <v>20.8</v>
      </c>
      <c r="CU9" s="452"/>
      <c r="CV9" s="452"/>
      <c r="CW9" s="452"/>
      <c r="CX9" s="452"/>
      <c r="CY9" s="452"/>
      <c r="CZ9" s="452"/>
      <c r="DA9" s="453"/>
      <c r="DB9" s="451">
        <v>21</v>
      </c>
      <c r="DC9" s="452"/>
      <c r="DD9" s="452"/>
      <c r="DE9" s="452"/>
      <c r="DF9" s="452"/>
      <c r="DG9" s="452"/>
      <c r="DH9" s="452"/>
      <c r="DI9" s="453"/>
    </row>
    <row r="10" spans="1:119" ht="18.75" customHeight="1" thickBot="1" x14ac:dyDescent="0.25">
      <c r="A10" s="163"/>
      <c r="B10" s="586"/>
      <c r="C10" s="587"/>
      <c r="D10" s="587"/>
      <c r="E10" s="587"/>
      <c r="F10" s="587"/>
      <c r="G10" s="587"/>
      <c r="H10" s="587"/>
      <c r="I10" s="587"/>
      <c r="J10" s="587"/>
      <c r="K10" s="505"/>
      <c r="L10" s="410" t="s">
        <v>112</v>
      </c>
      <c r="M10" s="411"/>
      <c r="N10" s="411"/>
      <c r="O10" s="411"/>
      <c r="P10" s="411"/>
      <c r="Q10" s="412"/>
      <c r="R10" s="407">
        <v>615</v>
      </c>
      <c r="S10" s="408"/>
      <c r="T10" s="408"/>
      <c r="U10" s="408"/>
      <c r="V10" s="467"/>
      <c r="W10" s="595"/>
      <c r="X10" s="405"/>
      <c r="Y10" s="405"/>
      <c r="Z10" s="405"/>
      <c r="AA10" s="405"/>
      <c r="AB10" s="405"/>
      <c r="AC10" s="405"/>
      <c r="AD10" s="405"/>
      <c r="AE10" s="405"/>
      <c r="AF10" s="405"/>
      <c r="AG10" s="405"/>
      <c r="AH10" s="405"/>
      <c r="AI10" s="405"/>
      <c r="AJ10" s="405"/>
      <c r="AK10" s="405"/>
      <c r="AL10" s="596"/>
      <c r="AM10" s="511" t="s">
        <v>113</v>
      </c>
      <c r="AN10" s="411"/>
      <c r="AO10" s="411"/>
      <c r="AP10" s="411"/>
      <c r="AQ10" s="411"/>
      <c r="AR10" s="411"/>
      <c r="AS10" s="411"/>
      <c r="AT10" s="412"/>
      <c r="AU10" s="512" t="s">
        <v>114</v>
      </c>
      <c r="AV10" s="513"/>
      <c r="AW10" s="513"/>
      <c r="AX10" s="513"/>
      <c r="AY10" s="468" t="s">
        <v>115</v>
      </c>
      <c r="AZ10" s="469"/>
      <c r="BA10" s="469"/>
      <c r="BB10" s="469"/>
      <c r="BC10" s="469"/>
      <c r="BD10" s="469"/>
      <c r="BE10" s="469"/>
      <c r="BF10" s="469"/>
      <c r="BG10" s="469"/>
      <c r="BH10" s="469"/>
      <c r="BI10" s="469"/>
      <c r="BJ10" s="469"/>
      <c r="BK10" s="469"/>
      <c r="BL10" s="469"/>
      <c r="BM10" s="470"/>
      <c r="BN10" s="454">
        <v>67</v>
      </c>
      <c r="BO10" s="455"/>
      <c r="BP10" s="455"/>
      <c r="BQ10" s="455"/>
      <c r="BR10" s="455"/>
      <c r="BS10" s="455"/>
      <c r="BT10" s="455"/>
      <c r="BU10" s="456"/>
      <c r="BV10" s="454">
        <v>19</v>
      </c>
      <c r="BW10" s="455"/>
      <c r="BX10" s="455"/>
      <c r="BY10" s="455"/>
      <c r="BZ10" s="455"/>
      <c r="CA10" s="455"/>
      <c r="CB10" s="455"/>
      <c r="CC10" s="456"/>
      <c r="CD10" s="166" t="s">
        <v>116</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5">
      <c r="A11" s="163"/>
      <c r="B11" s="586"/>
      <c r="C11" s="587"/>
      <c r="D11" s="587"/>
      <c r="E11" s="587"/>
      <c r="F11" s="587"/>
      <c r="G11" s="587"/>
      <c r="H11" s="587"/>
      <c r="I11" s="587"/>
      <c r="J11" s="587"/>
      <c r="K11" s="505"/>
      <c r="L11" s="415" t="s">
        <v>117</v>
      </c>
      <c r="M11" s="416"/>
      <c r="N11" s="416"/>
      <c r="O11" s="416"/>
      <c r="P11" s="416"/>
      <c r="Q11" s="417"/>
      <c r="R11" s="583" t="s">
        <v>118</v>
      </c>
      <c r="S11" s="584"/>
      <c r="T11" s="584"/>
      <c r="U11" s="584"/>
      <c r="V11" s="585"/>
      <c r="W11" s="595"/>
      <c r="X11" s="405"/>
      <c r="Y11" s="405"/>
      <c r="Z11" s="405"/>
      <c r="AA11" s="405"/>
      <c r="AB11" s="405"/>
      <c r="AC11" s="405"/>
      <c r="AD11" s="405"/>
      <c r="AE11" s="405"/>
      <c r="AF11" s="405"/>
      <c r="AG11" s="405"/>
      <c r="AH11" s="405"/>
      <c r="AI11" s="405"/>
      <c r="AJ11" s="405"/>
      <c r="AK11" s="405"/>
      <c r="AL11" s="596"/>
      <c r="AM11" s="511" t="s">
        <v>119</v>
      </c>
      <c r="AN11" s="411"/>
      <c r="AO11" s="411"/>
      <c r="AP11" s="411"/>
      <c r="AQ11" s="411"/>
      <c r="AR11" s="411"/>
      <c r="AS11" s="411"/>
      <c r="AT11" s="412"/>
      <c r="AU11" s="512" t="s">
        <v>114</v>
      </c>
      <c r="AV11" s="513"/>
      <c r="AW11" s="513"/>
      <c r="AX11" s="513"/>
      <c r="AY11" s="468" t="s">
        <v>120</v>
      </c>
      <c r="AZ11" s="469"/>
      <c r="BA11" s="469"/>
      <c r="BB11" s="469"/>
      <c r="BC11" s="469"/>
      <c r="BD11" s="469"/>
      <c r="BE11" s="469"/>
      <c r="BF11" s="469"/>
      <c r="BG11" s="469"/>
      <c r="BH11" s="469"/>
      <c r="BI11" s="469"/>
      <c r="BJ11" s="469"/>
      <c r="BK11" s="469"/>
      <c r="BL11" s="469"/>
      <c r="BM11" s="470"/>
      <c r="BN11" s="454">
        <v>44549</v>
      </c>
      <c r="BO11" s="455"/>
      <c r="BP11" s="455"/>
      <c r="BQ11" s="455"/>
      <c r="BR11" s="455"/>
      <c r="BS11" s="455"/>
      <c r="BT11" s="455"/>
      <c r="BU11" s="456"/>
      <c r="BV11" s="454">
        <v>47985</v>
      </c>
      <c r="BW11" s="455"/>
      <c r="BX11" s="455"/>
      <c r="BY11" s="455"/>
      <c r="BZ11" s="455"/>
      <c r="CA11" s="455"/>
      <c r="CB11" s="455"/>
      <c r="CC11" s="456"/>
      <c r="CD11" s="494" t="s">
        <v>121</v>
      </c>
      <c r="CE11" s="414"/>
      <c r="CF11" s="414"/>
      <c r="CG11" s="414"/>
      <c r="CH11" s="414"/>
      <c r="CI11" s="414"/>
      <c r="CJ11" s="414"/>
      <c r="CK11" s="414"/>
      <c r="CL11" s="414"/>
      <c r="CM11" s="414"/>
      <c r="CN11" s="414"/>
      <c r="CO11" s="414"/>
      <c r="CP11" s="414"/>
      <c r="CQ11" s="414"/>
      <c r="CR11" s="414"/>
      <c r="CS11" s="495"/>
      <c r="CT11" s="557" t="s">
        <v>122</v>
      </c>
      <c r="CU11" s="558"/>
      <c r="CV11" s="558"/>
      <c r="CW11" s="558"/>
      <c r="CX11" s="558"/>
      <c r="CY11" s="558"/>
      <c r="CZ11" s="558"/>
      <c r="DA11" s="559"/>
      <c r="DB11" s="557" t="s">
        <v>122</v>
      </c>
      <c r="DC11" s="558"/>
      <c r="DD11" s="558"/>
      <c r="DE11" s="558"/>
      <c r="DF11" s="558"/>
      <c r="DG11" s="558"/>
      <c r="DH11" s="558"/>
      <c r="DI11" s="559"/>
    </row>
    <row r="12" spans="1:119" ht="18.75" customHeight="1" x14ac:dyDescent="0.2">
      <c r="A12" s="163"/>
      <c r="B12" s="560" t="s">
        <v>123</v>
      </c>
      <c r="C12" s="561"/>
      <c r="D12" s="561"/>
      <c r="E12" s="561"/>
      <c r="F12" s="561"/>
      <c r="G12" s="561"/>
      <c r="H12" s="561"/>
      <c r="I12" s="561"/>
      <c r="J12" s="561"/>
      <c r="K12" s="562"/>
      <c r="L12" s="569" t="s">
        <v>124</v>
      </c>
      <c r="M12" s="570"/>
      <c r="N12" s="570"/>
      <c r="O12" s="570"/>
      <c r="P12" s="570"/>
      <c r="Q12" s="571"/>
      <c r="R12" s="572">
        <v>484</v>
      </c>
      <c r="S12" s="573"/>
      <c r="T12" s="573"/>
      <c r="U12" s="573"/>
      <c r="V12" s="574"/>
      <c r="W12" s="575" t="s">
        <v>1</v>
      </c>
      <c r="X12" s="513"/>
      <c r="Y12" s="513"/>
      <c r="Z12" s="513"/>
      <c r="AA12" s="513"/>
      <c r="AB12" s="576"/>
      <c r="AC12" s="577" t="s">
        <v>125</v>
      </c>
      <c r="AD12" s="578"/>
      <c r="AE12" s="578"/>
      <c r="AF12" s="578"/>
      <c r="AG12" s="579"/>
      <c r="AH12" s="577" t="s">
        <v>126</v>
      </c>
      <c r="AI12" s="578"/>
      <c r="AJ12" s="578"/>
      <c r="AK12" s="578"/>
      <c r="AL12" s="580"/>
      <c r="AM12" s="511" t="s">
        <v>127</v>
      </c>
      <c r="AN12" s="411"/>
      <c r="AO12" s="411"/>
      <c r="AP12" s="411"/>
      <c r="AQ12" s="411"/>
      <c r="AR12" s="411"/>
      <c r="AS12" s="411"/>
      <c r="AT12" s="412"/>
      <c r="AU12" s="512" t="s">
        <v>90</v>
      </c>
      <c r="AV12" s="513"/>
      <c r="AW12" s="513"/>
      <c r="AX12" s="513"/>
      <c r="AY12" s="468" t="s">
        <v>128</v>
      </c>
      <c r="AZ12" s="469"/>
      <c r="BA12" s="469"/>
      <c r="BB12" s="469"/>
      <c r="BC12" s="469"/>
      <c r="BD12" s="469"/>
      <c r="BE12" s="469"/>
      <c r="BF12" s="469"/>
      <c r="BG12" s="469"/>
      <c r="BH12" s="469"/>
      <c r="BI12" s="469"/>
      <c r="BJ12" s="469"/>
      <c r="BK12" s="469"/>
      <c r="BL12" s="469"/>
      <c r="BM12" s="470"/>
      <c r="BN12" s="454">
        <v>55117</v>
      </c>
      <c r="BO12" s="455"/>
      <c r="BP12" s="455"/>
      <c r="BQ12" s="455"/>
      <c r="BR12" s="455"/>
      <c r="BS12" s="455"/>
      <c r="BT12" s="455"/>
      <c r="BU12" s="456"/>
      <c r="BV12" s="454">
        <v>61328</v>
      </c>
      <c r="BW12" s="455"/>
      <c r="BX12" s="455"/>
      <c r="BY12" s="455"/>
      <c r="BZ12" s="455"/>
      <c r="CA12" s="455"/>
      <c r="CB12" s="455"/>
      <c r="CC12" s="456"/>
      <c r="CD12" s="494" t="s">
        <v>129</v>
      </c>
      <c r="CE12" s="414"/>
      <c r="CF12" s="414"/>
      <c r="CG12" s="414"/>
      <c r="CH12" s="414"/>
      <c r="CI12" s="414"/>
      <c r="CJ12" s="414"/>
      <c r="CK12" s="414"/>
      <c r="CL12" s="414"/>
      <c r="CM12" s="414"/>
      <c r="CN12" s="414"/>
      <c r="CO12" s="414"/>
      <c r="CP12" s="414"/>
      <c r="CQ12" s="414"/>
      <c r="CR12" s="414"/>
      <c r="CS12" s="495"/>
      <c r="CT12" s="557" t="s">
        <v>122</v>
      </c>
      <c r="CU12" s="558"/>
      <c r="CV12" s="558"/>
      <c r="CW12" s="558"/>
      <c r="CX12" s="558"/>
      <c r="CY12" s="558"/>
      <c r="CZ12" s="558"/>
      <c r="DA12" s="559"/>
      <c r="DB12" s="557" t="s">
        <v>122</v>
      </c>
      <c r="DC12" s="558"/>
      <c r="DD12" s="558"/>
      <c r="DE12" s="558"/>
      <c r="DF12" s="558"/>
      <c r="DG12" s="558"/>
      <c r="DH12" s="558"/>
      <c r="DI12" s="559"/>
    </row>
    <row r="13" spans="1:119" ht="18.75" customHeight="1" x14ac:dyDescent="0.2">
      <c r="A13" s="163"/>
      <c r="B13" s="563"/>
      <c r="C13" s="564"/>
      <c r="D13" s="564"/>
      <c r="E13" s="564"/>
      <c r="F13" s="564"/>
      <c r="G13" s="564"/>
      <c r="H13" s="564"/>
      <c r="I13" s="564"/>
      <c r="J13" s="564"/>
      <c r="K13" s="565"/>
      <c r="L13" s="172"/>
      <c r="M13" s="538" t="s">
        <v>130</v>
      </c>
      <c r="N13" s="539"/>
      <c r="O13" s="539"/>
      <c r="P13" s="539"/>
      <c r="Q13" s="540"/>
      <c r="R13" s="541">
        <v>482</v>
      </c>
      <c r="S13" s="542"/>
      <c r="T13" s="542"/>
      <c r="U13" s="542"/>
      <c r="V13" s="543"/>
      <c r="W13" s="544" t="s">
        <v>131</v>
      </c>
      <c r="X13" s="440"/>
      <c r="Y13" s="440"/>
      <c r="Z13" s="440"/>
      <c r="AA13" s="440"/>
      <c r="AB13" s="441"/>
      <c r="AC13" s="407">
        <v>6</v>
      </c>
      <c r="AD13" s="408"/>
      <c r="AE13" s="408"/>
      <c r="AF13" s="408"/>
      <c r="AG13" s="409"/>
      <c r="AH13" s="407">
        <v>9</v>
      </c>
      <c r="AI13" s="408"/>
      <c r="AJ13" s="408"/>
      <c r="AK13" s="408"/>
      <c r="AL13" s="467"/>
      <c r="AM13" s="511" t="s">
        <v>132</v>
      </c>
      <c r="AN13" s="411"/>
      <c r="AO13" s="411"/>
      <c r="AP13" s="411"/>
      <c r="AQ13" s="411"/>
      <c r="AR13" s="411"/>
      <c r="AS13" s="411"/>
      <c r="AT13" s="412"/>
      <c r="AU13" s="512" t="s">
        <v>114</v>
      </c>
      <c r="AV13" s="513"/>
      <c r="AW13" s="513"/>
      <c r="AX13" s="513"/>
      <c r="AY13" s="468" t="s">
        <v>133</v>
      </c>
      <c r="AZ13" s="469"/>
      <c r="BA13" s="469"/>
      <c r="BB13" s="469"/>
      <c r="BC13" s="469"/>
      <c r="BD13" s="469"/>
      <c r="BE13" s="469"/>
      <c r="BF13" s="469"/>
      <c r="BG13" s="469"/>
      <c r="BH13" s="469"/>
      <c r="BI13" s="469"/>
      <c r="BJ13" s="469"/>
      <c r="BK13" s="469"/>
      <c r="BL13" s="469"/>
      <c r="BM13" s="470"/>
      <c r="BN13" s="454">
        <v>-16182</v>
      </c>
      <c r="BO13" s="455"/>
      <c r="BP13" s="455"/>
      <c r="BQ13" s="455"/>
      <c r="BR13" s="455"/>
      <c r="BS13" s="455"/>
      <c r="BT13" s="455"/>
      <c r="BU13" s="456"/>
      <c r="BV13" s="454">
        <v>-19136</v>
      </c>
      <c r="BW13" s="455"/>
      <c r="BX13" s="455"/>
      <c r="BY13" s="455"/>
      <c r="BZ13" s="455"/>
      <c r="CA13" s="455"/>
      <c r="CB13" s="455"/>
      <c r="CC13" s="456"/>
      <c r="CD13" s="494" t="s">
        <v>134</v>
      </c>
      <c r="CE13" s="414"/>
      <c r="CF13" s="414"/>
      <c r="CG13" s="414"/>
      <c r="CH13" s="414"/>
      <c r="CI13" s="414"/>
      <c r="CJ13" s="414"/>
      <c r="CK13" s="414"/>
      <c r="CL13" s="414"/>
      <c r="CM13" s="414"/>
      <c r="CN13" s="414"/>
      <c r="CO13" s="414"/>
      <c r="CP13" s="414"/>
      <c r="CQ13" s="414"/>
      <c r="CR13" s="414"/>
      <c r="CS13" s="495"/>
      <c r="CT13" s="451">
        <v>4.0999999999999996</v>
      </c>
      <c r="CU13" s="452"/>
      <c r="CV13" s="452"/>
      <c r="CW13" s="452"/>
      <c r="CX13" s="452"/>
      <c r="CY13" s="452"/>
      <c r="CZ13" s="452"/>
      <c r="DA13" s="453"/>
      <c r="DB13" s="451">
        <v>3.5</v>
      </c>
      <c r="DC13" s="452"/>
      <c r="DD13" s="452"/>
      <c r="DE13" s="452"/>
      <c r="DF13" s="452"/>
      <c r="DG13" s="452"/>
      <c r="DH13" s="452"/>
      <c r="DI13" s="453"/>
    </row>
    <row r="14" spans="1:119" ht="18.75" customHeight="1" thickBot="1" x14ac:dyDescent="0.25">
      <c r="A14" s="163"/>
      <c r="B14" s="563"/>
      <c r="C14" s="564"/>
      <c r="D14" s="564"/>
      <c r="E14" s="564"/>
      <c r="F14" s="564"/>
      <c r="G14" s="564"/>
      <c r="H14" s="564"/>
      <c r="I14" s="564"/>
      <c r="J14" s="564"/>
      <c r="K14" s="565"/>
      <c r="L14" s="528" t="s">
        <v>135</v>
      </c>
      <c r="M14" s="581"/>
      <c r="N14" s="581"/>
      <c r="O14" s="581"/>
      <c r="P14" s="581"/>
      <c r="Q14" s="582"/>
      <c r="R14" s="541">
        <v>503</v>
      </c>
      <c r="S14" s="542"/>
      <c r="T14" s="542"/>
      <c r="U14" s="542"/>
      <c r="V14" s="543"/>
      <c r="W14" s="545"/>
      <c r="X14" s="443"/>
      <c r="Y14" s="443"/>
      <c r="Z14" s="443"/>
      <c r="AA14" s="443"/>
      <c r="AB14" s="444"/>
      <c r="AC14" s="534">
        <v>2</v>
      </c>
      <c r="AD14" s="535"/>
      <c r="AE14" s="535"/>
      <c r="AF14" s="535"/>
      <c r="AG14" s="536"/>
      <c r="AH14" s="534">
        <v>2.4</v>
      </c>
      <c r="AI14" s="535"/>
      <c r="AJ14" s="535"/>
      <c r="AK14" s="535"/>
      <c r="AL14" s="537"/>
      <c r="AM14" s="511"/>
      <c r="AN14" s="411"/>
      <c r="AO14" s="411"/>
      <c r="AP14" s="411"/>
      <c r="AQ14" s="411"/>
      <c r="AR14" s="411"/>
      <c r="AS14" s="411"/>
      <c r="AT14" s="412"/>
      <c r="AU14" s="512"/>
      <c r="AV14" s="513"/>
      <c r="AW14" s="513"/>
      <c r="AX14" s="513"/>
      <c r="AY14" s="468"/>
      <c r="AZ14" s="469"/>
      <c r="BA14" s="469"/>
      <c r="BB14" s="469"/>
      <c r="BC14" s="469"/>
      <c r="BD14" s="469"/>
      <c r="BE14" s="469"/>
      <c r="BF14" s="469"/>
      <c r="BG14" s="469"/>
      <c r="BH14" s="469"/>
      <c r="BI14" s="469"/>
      <c r="BJ14" s="469"/>
      <c r="BK14" s="469"/>
      <c r="BL14" s="469"/>
      <c r="BM14" s="470"/>
      <c r="BN14" s="454"/>
      <c r="BO14" s="455"/>
      <c r="BP14" s="455"/>
      <c r="BQ14" s="455"/>
      <c r="BR14" s="455"/>
      <c r="BS14" s="455"/>
      <c r="BT14" s="455"/>
      <c r="BU14" s="456"/>
      <c r="BV14" s="454"/>
      <c r="BW14" s="455"/>
      <c r="BX14" s="455"/>
      <c r="BY14" s="455"/>
      <c r="BZ14" s="455"/>
      <c r="CA14" s="455"/>
      <c r="CB14" s="455"/>
      <c r="CC14" s="456"/>
      <c r="CD14" s="491" t="s">
        <v>136</v>
      </c>
      <c r="CE14" s="492"/>
      <c r="CF14" s="492"/>
      <c r="CG14" s="492"/>
      <c r="CH14" s="492"/>
      <c r="CI14" s="492"/>
      <c r="CJ14" s="492"/>
      <c r="CK14" s="492"/>
      <c r="CL14" s="492"/>
      <c r="CM14" s="492"/>
      <c r="CN14" s="492"/>
      <c r="CO14" s="492"/>
      <c r="CP14" s="492"/>
      <c r="CQ14" s="492"/>
      <c r="CR14" s="492"/>
      <c r="CS14" s="493"/>
      <c r="CT14" s="551" t="s">
        <v>122</v>
      </c>
      <c r="CU14" s="552"/>
      <c r="CV14" s="552"/>
      <c r="CW14" s="552"/>
      <c r="CX14" s="552"/>
      <c r="CY14" s="552"/>
      <c r="CZ14" s="552"/>
      <c r="DA14" s="553"/>
      <c r="DB14" s="551" t="s">
        <v>122</v>
      </c>
      <c r="DC14" s="552"/>
      <c r="DD14" s="552"/>
      <c r="DE14" s="552"/>
      <c r="DF14" s="552"/>
      <c r="DG14" s="552"/>
      <c r="DH14" s="552"/>
      <c r="DI14" s="553"/>
    </row>
    <row r="15" spans="1:119" ht="18.75" customHeight="1" x14ac:dyDescent="0.2">
      <c r="A15" s="163"/>
      <c r="B15" s="563"/>
      <c r="C15" s="564"/>
      <c r="D15" s="564"/>
      <c r="E15" s="564"/>
      <c r="F15" s="564"/>
      <c r="G15" s="564"/>
      <c r="H15" s="564"/>
      <c r="I15" s="564"/>
      <c r="J15" s="564"/>
      <c r="K15" s="565"/>
      <c r="L15" s="172"/>
      <c r="M15" s="538" t="s">
        <v>130</v>
      </c>
      <c r="N15" s="539"/>
      <c r="O15" s="539"/>
      <c r="P15" s="539"/>
      <c r="Q15" s="540"/>
      <c r="R15" s="541">
        <v>501</v>
      </c>
      <c r="S15" s="542"/>
      <c r="T15" s="542"/>
      <c r="U15" s="542"/>
      <c r="V15" s="543"/>
      <c r="W15" s="544" t="s">
        <v>137</v>
      </c>
      <c r="X15" s="440"/>
      <c r="Y15" s="440"/>
      <c r="Z15" s="440"/>
      <c r="AA15" s="440"/>
      <c r="AB15" s="441"/>
      <c r="AC15" s="407">
        <v>13</v>
      </c>
      <c r="AD15" s="408"/>
      <c r="AE15" s="408"/>
      <c r="AF15" s="408"/>
      <c r="AG15" s="409"/>
      <c r="AH15" s="407">
        <v>16</v>
      </c>
      <c r="AI15" s="408"/>
      <c r="AJ15" s="408"/>
      <c r="AK15" s="408"/>
      <c r="AL15" s="467"/>
      <c r="AM15" s="511"/>
      <c r="AN15" s="411"/>
      <c r="AO15" s="411"/>
      <c r="AP15" s="411"/>
      <c r="AQ15" s="411"/>
      <c r="AR15" s="411"/>
      <c r="AS15" s="411"/>
      <c r="AT15" s="412"/>
      <c r="AU15" s="512"/>
      <c r="AV15" s="513"/>
      <c r="AW15" s="513"/>
      <c r="AX15" s="513"/>
      <c r="AY15" s="480" t="s">
        <v>138</v>
      </c>
      <c r="AZ15" s="481"/>
      <c r="BA15" s="481"/>
      <c r="BB15" s="481"/>
      <c r="BC15" s="481"/>
      <c r="BD15" s="481"/>
      <c r="BE15" s="481"/>
      <c r="BF15" s="481"/>
      <c r="BG15" s="481"/>
      <c r="BH15" s="481"/>
      <c r="BI15" s="481"/>
      <c r="BJ15" s="481"/>
      <c r="BK15" s="481"/>
      <c r="BL15" s="481"/>
      <c r="BM15" s="482"/>
      <c r="BN15" s="483">
        <v>286508</v>
      </c>
      <c r="BO15" s="484"/>
      <c r="BP15" s="484"/>
      <c r="BQ15" s="484"/>
      <c r="BR15" s="484"/>
      <c r="BS15" s="484"/>
      <c r="BT15" s="484"/>
      <c r="BU15" s="485"/>
      <c r="BV15" s="483">
        <v>281387</v>
      </c>
      <c r="BW15" s="484"/>
      <c r="BX15" s="484"/>
      <c r="BY15" s="484"/>
      <c r="BZ15" s="484"/>
      <c r="CA15" s="484"/>
      <c r="CB15" s="484"/>
      <c r="CC15" s="485"/>
      <c r="CD15" s="554" t="s">
        <v>139</v>
      </c>
      <c r="CE15" s="555"/>
      <c r="CF15" s="555"/>
      <c r="CG15" s="555"/>
      <c r="CH15" s="555"/>
      <c r="CI15" s="555"/>
      <c r="CJ15" s="555"/>
      <c r="CK15" s="555"/>
      <c r="CL15" s="555"/>
      <c r="CM15" s="555"/>
      <c r="CN15" s="555"/>
      <c r="CO15" s="555"/>
      <c r="CP15" s="555"/>
      <c r="CQ15" s="555"/>
      <c r="CR15" s="555"/>
      <c r="CS15" s="556"/>
      <c r="CT15" s="173"/>
      <c r="CU15" s="174"/>
      <c r="CV15" s="174"/>
      <c r="CW15" s="174"/>
      <c r="CX15" s="174"/>
      <c r="CY15" s="174"/>
      <c r="CZ15" s="174"/>
      <c r="DA15" s="175"/>
      <c r="DB15" s="173"/>
      <c r="DC15" s="174"/>
      <c r="DD15" s="174"/>
      <c r="DE15" s="174"/>
      <c r="DF15" s="174"/>
      <c r="DG15" s="174"/>
      <c r="DH15" s="174"/>
      <c r="DI15" s="175"/>
    </row>
    <row r="16" spans="1:119" ht="18.75" customHeight="1" x14ac:dyDescent="0.2">
      <c r="A16" s="163"/>
      <c r="B16" s="563"/>
      <c r="C16" s="564"/>
      <c r="D16" s="564"/>
      <c r="E16" s="564"/>
      <c r="F16" s="564"/>
      <c r="G16" s="564"/>
      <c r="H16" s="564"/>
      <c r="I16" s="564"/>
      <c r="J16" s="564"/>
      <c r="K16" s="565"/>
      <c r="L16" s="528" t="s">
        <v>140</v>
      </c>
      <c r="M16" s="529"/>
      <c r="N16" s="529"/>
      <c r="O16" s="529"/>
      <c r="P16" s="529"/>
      <c r="Q16" s="530"/>
      <c r="R16" s="531" t="s">
        <v>141</v>
      </c>
      <c r="S16" s="532"/>
      <c r="T16" s="532"/>
      <c r="U16" s="532"/>
      <c r="V16" s="533"/>
      <c r="W16" s="545"/>
      <c r="X16" s="443"/>
      <c r="Y16" s="443"/>
      <c r="Z16" s="443"/>
      <c r="AA16" s="443"/>
      <c r="AB16" s="444"/>
      <c r="AC16" s="534">
        <v>4.4000000000000004</v>
      </c>
      <c r="AD16" s="535"/>
      <c r="AE16" s="535"/>
      <c r="AF16" s="535"/>
      <c r="AG16" s="536"/>
      <c r="AH16" s="534">
        <v>4.2</v>
      </c>
      <c r="AI16" s="535"/>
      <c r="AJ16" s="535"/>
      <c r="AK16" s="535"/>
      <c r="AL16" s="537"/>
      <c r="AM16" s="511"/>
      <c r="AN16" s="411"/>
      <c r="AO16" s="411"/>
      <c r="AP16" s="411"/>
      <c r="AQ16" s="411"/>
      <c r="AR16" s="411"/>
      <c r="AS16" s="411"/>
      <c r="AT16" s="412"/>
      <c r="AU16" s="512"/>
      <c r="AV16" s="513"/>
      <c r="AW16" s="513"/>
      <c r="AX16" s="513"/>
      <c r="AY16" s="468" t="s">
        <v>142</v>
      </c>
      <c r="AZ16" s="469"/>
      <c r="BA16" s="469"/>
      <c r="BB16" s="469"/>
      <c r="BC16" s="469"/>
      <c r="BD16" s="469"/>
      <c r="BE16" s="469"/>
      <c r="BF16" s="469"/>
      <c r="BG16" s="469"/>
      <c r="BH16" s="469"/>
      <c r="BI16" s="469"/>
      <c r="BJ16" s="469"/>
      <c r="BK16" s="469"/>
      <c r="BL16" s="469"/>
      <c r="BM16" s="470"/>
      <c r="BN16" s="454">
        <v>1091070</v>
      </c>
      <c r="BO16" s="455"/>
      <c r="BP16" s="455"/>
      <c r="BQ16" s="455"/>
      <c r="BR16" s="455"/>
      <c r="BS16" s="455"/>
      <c r="BT16" s="455"/>
      <c r="BU16" s="456"/>
      <c r="BV16" s="454">
        <v>1064642</v>
      </c>
      <c r="BW16" s="455"/>
      <c r="BX16" s="455"/>
      <c r="BY16" s="455"/>
      <c r="BZ16" s="455"/>
      <c r="CA16" s="455"/>
      <c r="CB16" s="455"/>
      <c r="CC16" s="456"/>
      <c r="CD16" s="176"/>
      <c r="CE16" s="486"/>
      <c r="CF16" s="486"/>
      <c r="CG16" s="486"/>
      <c r="CH16" s="486"/>
      <c r="CI16" s="486"/>
      <c r="CJ16" s="486"/>
      <c r="CK16" s="486"/>
      <c r="CL16" s="486"/>
      <c r="CM16" s="486"/>
      <c r="CN16" s="486"/>
      <c r="CO16" s="486"/>
      <c r="CP16" s="486"/>
      <c r="CQ16" s="486"/>
      <c r="CR16" s="486"/>
      <c r="CS16" s="487"/>
      <c r="CT16" s="451"/>
      <c r="CU16" s="452"/>
      <c r="CV16" s="452"/>
      <c r="CW16" s="452"/>
      <c r="CX16" s="452"/>
      <c r="CY16" s="452"/>
      <c r="CZ16" s="452"/>
      <c r="DA16" s="453"/>
      <c r="DB16" s="451"/>
      <c r="DC16" s="452"/>
      <c r="DD16" s="452"/>
      <c r="DE16" s="452"/>
      <c r="DF16" s="452"/>
      <c r="DG16" s="452"/>
      <c r="DH16" s="452"/>
      <c r="DI16" s="453"/>
    </row>
    <row r="17" spans="1:113" ht="18.75" customHeight="1" thickBot="1" x14ac:dyDescent="0.25">
      <c r="A17" s="163"/>
      <c r="B17" s="566"/>
      <c r="C17" s="567"/>
      <c r="D17" s="567"/>
      <c r="E17" s="567"/>
      <c r="F17" s="567"/>
      <c r="G17" s="567"/>
      <c r="H17" s="567"/>
      <c r="I17" s="567"/>
      <c r="J17" s="567"/>
      <c r="K17" s="568"/>
      <c r="L17" s="177"/>
      <c r="M17" s="547" t="s">
        <v>143</v>
      </c>
      <c r="N17" s="548"/>
      <c r="O17" s="548"/>
      <c r="P17" s="548"/>
      <c r="Q17" s="549"/>
      <c r="R17" s="531" t="s">
        <v>141</v>
      </c>
      <c r="S17" s="532"/>
      <c r="T17" s="532"/>
      <c r="U17" s="532"/>
      <c r="V17" s="533"/>
      <c r="W17" s="544" t="s">
        <v>144</v>
      </c>
      <c r="X17" s="440"/>
      <c r="Y17" s="440"/>
      <c r="Z17" s="440"/>
      <c r="AA17" s="440"/>
      <c r="AB17" s="441"/>
      <c r="AC17" s="407">
        <v>274</v>
      </c>
      <c r="AD17" s="408"/>
      <c r="AE17" s="408"/>
      <c r="AF17" s="408"/>
      <c r="AG17" s="409"/>
      <c r="AH17" s="407">
        <v>354</v>
      </c>
      <c r="AI17" s="408"/>
      <c r="AJ17" s="408"/>
      <c r="AK17" s="408"/>
      <c r="AL17" s="467"/>
      <c r="AM17" s="511"/>
      <c r="AN17" s="411"/>
      <c r="AO17" s="411"/>
      <c r="AP17" s="411"/>
      <c r="AQ17" s="411"/>
      <c r="AR17" s="411"/>
      <c r="AS17" s="411"/>
      <c r="AT17" s="412"/>
      <c r="AU17" s="512"/>
      <c r="AV17" s="513"/>
      <c r="AW17" s="513"/>
      <c r="AX17" s="513"/>
      <c r="AY17" s="468" t="s">
        <v>145</v>
      </c>
      <c r="AZ17" s="469"/>
      <c r="BA17" s="469"/>
      <c r="BB17" s="469"/>
      <c r="BC17" s="469"/>
      <c r="BD17" s="469"/>
      <c r="BE17" s="469"/>
      <c r="BF17" s="469"/>
      <c r="BG17" s="469"/>
      <c r="BH17" s="469"/>
      <c r="BI17" s="469"/>
      <c r="BJ17" s="469"/>
      <c r="BK17" s="469"/>
      <c r="BL17" s="469"/>
      <c r="BM17" s="470"/>
      <c r="BN17" s="454">
        <v>375111</v>
      </c>
      <c r="BO17" s="455"/>
      <c r="BP17" s="455"/>
      <c r="BQ17" s="455"/>
      <c r="BR17" s="455"/>
      <c r="BS17" s="455"/>
      <c r="BT17" s="455"/>
      <c r="BU17" s="456"/>
      <c r="BV17" s="454">
        <v>367762</v>
      </c>
      <c r="BW17" s="455"/>
      <c r="BX17" s="455"/>
      <c r="BY17" s="455"/>
      <c r="BZ17" s="455"/>
      <c r="CA17" s="455"/>
      <c r="CB17" s="455"/>
      <c r="CC17" s="456"/>
      <c r="CD17" s="176"/>
      <c r="CE17" s="486"/>
      <c r="CF17" s="486"/>
      <c r="CG17" s="486"/>
      <c r="CH17" s="486"/>
      <c r="CI17" s="486"/>
      <c r="CJ17" s="486"/>
      <c r="CK17" s="486"/>
      <c r="CL17" s="486"/>
      <c r="CM17" s="486"/>
      <c r="CN17" s="486"/>
      <c r="CO17" s="486"/>
      <c r="CP17" s="486"/>
      <c r="CQ17" s="486"/>
      <c r="CR17" s="486"/>
      <c r="CS17" s="487"/>
      <c r="CT17" s="451"/>
      <c r="CU17" s="452"/>
      <c r="CV17" s="452"/>
      <c r="CW17" s="452"/>
      <c r="CX17" s="452"/>
      <c r="CY17" s="452"/>
      <c r="CZ17" s="452"/>
      <c r="DA17" s="453"/>
      <c r="DB17" s="451"/>
      <c r="DC17" s="452"/>
      <c r="DD17" s="452"/>
      <c r="DE17" s="452"/>
      <c r="DF17" s="452"/>
      <c r="DG17" s="452"/>
      <c r="DH17" s="452"/>
      <c r="DI17" s="453"/>
    </row>
    <row r="18" spans="1:113" ht="18.75" customHeight="1" thickBot="1" x14ac:dyDescent="0.25">
      <c r="A18" s="163"/>
      <c r="B18" s="504" t="s">
        <v>146</v>
      </c>
      <c r="C18" s="505"/>
      <c r="D18" s="505"/>
      <c r="E18" s="506"/>
      <c r="F18" s="506"/>
      <c r="G18" s="506"/>
      <c r="H18" s="506"/>
      <c r="I18" s="506"/>
      <c r="J18" s="506"/>
      <c r="K18" s="506"/>
      <c r="L18" s="507">
        <v>390.46</v>
      </c>
      <c r="M18" s="507"/>
      <c r="N18" s="507"/>
      <c r="O18" s="507"/>
      <c r="P18" s="507"/>
      <c r="Q18" s="507"/>
      <c r="R18" s="508"/>
      <c r="S18" s="508"/>
      <c r="T18" s="508"/>
      <c r="U18" s="508"/>
      <c r="V18" s="509"/>
      <c r="W18" s="525"/>
      <c r="X18" s="526"/>
      <c r="Y18" s="526"/>
      <c r="Z18" s="526"/>
      <c r="AA18" s="526"/>
      <c r="AB18" s="550"/>
      <c r="AC18" s="424">
        <v>93.5</v>
      </c>
      <c r="AD18" s="425"/>
      <c r="AE18" s="425"/>
      <c r="AF18" s="425"/>
      <c r="AG18" s="510"/>
      <c r="AH18" s="424">
        <v>93.4</v>
      </c>
      <c r="AI18" s="425"/>
      <c r="AJ18" s="425"/>
      <c r="AK18" s="425"/>
      <c r="AL18" s="426"/>
      <c r="AM18" s="511"/>
      <c r="AN18" s="411"/>
      <c r="AO18" s="411"/>
      <c r="AP18" s="411"/>
      <c r="AQ18" s="411"/>
      <c r="AR18" s="411"/>
      <c r="AS18" s="411"/>
      <c r="AT18" s="412"/>
      <c r="AU18" s="512"/>
      <c r="AV18" s="513"/>
      <c r="AW18" s="513"/>
      <c r="AX18" s="513"/>
      <c r="AY18" s="468" t="s">
        <v>147</v>
      </c>
      <c r="AZ18" s="469"/>
      <c r="BA18" s="469"/>
      <c r="BB18" s="469"/>
      <c r="BC18" s="469"/>
      <c r="BD18" s="469"/>
      <c r="BE18" s="469"/>
      <c r="BF18" s="469"/>
      <c r="BG18" s="469"/>
      <c r="BH18" s="469"/>
      <c r="BI18" s="469"/>
      <c r="BJ18" s="469"/>
      <c r="BK18" s="469"/>
      <c r="BL18" s="469"/>
      <c r="BM18" s="470"/>
      <c r="BN18" s="454">
        <v>1173091</v>
      </c>
      <c r="BO18" s="455"/>
      <c r="BP18" s="455"/>
      <c r="BQ18" s="455"/>
      <c r="BR18" s="455"/>
      <c r="BS18" s="455"/>
      <c r="BT18" s="455"/>
      <c r="BU18" s="456"/>
      <c r="BV18" s="454">
        <v>1138694</v>
      </c>
      <c r="BW18" s="455"/>
      <c r="BX18" s="455"/>
      <c r="BY18" s="455"/>
      <c r="BZ18" s="455"/>
      <c r="CA18" s="455"/>
      <c r="CB18" s="455"/>
      <c r="CC18" s="456"/>
      <c r="CD18" s="176"/>
      <c r="CE18" s="486"/>
      <c r="CF18" s="486"/>
      <c r="CG18" s="486"/>
      <c r="CH18" s="486"/>
      <c r="CI18" s="486"/>
      <c r="CJ18" s="486"/>
      <c r="CK18" s="486"/>
      <c r="CL18" s="486"/>
      <c r="CM18" s="486"/>
      <c r="CN18" s="486"/>
      <c r="CO18" s="486"/>
      <c r="CP18" s="486"/>
      <c r="CQ18" s="486"/>
      <c r="CR18" s="486"/>
      <c r="CS18" s="487"/>
      <c r="CT18" s="451"/>
      <c r="CU18" s="452"/>
      <c r="CV18" s="452"/>
      <c r="CW18" s="452"/>
      <c r="CX18" s="452"/>
      <c r="CY18" s="452"/>
      <c r="CZ18" s="452"/>
      <c r="DA18" s="453"/>
      <c r="DB18" s="451"/>
      <c r="DC18" s="452"/>
      <c r="DD18" s="452"/>
      <c r="DE18" s="452"/>
      <c r="DF18" s="452"/>
      <c r="DG18" s="452"/>
      <c r="DH18" s="452"/>
      <c r="DI18" s="453"/>
    </row>
    <row r="19" spans="1:113" ht="18.75" customHeight="1" thickBot="1" x14ac:dyDescent="0.25">
      <c r="A19" s="163"/>
      <c r="B19" s="504" t="s">
        <v>148</v>
      </c>
      <c r="C19" s="505"/>
      <c r="D19" s="505"/>
      <c r="E19" s="506"/>
      <c r="F19" s="506"/>
      <c r="G19" s="506"/>
      <c r="H19" s="506"/>
      <c r="I19" s="506"/>
      <c r="J19" s="506"/>
      <c r="K19" s="506"/>
      <c r="L19" s="514">
        <v>1</v>
      </c>
      <c r="M19" s="514"/>
      <c r="N19" s="514"/>
      <c r="O19" s="514"/>
      <c r="P19" s="514"/>
      <c r="Q19" s="514"/>
      <c r="R19" s="515"/>
      <c r="S19" s="515"/>
      <c r="T19" s="515"/>
      <c r="U19" s="515"/>
      <c r="V19" s="516"/>
      <c r="W19" s="523"/>
      <c r="X19" s="524"/>
      <c r="Y19" s="524"/>
      <c r="Z19" s="524"/>
      <c r="AA19" s="524"/>
      <c r="AB19" s="524"/>
      <c r="AC19" s="527"/>
      <c r="AD19" s="527"/>
      <c r="AE19" s="527"/>
      <c r="AF19" s="527"/>
      <c r="AG19" s="527"/>
      <c r="AH19" s="527"/>
      <c r="AI19" s="527"/>
      <c r="AJ19" s="527"/>
      <c r="AK19" s="527"/>
      <c r="AL19" s="546"/>
      <c r="AM19" s="511"/>
      <c r="AN19" s="411"/>
      <c r="AO19" s="411"/>
      <c r="AP19" s="411"/>
      <c r="AQ19" s="411"/>
      <c r="AR19" s="411"/>
      <c r="AS19" s="411"/>
      <c r="AT19" s="412"/>
      <c r="AU19" s="512"/>
      <c r="AV19" s="513"/>
      <c r="AW19" s="513"/>
      <c r="AX19" s="513"/>
      <c r="AY19" s="468" t="s">
        <v>149</v>
      </c>
      <c r="AZ19" s="469"/>
      <c r="BA19" s="469"/>
      <c r="BB19" s="469"/>
      <c r="BC19" s="469"/>
      <c r="BD19" s="469"/>
      <c r="BE19" s="469"/>
      <c r="BF19" s="469"/>
      <c r="BG19" s="469"/>
      <c r="BH19" s="469"/>
      <c r="BI19" s="469"/>
      <c r="BJ19" s="469"/>
      <c r="BK19" s="469"/>
      <c r="BL19" s="469"/>
      <c r="BM19" s="470"/>
      <c r="BN19" s="454">
        <v>1596293</v>
      </c>
      <c r="BO19" s="455"/>
      <c r="BP19" s="455"/>
      <c r="BQ19" s="455"/>
      <c r="BR19" s="455"/>
      <c r="BS19" s="455"/>
      <c r="BT19" s="455"/>
      <c r="BU19" s="456"/>
      <c r="BV19" s="454">
        <v>1592185</v>
      </c>
      <c r="BW19" s="455"/>
      <c r="BX19" s="455"/>
      <c r="BY19" s="455"/>
      <c r="BZ19" s="455"/>
      <c r="CA19" s="455"/>
      <c r="CB19" s="455"/>
      <c r="CC19" s="456"/>
      <c r="CD19" s="176"/>
      <c r="CE19" s="486"/>
      <c r="CF19" s="486"/>
      <c r="CG19" s="486"/>
      <c r="CH19" s="486"/>
      <c r="CI19" s="486"/>
      <c r="CJ19" s="486"/>
      <c r="CK19" s="486"/>
      <c r="CL19" s="486"/>
      <c r="CM19" s="486"/>
      <c r="CN19" s="486"/>
      <c r="CO19" s="486"/>
      <c r="CP19" s="486"/>
      <c r="CQ19" s="486"/>
      <c r="CR19" s="486"/>
      <c r="CS19" s="487"/>
      <c r="CT19" s="451"/>
      <c r="CU19" s="452"/>
      <c r="CV19" s="452"/>
      <c r="CW19" s="452"/>
      <c r="CX19" s="452"/>
      <c r="CY19" s="452"/>
      <c r="CZ19" s="452"/>
      <c r="DA19" s="453"/>
      <c r="DB19" s="451"/>
      <c r="DC19" s="452"/>
      <c r="DD19" s="452"/>
      <c r="DE19" s="452"/>
      <c r="DF19" s="452"/>
      <c r="DG19" s="452"/>
      <c r="DH19" s="452"/>
      <c r="DI19" s="453"/>
    </row>
    <row r="20" spans="1:113" ht="18.75" customHeight="1" thickBot="1" x14ac:dyDescent="0.25">
      <c r="A20" s="163"/>
      <c r="B20" s="504" t="s">
        <v>150</v>
      </c>
      <c r="C20" s="505"/>
      <c r="D20" s="505"/>
      <c r="E20" s="506"/>
      <c r="F20" s="506"/>
      <c r="G20" s="506"/>
      <c r="H20" s="506"/>
      <c r="I20" s="506"/>
      <c r="J20" s="506"/>
      <c r="K20" s="506"/>
      <c r="L20" s="514">
        <v>228</v>
      </c>
      <c r="M20" s="514"/>
      <c r="N20" s="514"/>
      <c r="O20" s="514"/>
      <c r="P20" s="514"/>
      <c r="Q20" s="514"/>
      <c r="R20" s="515"/>
      <c r="S20" s="515"/>
      <c r="T20" s="515"/>
      <c r="U20" s="515"/>
      <c r="V20" s="516"/>
      <c r="W20" s="525"/>
      <c r="X20" s="526"/>
      <c r="Y20" s="526"/>
      <c r="Z20" s="526"/>
      <c r="AA20" s="526"/>
      <c r="AB20" s="526"/>
      <c r="AC20" s="517"/>
      <c r="AD20" s="517"/>
      <c r="AE20" s="517"/>
      <c r="AF20" s="517"/>
      <c r="AG20" s="517"/>
      <c r="AH20" s="517"/>
      <c r="AI20" s="517"/>
      <c r="AJ20" s="517"/>
      <c r="AK20" s="517"/>
      <c r="AL20" s="518"/>
      <c r="AM20" s="519"/>
      <c r="AN20" s="416"/>
      <c r="AO20" s="416"/>
      <c r="AP20" s="416"/>
      <c r="AQ20" s="416"/>
      <c r="AR20" s="416"/>
      <c r="AS20" s="416"/>
      <c r="AT20" s="417"/>
      <c r="AU20" s="520"/>
      <c r="AV20" s="521"/>
      <c r="AW20" s="521"/>
      <c r="AX20" s="522"/>
      <c r="AY20" s="468"/>
      <c r="AZ20" s="469"/>
      <c r="BA20" s="469"/>
      <c r="BB20" s="469"/>
      <c r="BC20" s="469"/>
      <c r="BD20" s="469"/>
      <c r="BE20" s="469"/>
      <c r="BF20" s="469"/>
      <c r="BG20" s="469"/>
      <c r="BH20" s="469"/>
      <c r="BI20" s="469"/>
      <c r="BJ20" s="469"/>
      <c r="BK20" s="469"/>
      <c r="BL20" s="469"/>
      <c r="BM20" s="470"/>
      <c r="BN20" s="454"/>
      <c r="BO20" s="455"/>
      <c r="BP20" s="455"/>
      <c r="BQ20" s="455"/>
      <c r="BR20" s="455"/>
      <c r="BS20" s="455"/>
      <c r="BT20" s="455"/>
      <c r="BU20" s="456"/>
      <c r="BV20" s="454"/>
      <c r="BW20" s="455"/>
      <c r="BX20" s="455"/>
      <c r="BY20" s="455"/>
      <c r="BZ20" s="455"/>
      <c r="CA20" s="455"/>
      <c r="CB20" s="455"/>
      <c r="CC20" s="456"/>
      <c r="CD20" s="176"/>
      <c r="CE20" s="486"/>
      <c r="CF20" s="486"/>
      <c r="CG20" s="486"/>
      <c r="CH20" s="486"/>
      <c r="CI20" s="486"/>
      <c r="CJ20" s="486"/>
      <c r="CK20" s="486"/>
      <c r="CL20" s="486"/>
      <c r="CM20" s="486"/>
      <c r="CN20" s="486"/>
      <c r="CO20" s="486"/>
      <c r="CP20" s="486"/>
      <c r="CQ20" s="486"/>
      <c r="CR20" s="486"/>
      <c r="CS20" s="487"/>
      <c r="CT20" s="451"/>
      <c r="CU20" s="452"/>
      <c r="CV20" s="452"/>
      <c r="CW20" s="452"/>
      <c r="CX20" s="452"/>
      <c r="CY20" s="452"/>
      <c r="CZ20" s="452"/>
      <c r="DA20" s="453"/>
      <c r="DB20" s="451"/>
      <c r="DC20" s="452"/>
      <c r="DD20" s="452"/>
      <c r="DE20" s="452"/>
      <c r="DF20" s="452"/>
      <c r="DG20" s="452"/>
      <c r="DH20" s="452"/>
      <c r="DI20" s="453"/>
    </row>
    <row r="21" spans="1:113" ht="18.75" customHeight="1" thickBot="1" x14ac:dyDescent="0.25">
      <c r="A21" s="163"/>
      <c r="B21" s="501" t="s">
        <v>151</v>
      </c>
      <c r="C21" s="502"/>
      <c r="D21" s="502"/>
      <c r="E21" s="502"/>
      <c r="F21" s="502"/>
      <c r="G21" s="502"/>
      <c r="H21" s="502"/>
      <c r="I21" s="502"/>
      <c r="J21" s="502"/>
      <c r="K21" s="502"/>
      <c r="L21" s="502"/>
      <c r="M21" s="502"/>
      <c r="N21" s="502"/>
      <c r="O21" s="502"/>
      <c r="P21" s="502"/>
      <c r="Q21" s="502"/>
      <c r="R21" s="502"/>
      <c r="S21" s="502"/>
      <c r="T21" s="502"/>
      <c r="U21" s="502"/>
      <c r="V21" s="502"/>
      <c r="W21" s="502"/>
      <c r="X21" s="502"/>
      <c r="Y21" s="502"/>
      <c r="Z21" s="502"/>
      <c r="AA21" s="502"/>
      <c r="AB21" s="502"/>
      <c r="AC21" s="502"/>
      <c r="AD21" s="502"/>
      <c r="AE21" s="502"/>
      <c r="AF21" s="502"/>
      <c r="AG21" s="502"/>
      <c r="AH21" s="502"/>
      <c r="AI21" s="502"/>
      <c r="AJ21" s="502"/>
      <c r="AK21" s="502"/>
      <c r="AL21" s="502"/>
      <c r="AM21" s="502"/>
      <c r="AN21" s="502"/>
      <c r="AO21" s="502"/>
      <c r="AP21" s="502"/>
      <c r="AQ21" s="502"/>
      <c r="AR21" s="502"/>
      <c r="AS21" s="502"/>
      <c r="AT21" s="502"/>
      <c r="AU21" s="502"/>
      <c r="AV21" s="502"/>
      <c r="AW21" s="502"/>
      <c r="AX21" s="503"/>
      <c r="AY21" s="427"/>
      <c r="AZ21" s="428"/>
      <c r="BA21" s="428"/>
      <c r="BB21" s="428"/>
      <c r="BC21" s="428"/>
      <c r="BD21" s="428"/>
      <c r="BE21" s="428"/>
      <c r="BF21" s="428"/>
      <c r="BG21" s="428"/>
      <c r="BH21" s="428"/>
      <c r="BI21" s="428"/>
      <c r="BJ21" s="428"/>
      <c r="BK21" s="428"/>
      <c r="BL21" s="428"/>
      <c r="BM21" s="429"/>
      <c r="BN21" s="488"/>
      <c r="BO21" s="489"/>
      <c r="BP21" s="489"/>
      <c r="BQ21" s="489"/>
      <c r="BR21" s="489"/>
      <c r="BS21" s="489"/>
      <c r="BT21" s="489"/>
      <c r="BU21" s="490"/>
      <c r="BV21" s="488"/>
      <c r="BW21" s="489"/>
      <c r="BX21" s="489"/>
      <c r="BY21" s="489"/>
      <c r="BZ21" s="489"/>
      <c r="CA21" s="489"/>
      <c r="CB21" s="489"/>
      <c r="CC21" s="490"/>
      <c r="CD21" s="176"/>
      <c r="CE21" s="486"/>
      <c r="CF21" s="486"/>
      <c r="CG21" s="486"/>
      <c r="CH21" s="486"/>
      <c r="CI21" s="486"/>
      <c r="CJ21" s="486"/>
      <c r="CK21" s="486"/>
      <c r="CL21" s="486"/>
      <c r="CM21" s="486"/>
      <c r="CN21" s="486"/>
      <c r="CO21" s="486"/>
      <c r="CP21" s="486"/>
      <c r="CQ21" s="486"/>
      <c r="CR21" s="486"/>
      <c r="CS21" s="487"/>
      <c r="CT21" s="451"/>
      <c r="CU21" s="452"/>
      <c r="CV21" s="452"/>
      <c r="CW21" s="452"/>
      <c r="CX21" s="452"/>
      <c r="CY21" s="452"/>
      <c r="CZ21" s="452"/>
      <c r="DA21" s="453"/>
      <c r="DB21" s="451"/>
      <c r="DC21" s="452"/>
      <c r="DD21" s="452"/>
      <c r="DE21" s="452"/>
      <c r="DF21" s="452"/>
      <c r="DG21" s="452"/>
      <c r="DH21" s="452"/>
      <c r="DI21" s="453"/>
    </row>
    <row r="22" spans="1:113" ht="18.75" customHeight="1" x14ac:dyDescent="0.2">
      <c r="A22" s="163"/>
      <c r="B22" s="430" t="s">
        <v>152</v>
      </c>
      <c r="C22" s="431"/>
      <c r="D22" s="432"/>
      <c r="E22" s="439" t="s">
        <v>1</v>
      </c>
      <c r="F22" s="440"/>
      <c r="G22" s="440"/>
      <c r="H22" s="440"/>
      <c r="I22" s="440"/>
      <c r="J22" s="440"/>
      <c r="K22" s="441"/>
      <c r="L22" s="439" t="s">
        <v>153</v>
      </c>
      <c r="M22" s="440"/>
      <c r="N22" s="440"/>
      <c r="O22" s="440"/>
      <c r="P22" s="441"/>
      <c r="Q22" s="445" t="s">
        <v>154</v>
      </c>
      <c r="R22" s="446"/>
      <c r="S22" s="446"/>
      <c r="T22" s="446"/>
      <c r="U22" s="446"/>
      <c r="V22" s="447"/>
      <c r="W22" s="496" t="s">
        <v>155</v>
      </c>
      <c r="X22" s="431"/>
      <c r="Y22" s="432"/>
      <c r="Z22" s="439" t="s">
        <v>1</v>
      </c>
      <c r="AA22" s="440"/>
      <c r="AB22" s="440"/>
      <c r="AC22" s="440"/>
      <c r="AD22" s="440"/>
      <c r="AE22" s="440"/>
      <c r="AF22" s="440"/>
      <c r="AG22" s="441"/>
      <c r="AH22" s="457" t="s">
        <v>156</v>
      </c>
      <c r="AI22" s="440"/>
      <c r="AJ22" s="440"/>
      <c r="AK22" s="440"/>
      <c r="AL22" s="441"/>
      <c r="AM22" s="457" t="s">
        <v>157</v>
      </c>
      <c r="AN22" s="458"/>
      <c r="AO22" s="458"/>
      <c r="AP22" s="458"/>
      <c r="AQ22" s="458"/>
      <c r="AR22" s="459"/>
      <c r="AS22" s="445" t="s">
        <v>154</v>
      </c>
      <c r="AT22" s="446"/>
      <c r="AU22" s="446"/>
      <c r="AV22" s="446"/>
      <c r="AW22" s="446"/>
      <c r="AX22" s="463"/>
      <c r="AY22" s="480" t="s">
        <v>158</v>
      </c>
      <c r="AZ22" s="481"/>
      <c r="BA22" s="481"/>
      <c r="BB22" s="481"/>
      <c r="BC22" s="481"/>
      <c r="BD22" s="481"/>
      <c r="BE22" s="481"/>
      <c r="BF22" s="481"/>
      <c r="BG22" s="481"/>
      <c r="BH22" s="481"/>
      <c r="BI22" s="481"/>
      <c r="BJ22" s="481"/>
      <c r="BK22" s="481"/>
      <c r="BL22" s="481"/>
      <c r="BM22" s="482"/>
      <c r="BN22" s="483">
        <v>2712524</v>
      </c>
      <c r="BO22" s="484"/>
      <c r="BP22" s="484"/>
      <c r="BQ22" s="484"/>
      <c r="BR22" s="484"/>
      <c r="BS22" s="484"/>
      <c r="BT22" s="484"/>
      <c r="BU22" s="485"/>
      <c r="BV22" s="483">
        <v>2843832</v>
      </c>
      <c r="BW22" s="484"/>
      <c r="BX22" s="484"/>
      <c r="BY22" s="484"/>
      <c r="BZ22" s="484"/>
      <c r="CA22" s="484"/>
      <c r="CB22" s="484"/>
      <c r="CC22" s="485"/>
      <c r="CD22" s="176"/>
      <c r="CE22" s="486"/>
      <c r="CF22" s="486"/>
      <c r="CG22" s="486"/>
      <c r="CH22" s="486"/>
      <c r="CI22" s="486"/>
      <c r="CJ22" s="486"/>
      <c r="CK22" s="486"/>
      <c r="CL22" s="486"/>
      <c r="CM22" s="486"/>
      <c r="CN22" s="486"/>
      <c r="CO22" s="486"/>
      <c r="CP22" s="486"/>
      <c r="CQ22" s="486"/>
      <c r="CR22" s="486"/>
      <c r="CS22" s="487"/>
      <c r="CT22" s="451"/>
      <c r="CU22" s="452"/>
      <c r="CV22" s="452"/>
      <c r="CW22" s="452"/>
      <c r="CX22" s="452"/>
      <c r="CY22" s="452"/>
      <c r="CZ22" s="452"/>
      <c r="DA22" s="453"/>
      <c r="DB22" s="451"/>
      <c r="DC22" s="452"/>
      <c r="DD22" s="452"/>
      <c r="DE22" s="452"/>
      <c r="DF22" s="452"/>
      <c r="DG22" s="452"/>
      <c r="DH22" s="452"/>
      <c r="DI22" s="453"/>
    </row>
    <row r="23" spans="1:113" ht="18.75" customHeight="1" x14ac:dyDescent="0.2">
      <c r="A23" s="163"/>
      <c r="B23" s="433"/>
      <c r="C23" s="434"/>
      <c r="D23" s="435"/>
      <c r="E23" s="442"/>
      <c r="F23" s="443"/>
      <c r="G23" s="443"/>
      <c r="H23" s="443"/>
      <c r="I23" s="443"/>
      <c r="J23" s="443"/>
      <c r="K23" s="444"/>
      <c r="L23" s="442"/>
      <c r="M23" s="443"/>
      <c r="N23" s="443"/>
      <c r="O23" s="443"/>
      <c r="P23" s="444"/>
      <c r="Q23" s="448"/>
      <c r="R23" s="449"/>
      <c r="S23" s="449"/>
      <c r="T23" s="449"/>
      <c r="U23" s="449"/>
      <c r="V23" s="450"/>
      <c r="W23" s="497"/>
      <c r="X23" s="434"/>
      <c r="Y23" s="435"/>
      <c r="Z23" s="442"/>
      <c r="AA23" s="443"/>
      <c r="AB23" s="443"/>
      <c r="AC23" s="443"/>
      <c r="AD23" s="443"/>
      <c r="AE23" s="443"/>
      <c r="AF23" s="443"/>
      <c r="AG23" s="444"/>
      <c r="AH23" s="442"/>
      <c r="AI23" s="443"/>
      <c r="AJ23" s="443"/>
      <c r="AK23" s="443"/>
      <c r="AL23" s="444"/>
      <c r="AM23" s="460"/>
      <c r="AN23" s="461"/>
      <c r="AO23" s="461"/>
      <c r="AP23" s="461"/>
      <c r="AQ23" s="461"/>
      <c r="AR23" s="462"/>
      <c r="AS23" s="448"/>
      <c r="AT23" s="449"/>
      <c r="AU23" s="449"/>
      <c r="AV23" s="449"/>
      <c r="AW23" s="449"/>
      <c r="AX23" s="464"/>
      <c r="AY23" s="468" t="s">
        <v>159</v>
      </c>
      <c r="AZ23" s="469"/>
      <c r="BA23" s="469"/>
      <c r="BB23" s="469"/>
      <c r="BC23" s="469"/>
      <c r="BD23" s="469"/>
      <c r="BE23" s="469"/>
      <c r="BF23" s="469"/>
      <c r="BG23" s="469"/>
      <c r="BH23" s="469"/>
      <c r="BI23" s="469"/>
      <c r="BJ23" s="469"/>
      <c r="BK23" s="469"/>
      <c r="BL23" s="469"/>
      <c r="BM23" s="470"/>
      <c r="BN23" s="454">
        <v>1042213</v>
      </c>
      <c r="BO23" s="455"/>
      <c r="BP23" s="455"/>
      <c r="BQ23" s="455"/>
      <c r="BR23" s="455"/>
      <c r="BS23" s="455"/>
      <c r="BT23" s="455"/>
      <c r="BU23" s="456"/>
      <c r="BV23" s="454">
        <v>1120387</v>
      </c>
      <c r="BW23" s="455"/>
      <c r="BX23" s="455"/>
      <c r="BY23" s="455"/>
      <c r="BZ23" s="455"/>
      <c r="CA23" s="455"/>
      <c r="CB23" s="455"/>
      <c r="CC23" s="456"/>
      <c r="CD23" s="176"/>
      <c r="CE23" s="486"/>
      <c r="CF23" s="486"/>
      <c r="CG23" s="486"/>
      <c r="CH23" s="486"/>
      <c r="CI23" s="486"/>
      <c r="CJ23" s="486"/>
      <c r="CK23" s="486"/>
      <c r="CL23" s="486"/>
      <c r="CM23" s="486"/>
      <c r="CN23" s="486"/>
      <c r="CO23" s="486"/>
      <c r="CP23" s="486"/>
      <c r="CQ23" s="486"/>
      <c r="CR23" s="486"/>
      <c r="CS23" s="487"/>
      <c r="CT23" s="451"/>
      <c r="CU23" s="452"/>
      <c r="CV23" s="452"/>
      <c r="CW23" s="452"/>
      <c r="CX23" s="452"/>
      <c r="CY23" s="452"/>
      <c r="CZ23" s="452"/>
      <c r="DA23" s="453"/>
      <c r="DB23" s="451"/>
      <c r="DC23" s="452"/>
      <c r="DD23" s="452"/>
      <c r="DE23" s="452"/>
      <c r="DF23" s="452"/>
      <c r="DG23" s="452"/>
      <c r="DH23" s="452"/>
      <c r="DI23" s="453"/>
    </row>
    <row r="24" spans="1:113" ht="18.75" customHeight="1" thickBot="1" x14ac:dyDescent="0.25">
      <c r="A24" s="163"/>
      <c r="B24" s="433"/>
      <c r="C24" s="434"/>
      <c r="D24" s="435"/>
      <c r="E24" s="410" t="s">
        <v>160</v>
      </c>
      <c r="F24" s="411"/>
      <c r="G24" s="411"/>
      <c r="H24" s="411"/>
      <c r="I24" s="411"/>
      <c r="J24" s="411"/>
      <c r="K24" s="412"/>
      <c r="L24" s="407">
        <v>1</v>
      </c>
      <c r="M24" s="408"/>
      <c r="N24" s="408"/>
      <c r="O24" s="408"/>
      <c r="P24" s="409"/>
      <c r="Q24" s="407">
        <v>7280</v>
      </c>
      <c r="R24" s="408"/>
      <c r="S24" s="408"/>
      <c r="T24" s="408"/>
      <c r="U24" s="408"/>
      <c r="V24" s="409"/>
      <c r="W24" s="497"/>
      <c r="X24" s="434"/>
      <c r="Y24" s="435"/>
      <c r="Z24" s="410" t="s">
        <v>161</v>
      </c>
      <c r="AA24" s="411"/>
      <c r="AB24" s="411"/>
      <c r="AC24" s="411"/>
      <c r="AD24" s="411"/>
      <c r="AE24" s="411"/>
      <c r="AF24" s="411"/>
      <c r="AG24" s="412"/>
      <c r="AH24" s="407">
        <v>37</v>
      </c>
      <c r="AI24" s="408"/>
      <c r="AJ24" s="408"/>
      <c r="AK24" s="408"/>
      <c r="AL24" s="409"/>
      <c r="AM24" s="407">
        <v>105339</v>
      </c>
      <c r="AN24" s="408"/>
      <c r="AO24" s="408"/>
      <c r="AP24" s="408"/>
      <c r="AQ24" s="408"/>
      <c r="AR24" s="409"/>
      <c r="AS24" s="407">
        <v>2847</v>
      </c>
      <c r="AT24" s="408"/>
      <c r="AU24" s="408"/>
      <c r="AV24" s="408"/>
      <c r="AW24" s="408"/>
      <c r="AX24" s="467"/>
      <c r="AY24" s="427" t="s">
        <v>162</v>
      </c>
      <c r="AZ24" s="428"/>
      <c r="BA24" s="428"/>
      <c r="BB24" s="428"/>
      <c r="BC24" s="428"/>
      <c r="BD24" s="428"/>
      <c r="BE24" s="428"/>
      <c r="BF24" s="428"/>
      <c r="BG24" s="428"/>
      <c r="BH24" s="428"/>
      <c r="BI24" s="428"/>
      <c r="BJ24" s="428"/>
      <c r="BK24" s="428"/>
      <c r="BL24" s="428"/>
      <c r="BM24" s="429"/>
      <c r="BN24" s="454">
        <v>2467384</v>
      </c>
      <c r="BO24" s="455"/>
      <c r="BP24" s="455"/>
      <c r="BQ24" s="455"/>
      <c r="BR24" s="455"/>
      <c r="BS24" s="455"/>
      <c r="BT24" s="455"/>
      <c r="BU24" s="456"/>
      <c r="BV24" s="454">
        <v>2540930</v>
      </c>
      <c r="BW24" s="455"/>
      <c r="BX24" s="455"/>
      <c r="BY24" s="455"/>
      <c r="BZ24" s="455"/>
      <c r="CA24" s="455"/>
      <c r="CB24" s="455"/>
      <c r="CC24" s="456"/>
      <c r="CD24" s="176"/>
      <c r="CE24" s="486"/>
      <c r="CF24" s="486"/>
      <c r="CG24" s="486"/>
      <c r="CH24" s="486"/>
      <c r="CI24" s="486"/>
      <c r="CJ24" s="486"/>
      <c r="CK24" s="486"/>
      <c r="CL24" s="486"/>
      <c r="CM24" s="486"/>
      <c r="CN24" s="486"/>
      <c r="CO24" s="486"/>
      <c r="CP24" s="486"/>
      <c r="CQ24" s="486"/>
      <c r="CR24" s="486"/>
      <c r="CS24" s="487"/>
      <c r="CT24" s="451"/>
      <c r="CU24" s="452"/>
      <c r="CV24" s="452"/>
      <c r="CW24" s="452"/>
      <c r="CX24" s="452"/>
      <c r="CY24" s="452"/>
      <c r="CZ24" s="452"/>
      <c r="DA24" s="453"/>
      <c r="DB24" s="451"/>
      <c r="DC24" s="452"/>
      <c r="DD24" s="452"/>
      <c r="DE24" s="452"/>
      <c r="DF24" s="452"/>
      <c r="DG24" s="452"/>
      <c r="DH24" s="452"/>
      <c r="DI24" s="453"/>
    </row>
    <row r="25" spans="1:113" ht="18.75" customHeight="1" x14ac:dyDescent="0.2">
      <c r="A25" s="163"/>
      <c r="B25" s="433"/>
      <c r="C25" s="434"/>
      <c r="D25" s="435"/>
      <c r="E25" s="410" t="s">
        <v>163</v>
      </c>
      <c r="F25" s="411"/>
      <c r="G25" s="411"/>
      <c r="H25" s="411"/>
      <c r="I25" s="411"/>
      <c r="J25" s="411"/>
      <c r="K25" s="412"/>
      <c r="L25" s="407">
        <v>1</v>
      </c>
      <c r="M25" s="408"/>
      <c r="N25" s="408"/>
      <c r="O25" s="408"/>
      <c r="P25" s="409"/>
      <c r="Q25" s="407">
        <v>5820</v>
      </c>
      <c r="R25" s="408"/>
      <c r="S25" s="408"/>
      <c r="T25" s="408"/>
      <c r="U25" s="408"/>
      <c r="V25" s="409"/>
      <c r="W25" s="497"/>
      <c r="X25" s="434"/>
      <c r="Y25" s="435"/>
      <c r="Z25" s="410" t="s">
        <v>164</v>
      </c>
      <c r="AA25" s="411"/>
      <c r="AB25" s="411"/>
      <c r="AC25" s="411"/>
      <c r="AD25" s="411"/>
      <c r="AE25" s="411"/>
      <c r="AF25" s="411"/>
      <c r="AG25" s="412"/>
      <c r="AH25" s="407" t="s">
        <v>122</v>
      </c>
      <c r="AI25" s="408"/>
      <c r="AJ25" s="408"/>
      <c r="AK25" s="408"/>
      <c r="AL25" s="409"/>
      <c r="AM25" s="407" t="s">
        <v>122</v>
      </c>
      <c r="AN25" s="408"/>
      <c r="AO25" s="408"/>
      <c r="AP25" s="408"/>
      <c r="AQ25" s="408"/>
      <c r="AR25" s="409"/>
      <c r="AS25" s="407" t="s">
        <v>122</v>
      </c>
      <c r="AT25" s="408"/>
      <c r="AU25" s="408"/>
      <c r="AV25" s="408"/>
      <c r="AW25" s="408"/>
      <c r="AX25" s="467"/>
      <c r="AY25" s="480" t="s">
        <v>165</v>
      </c>
      <c r="AZ25" s="481"/>
      <c r="BA25" s="481"/>
      <c r="BB25" s="481"/>
      <c r="BC25" s="481"/>
      <c r="BD25" s="481"/>
      <c r="BE25" s="481"/>
      <c r="BF25" s="481"/>
      <c r="BG25" s="481"/>
      <c r="BH25" s="481"/>
      <c r="BI25" s="481"/>
      <c r="BJ25" s="481"/>
      <c r="BK25" s="481"/>
      <c r="BL25" s="481"/>
      <c r="BM25" s="482"/>
      <c r="BN25" s="483">
        <v>76500</v>
      </c>
      <c r="BO25" s="484"/>
      <c r="BP25" s="484"/>
      <c r="BQ25" s="484"/>
      <c r="BR25" s="484"/>
      <c r="BS25" s="484"/>
      <c r="BT25" s="484"/>
      <c r="BU25" s="485"/>
      <c r="BV25" s="483" t="s">
        <v>122</v>
      </c>
      <c r="BW25" s="484"/>
      <c r="BX25" s="484"/>
      <c r="BY25" s="484"/>
      <c r="BZ25" s="484"/>
      <c r="CA25" s="484"/>
      <c r="CB25" s="484"/>
      <c r="CC25" s="485"/>
      <c r="CD25" s="176"/>
      <c r="CE25" s="486"/>
      <c r="CF25" s="486"/>
      <c r="CG25" s="486"/>
      <c r="CH25" s="486"/>
      <c r="CI25" s="486"/>
      <c r="CJ25" s="486"/>
      <c r="CK25" s="486"/>
      <c r="CL25" s="486"/>
      <c r="CM25" s="486"/>
      <c r="CN25" s="486"/>
      <c r="CO25" s="486"/>
      <c r="CP25" s="486"/>
      <c r="CQ25" s="486"/>
      <c r="CR25" s="486"/>
      <c r="CS25" s="487"/>
      <c r="CT25" s="451"/>
      <c r="CU25" s="452"/>
      <c r="CV25" s="452"/>
      <c r="CW25" s="452"/>
      <c r="CX25" s="452"/>
      <c r="CY25" s="452"/>
      <c r="CZ25" s="452"/>
      <c r="DA25" s="453"/>
      <c r="DB25" s="451"/>
      <c r="DC25" s="452"/>
      <c r="DD25" s="452"/>
      <c r="DE25" s="452"/>
      <c r="DF25" s="452"/>
      <c r="DG25" s="452"/>
      <c r="DH25" s="452"/>
      <c r="DI25" s="453"/>
    </row>
    <row r="26" spans="1:113" ht="18.75" customHeight="1" x14ac:dyDescent="0.2">
      <c r="A26" s="163"/>
      <c r="B26" s="433"/>
      <c r="C26" s="434"/>
      <c r="D26" s="435"/>
      <c r="E26" s="410" t="s">
        <v>166</v>
      </c>
      <c r="F26" s="411"/>
      <c r="G26" s="411"/>
      <c r="H26" s="411"/>
      <c r="I26" s="411"/>
      <c r="J26" s="411"/>
      <c r="K26" s="412"/>
      <c r="L26" s="407">
        <v>1</v>
      </c>
      <c r="M26" s="408"/>
      <c r="N26" s="408"/>
      <c r="O26" s="408"/>
      <c r="P26" s="409"/>
      <c r="Q26" s="407">
        <v>5530</v>
      </c>
      <c r="R26" s="408"/>
      <c r="S26" s="408"/>
      <c r="T26" s="408"/>
      <c r="U26" s="408"/>
      <c r="V26" s="409"/>
      <c r="W26" s="497"/>
      <c r="X26" s="434"/>
      <c r="Y26" s="435"/>
      <c r="Z26" s="410" t="s">
        <v>167</v>
      </c>
      <c r="AA26" s="465"/>
      <c r="AB26" s="465"/>
      <c r="AC26" s="465"/>
      <c r="AD26" s="465"/>
      <c r="AE26" s="465"/>
      <c r="AF26" s="465"/>
      <c r="AG26" s="466"/>
      <c r="AH26" s="407">
        <v>8</v>
      </c>
      <c r="AI26" s="408"/>
      <c r="AJ26" s="408"/>
      <c r="AK26" s="408"/>
      <c r="AL26" s="409"/>
      <c r="AM26" s="407">
        <v>19872</v>
      </c>
      <c r="AN26" s="408"/>
      <c r="AO26" s="408"/>
      <c r="AP26" s="408"/>
      <c r="AQ26" s="408"/>
      <c r="AR26" s="409"/>
      <c r="AS26" s="407">
        <v>2484</v>
      </c>
      <c r="AT26" s="408"/>
      <c r="AU26" s="408"/>
      <c r="AV26" s="408"/>
      <c r="AW26" s="408"/>
      <c r="AX26" s="467"/>
      <c r="AY26" s="494" t="s">
        <v>168</v>
      </c>
      <c r="AZ26" s="414"/>
      <c r="BA26" s="414"/>
      <c r="BB26" s="414"/>
      <c r="BC26" s="414"/>
      <c r="BD26" s="414"/>
      <c r="BE26" s="414"/>
      <c r="BF26" s="414"/>
      <c r="BG26" s="414"/>
      <c r="BH26" s="414"/>
      <c r="BI26" s="414"/>
      <c r="BJ26" s="414"/>
      <c r="BK26" s="414"/>
      <c r="BL26" s="414"/>
      <c r="BM26" s="495"/>
      <c r="BN26" s="454" t="s">
        <v>122</v>
      </c>
      <c r="BO26" s="455"/>
      <c r="BP26" s="455"/>
      <c r="BQ26" s="455"/>
      <c r="BR26" s="455"/>
      <c r="BS26" s="455"/>
      <c r="BT26" s="455"/>
      <c r="BU26" s="456"/>
      <c r="BV26" s="454" t="s">
        <v>122</v>
      </c>
      <c r="BW26" s="455"/>
      <c r="BX26" s="455"/>
      <c r="BY26" s="455"/>
      <c r="BZ26" s="455"/>
      <c r="CA26" s="455"/>
      <c r="CB26" s="455"/>
      <c r="CC26" s="456"/>
      <c r="CD26" s="176"/>
      <c r="CE26" s="486"/>
      <c r="CF26" s="486"/>
      <c r="CG26" s="486"/>
      <c r="CH26" s="486"/>
      <c r="CI26" s="486"/>
      <c r="CJ26" s="486"/>
      <c r="CK26" s="486"/>
      <c r="CL26" s="486"/>
      <c r="CM26" s="486"/>
      <c r="CN26" s="486"/>
      <c r="CO26" s="486"/>
      <c r="CP26" s="486"/>
      <c r="CQ26" s="486"/>
      <c r="CR26" s="486"/>
      <c r="CS26" s="487"/>
      <c r="CT26" s="451"/>
      <c r="CU26" s="452"/>
      <c r="CV26" s="452"/>
      <c r="CW26" s="452"/>
      <c r="CX26" s="452"/>
      <c r="CY26" s="452"/>
      <c r="CZ26" s="452"/>
      <c r="DA26" s="453"/>
      <c r="DB26" s="451"/>
      <c r="DC26" s="452"/>
      <c r="DD26" s="452"/>
      <c r="DE26" s="452"/>
      <c r="DF26" s="452"/>
      <c r="DG26" s="452"/>
      <c r="DH26" s="452"/>
      <c r="DI26" s="453"/>
    </row>
    <row r="27" spans="1:113" ht="18.75" customHeight="1" thickBot="1" x14ac:dyDescent="0.25">
      <c r="A27" s="163"/>
      <c r="B27" s="433"/>
      <c r="C27" s="434"/>
      <c r="D27" s="435"/>
      <c r="E27" s="410" t="s">
        <v>169</v>
      </c>
      <c r="F27" s="411"/>
      <c r="G27" s="411"/>
      <c r="H27" s="411"/>
      <c r="I27" s="411"/>
      <c r="J27" s="411"/>
      <c r="K27" s="412"/>
      <c r="L27" s="407">
        <v>1</v>
      </c>
      <c r="M27" s="408"/>
      <c r="N27" s="408"/>
      <c r="O27" s="408"/>
      <c r="P27" s="409"/>
      <c r="Q27" s="407">
        <v>2910</v>
      </c>
      <c r="R27" s="408"/>
      <c r="S27" s="408"/>
      <c r="T27" s="408"/>
      <c r="U27" s="408"/>
      <c r="V27" s="409"/>
      <c r="W27" s="497"/>
      <c r="X27" s="434"/>
      <c r="Y27" s="435"/>
      <c r="Z27" s="410" t="s">
        <v>170</v>
      </c>
      <c r="AA27" s="411"/>
      <c r="AB27" s="411"/>
      <c r="AC27" s="411"/>
      <c r="AD27" s="411"/>
      <c r="AE27" s="411"/>
      <c r="AF27" s="411"/>
      <c r="AG27" s="412"/>
      <c r="AH27" s="407" t="s">
        <v>122</v>
      </c>
      <c r="AI27" s="408"/>
      <c r="AJ27" s="408"/>
      <c r="AK27" s="408"/>
      <c r="AL27" s="409"/>
      <c r="AM27" s="407" t="s">
        <v>122</v>
      </c>
      <c r="AN27" s="408"/>
      <c r="AO27" s="408"/>
      <c r="AP27" s="408"/>
      <c r="AQ27" s="408"/>
      <c r="AR27" s="409"/>
      <c r="AS27" s="407" t="s">
        <v>122</v>
      </c>
      <c r="AT27" s="408"/>
      <c r="AU27" s="408"/>
      <c r="AV27" s="408"/>
      <c r="AW27" s="408"/>
      <c r="AX27" s="467"/>
      <c r="AY27" s="491" t="s">
        <v>171</v>
      </c>
      <c r="AZ27" s="492"/>
      <c r="BA27" s="492"/>
      <c r="BB27" s="492"/>
      <c r="BC27" s="492"/>
      <c r="BD27" s="492"/>
      <c r="BE27" s="492"/>
      <c r="BF27" s="492"/>
      <c r="BG27" s="492"/>
      <c r="BH27" s="492"/>
      <c r="BI27" s="492"/>
      <c r="BJ27" s="492"/>
      <c r="BK27" s="492"/>
      <c r="BL27" s="492"/>
      <c r="BM27" s="493"/>
      <c r="BN27" s="488">
        <v>5000</v>
      </c>
      <c r="BO27" s="489"/>
      <c r="BP27" s="489"/>
      <c r="BQ27" s="489"/>
      <c r="BR27" s="489"/>
      <c r="BS27" s="489"/>
      <c r="BT27" s="489"/>
      <c r="BU27" s="490"/>
      <c r="BV27" s="488">
        <v>5000</v>
      </c>
      <c r="BW27" s="489"/>
      <c r="BX27" s="489"/>
      <c r="BY27" s="489"/>
      <c r="BZ27" s="489"/>
      <c r="CA27" s="489"/>
      <c r="CB27" s="489"/>
      <c r="CC27" s="490"/>
      <c r="CD27" s="178"/>
      <c r="CE27" s="486"/>
      <c r="CF27" s="486"/>
      <c r="CG27" s="486"/>
      <c r="CH27" s="486"/>
      <c r="CI27" s="486"/>
      <c r="CJ27" s="486"/>
      <c r="CK27" s="486"/>
      <c r="CL27" s="486"/>
      <c r="CM27" s="486"/>
      <c r="CN27" s="486"/>
      <c r="CO27" s="486"/>
      <c r="CP27" s="486"/>
      <c r="CQ27" s="486"/>
      <c r="CR27" s="486"/>
      <c r="CS27" s="487"/>
      <c r="CT27" s="451"/>
      <c r="CU27" s="452"/>
      <c r="CV27" s="452"/>
      <c r="CW27" s="452"/>
      <c r="CX27" s="452"/>
      <c r="CY27" s="452"/>
      <c r="CZ27" s="452"/>
      <c r="DA27" s="453"/>
      <c r="DB27" s="451"/>
      <c r="DC27" s="452"/>
      <c r="DD27" s="452"/>
      <c r="DE27" s="452"/>
      <c r="DF27" s="452"/>
      <c r="DG27" s="452"/>
      <c r="DH27" s="452"/>
      <c r="DI27" s="453"/>
    </row>
    <row r="28" spans="1:113" ht="18.75" customHeight="1" x14ac:dyDescent="0.2">
      <c r="A28" s="163"/>
      <c r="B28" s="433"/>
      <c r="C28" s="434"/>
      <c r="D28" s="435"/>
      <c r="E28" s="410" t="s">
        <v>172</v>
      </c>
      <c r="F28" s="411"/>
      <c r="G28" s="411"/>
      <c r="H28" s="411"/>
      <c r="I28" s="411"/>
      <c r="J28" s="411"/>
      <c r="K28" s="412"/>
      <c r="L28" s="407">
        <v>1</v>
      </c>
      <c r="M28" s="408"/>
      <c r="N28" s="408"/>
      <c r="O28" s="408"/>
      <c r="P28" s="409"/>
      <c r="Q28" s="407">
        <v>2250</v>
      </c>
      <c r="R28" s="408"/>
      <c r="S28" s="408"/>
      <c r="T28" s="408"/>
      <c r="U28" s="408"/>
      <c r="V28" s="409"/>
      <c r="W28" s="497"/>
      <c r="X28" s="434"/>
      <c r="Y28" s="435"/>
      <c r="Z28" s="410" t="s">
        <v>173</v>
      </c>
      <c r="AA28" s="411"/>
      <c r="AB28" s="411"/>
      <c r="AC28" s="411"/>
      <c r="AD28" s="411"/>
      <c r="AE28" s="411"/>
      <c r="AF28" s="411"/>
      <c r="AG28" s="412"/>
      <c r="AH28" s="407" t="s">
        <v>122</v>
      </c>
      <c r="AI28" s="408"/>
      <c r="AJ28" s="408"/>
      <c r="AK28" s="408"/>
      <c r="AL28" s="409"/>
      <c r="AM28" s="407" t="s">
        <v>122</v>
      </c>
      <c r="AN28" s="408"/>
      <c r="AO28" s="408"/>
      <c r="AP28" s="408"/>
      <c r="AQ28" s="408"/>
      <c r="AR28" s="409"/>
      <c r="AS28" s="407" t="s">
        <v>122</v>
      </c>
      <c r="AT28" s="408"/>
      <c r="AU28" s="408"/>
      <c r="AV28" s="408"/>
      <c r="AW28" s="408"/>
      <c r="AX28" s="467"/>
      <c r="AY28" s="471" t="s">
        <v>174</v>
      </c>
      <c r="AZ28" s="472"/>
      <c r="BA28" s="472"/>
      <c r="BB28" s="473"/>
      <c r="BC28" s="480" t="s">
        <v>46</v>
      </c>
      <c r="BD28" s="481"/>
      <c r="BE28" s="481"/>
      <c r="BF28" s="481"/>
      <c r="BG28" s="481"/>
      <c r="BH28" s="481"/>
      <c r="BI28" s="481"/>
      <c r="BJ28" s="481"/>
      <c r="BK28" s="481"/>
      <c r="BL28" s="481"/>
      <c r="BM28" s="482"/>
      <c r="BN28" s="483">
        <v>1113617</v>
      </c>
      <c r="BO28" s="484"/>
      <c r="BP28" s="484"/>
      <c r="BQ28" s="484"/>
      <c r="BR28" s="484"/>
      <c r="BS28" s="484"/>
      <c r="BT28" s="484"/>
      <c r="BU28" s="485"/>
      <c r="BV28" s="483">
        <v>1125668</v>
      </c>
      <c r="BW28" s="484"/>
      <c r="BX28" s="484"/>
      <c r="BY28" s="484"/>
      <c r="BZ28" s="484"/>
      <c r="CA28" s="484"/>
      <c r="CB28" s="484"/>
      <c r="CC28" s="485"/>
      <c r="CD28" s="176"/>
      <c r="CE28" s="486"/>
      <c r="CF28" s="486"/>
      <c r="CG28" s="486"/>
      <c r="CH28" s="486"/>
      <c r="CI28" s="486"/>
      <c r="CJ28" s="486"/>
      <c r="CK28" s="486"/>
      <c r="CL28" s="486"/>
      <c r="CM28" s="486"/>
      <c r="CN28" s="486"/>
      <c r="CO28" s="486"/>
      <c r="CP28" s="486"/>
      <c r="CQ28" s="486"/>
      <c r="CR28" s="486"/>
      <c r="CS28" s="487"/>
      <c r="CT28" s="451"/>
      <c r="CU28" s="452"/>
      <c r="CV28" s="452"/>
      <c r="CW28" s="452"/>
      <c r="CX28" s="452"/>
      <c r="CY28" s="452"/>
      <c r="CZ28" s="452"/>
      <c r="DA28" s="453"/>
      <c r="DB28" s="451"/>
      <c r="DC28" s="452"/>
      <c r="DD28" s="452"/>
      <c r="DE28" s="452"/>
      <c r="DF28" s="452"/>
      <c r="DG28" s="452"/>
      <c r="DH28" s="452"/>
      <c r="DI28" s="453"/>
    </row>
    <row r="29" spans="1:113" ht="18.75" customHeight="1" x14ac:dyDescent="0.2">
      <c r="A29" s="163"/>
      <c r="B29" s="433"/>
      <c r="C29" s="434"/>
      <c r="D29" s="435"/>
      <c r="E29" s="410" t="s">
        <v>175</v>
      </c>
      <c r="F29" s="411"/>
      <c r="G29" s="411"/>
      <c r="H29" s="411"/>
      <c r="I29" s="411"/>
      <c r="J29" s="411"/>
      <c r="K29" s="412"/>
      <c r="L29" s="407">
        <v>6</v>
      </c>
      <c r="M29" s="408"/>
      <c r="N29" s="408"/>
      <c r="O29" s="408"/>
      <c r="P29" s="409"/>
      <c r="Q29" s="407">
        <v>2030</v>
      </c>
      <c r="R29" s="408"/>
      <c r="S29" s="408"/>
      <c r="T29" s="408"/>
      <c r="U29" s="408"/>
      <c r="V29" s="409"/>
      <c r="W29" s="498"/>
      <c r="X29" s="499"/>
      <c r="Y29" s="500"/>
      <c r="Z29" s="410" t="s">
        <v>176</v>
      </c>
      <c r="AA29" s="411"/>
      <c r="AB29" s="411"/>
      <c r="AC29" s="411"/>
      <c r="AD29" s="411"/>
      <c r="AE29" s="411"/>
      <c r="AF29" s="411"/>
      <c r="AG29" s="412"/>
      <c r="AH29" s="407">
        <v>37</v>
      </c>
      <c r="AI29" s="408"/>
      <c r="AJ29" s="408"/>
      <c r="AK29" s="408"/>
      <c r="AL29" s="409"/>
      <c r="AM29" s="407">
        <v>105339</v>
      </c>
      <c r="AN29" s="408"/>
      <c r="AO29" s="408"/>
      <c r="AP29" s="408"/>
      <c r="AQ29" s="408"/>
      <c r="AR29" s="409"/>
      <c r="AS29" s="407">
        <v>2847</v>
      </c>
      <c r="AT29" s="408"/>
      <c r="AU29" s="408"/>
      <c r="AV29" s="408"/>
      <c r="AW29" s="408"/>
      <c r="AX29" s="467"/>
      <c r="AY29" s="474"/>
      <c r="AZ29" s="475"/>
      <c r="BA29" s="475"/>
      <c r="BB29" s="476"/>
      <c r="BC29" s="468" t="s">
        <v>177</v>
      </c>
      <c r="BD29" s="469"/>
      <c r="BE29" s="469"/>
      <c r="BF29" s="469"/>
      <c r="BG29" s="469"/>
      <c r="BH29" s="469"/>
      <c r="BI29" s="469"/>
      <c r="BJ29" s="469"/>
      <c r="BK29" s="469"/>
      <c r="BL29" s="469"/>
      <c r="BM29" s="470"/>
      <c r="BN29" s="454">
        <v>1099870</v>
      </c>
      <c r="BO29" s="455"/>
      <c r="BP29" s="455"/>
      <c r="BQ29" s="455"/>
      <c r="BR29" s="455"/>
      <c r="BS29" s="455"/>
      <c r="BT29" s="455"/>
      <c r="BU29" s="456"/>
      <c r="BV29" s="454">
        <v>1092597</v>
      </c>
      <c r="BW29" s="455"/>
      <c r="BX29" s="455"/>
      <c r="BY29" s="455"/>
      <c r="BZ29" s="455"/>
      <c r="CA29" s="455"/>
      <c r="CB29" s="455"/>
      <c r="CC29" s="456"/>
      <c r="CD29" s="178"/>
      <c r="CE29" s="486"/>
      <c r="CF29" s="486"/>
      <c r="CG29" s="486"/>
      <c r="CH29" s="486"/>
      <c r="CI29" s="486"/>
      <c r="CJ29" s="486"/>
      <c r="CK29" s="486"/>
      <c r="CL29" s="486"/>
      <c r="CM29" s="486"/>
      <c r="CN29" s="486"/>
      <c r="CO29" s="486"/>
      <c r="CP29" s="486"/>
      <c r="CQ29" s="486"/>
      <c r="CR29" s="486"/>
      <c r="CS29" s="487"/>
      <c r="CT29" s="451"/>
      <c r="CU29" s="452"/>
      <c r="CV29" s="452"/>
      <c r="CW29" s="452"/>
      <c r="CX29" s="452"/>
      <c r="CY29" s="452"/>
      <c r="CZ29" s="452"/>
      <c r="DA29" s="453"/>
      <c r="DB29" s="451"/>
      <c r="DC29" s="452"/>
      <c r="DD29" s="452"/>
      <c r="DE29" s="452"/>
      <c r="DF29" s="452"/>
      <c r="DG29" s="452"/>
      <c r="DH29" s="452"/>
      <c r="DI29" s="453"/>
    </row>
    <row r="30" spans="1:113" ht="18.75" customHeight="1" thickBot="1" x14ac:dyDescent="0.25">
      <c r="A30" s="163"/>
      <c r="B30" s="436"/>
      <c r="C30" s="437"/>
      <c r="D30" s="438"/>
      <c r="E30" s="415"/>
      <c r="F30" s="416"/>
      <c r="G30" s="416"/>
      <c r="H30" s="416"/>
      <c r="I30" s="416"/>
      <c r="J30" s="416"/>
      <c r="K30" s="417"/>
      <c r="L30" s="418"/>
      <c r="M30" s="419"/>
      <c r="N30" s="419"/>
      <c r="O30" s="419"/>
      <c r="P30" s="420"/>
      <c r="Q30" s="418"/>
      <c r="R30" s="419"/>
      <c r="S30" s="419"/>
      <c r="T30" s="419"/>
      <c r="U30" s="419"/>
      <c r="V30" s="420"/>
      <c r="W30" s="421" t="s">
        <v>178</v>
      </c>
      <c r="X30" s="422"/>
      <c r="Y30" s="422"/>
      <c r="Z30" s="422"/>
      <c r="AA30" s="422"/>
      <c r="AB30" s="422"/>
      <c r="AC30" s="422"/>
      <c r="AD30" s="422"/>
      <c r="AE30" s="422"/>
      <c r="AF30" s="422"/>
      <c r="AG30" s="423"/>
      <c r="AH30" s="424">
        <v>94.8</v>
      </c>
      <c r="AI30" s="425"/>
      <c r="AJ30" s="425"/>
      <c r="AK30" s="425"/>
      <c r="AL30" s="425"/>
      <c r="AM30" s="425"/>
      <c r="AN30" s="425"/>
      <c r="AO30" s="425"/>
      <c r="AP30" s="425"/>
      <c r="AQ30" s="425"/>
      <c r="AR30" s="425"/>
      <c r="AS30" s="425"/>
      <c r="AT30" s="425"/>
      <c r="AU30" s="425"/>
      <c r="AV30" s="425"/>
      <c r="AW30" s="425"/>
      <c r="AX30" s="426"/>
      <c r="AY30" s="477"/>
      <c r="AZ30" s="478"/>
      <c r="BA30" s="478"/>
      <c r="BB30" s="479"/>
      <c r="BC30" s="427" t="s">
        <v>48</v>
      </c>
      <c r="BD30" s="428"/>
      <c r="BE30" s="428"/>
      <c r="BF30" s="428"/>
      <c r="BG30" s="428"/>
      <c r="BH30" s="428"/>
      <c r="BI30" s="428"/>
      <c r="BJ30" s="428"/>
      <c r="BK30" s="428"/>
      <c r="BL30" s="428"/>
      <c r="BM30" s="429"/>
      <c r="BN30" s="488">
        <v>2721249</v>
      </c>
      <c r="BO30" s="489"/>
      <c r="BP30" s="489"/>
      <c r="BQ30" s="489"/>
      <c r="BR30" s="489"/>
      <c r="BS30" s="489"/>
      <c r="BT30" s="489"/>
      <c r="BU30" s="490"/>
      <c r="BV30" s="488">
        <v>2795494</v>
      </c>
      <c r="BW30" s="489"/>
      <c r="BX30" s="489"/>
      <c r="BY30" s="489"/>
      <c r="BZ30" s="489"/>
      <c r="CA30" s="489"/>
      <c r="CB30" s="489"/>
      <c r="CC30" s="490"/>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2">
      <c r="A31" s="163"/>
      <c r="B31" s="185"/>
      <c r="DI31" s="186"/>
    </row>
    <row r="32" spans="1:113" ht="13.5" customHeight="1" x14ac:dyDescent="0.2">
      <c r="A32" s="163"/>
      <c r="B32" s="187"/>
      <c r="C32" s="413" t="s">
        <v>179</v>
      </c>
      <c r="D32" s="413"/>
      <c r="E32" s="413"/>
      <c r="F32" s="413"/>
      <c r="G32" s="413"/>
      <c r="H32" s="413"/>
      <c r="I32" s="413"/>
      <c r="J32" s="413"/>
      <c r="K32" s="413"/>
      <c r="L32" s="413"/>
      <c r="M32" s="413"/>
      <c r="N32" s="413"/>
      <c r="O32" s="413"/>
      <c r="P32" s="413"/>
      <c r="Q32" s="413"/>
      <c r="R32" s="413"/>
      <c r="S32" s="413"/>
      <c r="U32" s="414" t="s">
        <v>180</v>
      </c>
      <c r="V32" s="414"/>
      <c r="W32" s="414"/>
      <c r="X32" s="414"/>
      <c r="Y32" s="414"/>
      <c r="Z32" s="414"/>
      <c r="AA32" s="414"/>
      <c r="AB32" s="414"/>
      <c r="AC32" s="414"/>
      <c r="AD32" s="414"/>
      <c r="AE32" s="414"/>
      <c r="AF32" s="414"/>
      <c r="AG32" s="414"/>
      <c r="AH32" s="414"/>
      <c r="AI32" s="414"/>
      <c r="AJ32" s="414"/>
      <c r="AK32" s="414"/>
      <c r="AM32" s="414" t="s">
        <v>181</v>
      </c>
      <c r="AN32" s="414"/>
      <c r="AO32" s="414"/>
      <c r="AP32" s="414"/>
      <c r="AQ32" s="414"/>
      <c r="AR32" s="414"/>
      <c r="AS32" s="414"/>
      <c r="AT32" s="414"/>
      <c r="AU32" s="414"/>
      <c r="AV32" s="414"/>
      <c r="AW32" s="414"/>
      <c r="AX32" s="414"/>
      <c r="AY32" s="414"/>
      <c r="AZ32" s="414"/>
      <c r="BA32" s="414"/>
      <c r="BB32" s="414"/>
      <c r="BC32" s="414"/>
      <c r="BE32" s="414" t="s">
        <v>182</v>
      </c>
      <c r="BF32" s="414"/>
      <c r="BG32" s="414"/>
      <c r="BH32" s="414"/>
      <c r="BI32" s="414"/>
      <c r="BJ32" s="414"/>
      <c r="BK32" s="414"/>
      <c r="BL32" s="414"/>
      <c r="BM32" s="414"/>
      <c r="BN32" s="414"/>
      <c r="BO32" s="414"/>
      <c r="BP32" s="414"/>
      <c r="BQ32" s="414"/>
      <c r="BR32" s="414"/>
      <c r="BS32" s="414"/>
      <c r="BT32" s="414"/>
      <c r="BU32" s="414"/>
      <c r="BW32" s="414" t="s">
        <v>183</v>
      </c>
      <c r="BX32" s="414"/>
      <c r="BY32" s="414"/>
      <c r="BZ32" s="414"/>
      <c r="CA32" s="414"/>
      <c r="CB32" s="414"/>
      <c r="CC32" s="414"/>
      <c r="CD32" s="414"/>
      <c r="CE32" s="414"/>
      <c r="CF32" s="414"/>
      <c r="CG32" s="414"/>
      <c r="CH32" s="414"/>
      <c r="CI32" s="414"/>
      <c r="CJ32" s="414"/>
      <c r="CK32" s="414"/>
      <c r="CL32" s="414"/>
      <c r="CM32" s="414"/>
      <c r="CO32" s="414" t="s">
        <v>184</v>
      </c>
      <c r="CP32" s="414"/>
      <c r="CQ32" s="414"/>
      <c r="CR32" s="414"/>
      <c r="CS32" s="414"/>
      <c r="CT32" s="414"/>
      <c r="CU32" s="414"/>
      <c r="CV32" s="414"/>
      <c r="CW32" s="414"/>
      <c r="CX32" s="414"/>
      <c r="CY32" s="414"/>
      <c r="CZ32" s="414"/>
      <c r="DA32" s="414"/>
      <c r="DB32" s="414"/>
      <c r="DC32" s="414"/>
      <c r="DD32" s="414"/>
      <c r="DE32" s="414"/>
      <c r="DI32" s="186"/>
    </row>
    <row r="33" spans="1:113" ht="13.5" customHeight="1" x14ac:dyDescent="0.2">
      <c r="A33" s="163"/>
      <c r="B33" s="187"/>
      <c r="C33" s="406" t="s">
        <v>185</v>
      </c>
      <c r="D33" s="406"/>
      <c r="E33" s="405" t="s">
        <v>186</v>
      </c>
      <c r="F33" s="405"/>
      <c r="G33" s="405"/>
      <c r="H33" s="405"/>
      <c r="I33" s="405"/>
      <c r="J33" s="405"/>
      <c r="K33" s="405"/>
      <c r="L33" s="405"/>
      <c r="M33" s="405"/>
      <c r="N33" s="405"/>
      <c r="O33" s="405"/>
      <c r="P33" s="405"/>
      <c r="Q33" s="405"/>
      <c r="R33" s="405"/>
      <c r="S33" s="405"/>
      <c r="T33" s="188"/>
      <c r="U33" s="406" t="s">
        <v>185</v>
      </c>
      <c r="V33" s="406"/>
      <c r="W33" s="405" t="s">
        <v>186</v>
      </c>
      <c r="X33" s="405"/>
      <c r="Y33" s="405"/>
      <c r="Z33" s="405"/>
      <c r="AA33" s="405"/>
      <c r="AB33" s="405"/>
      <c r="AC33" s="405"/>
      <c r="AD33" s="405"/>
      <c r="AE33" s="405"/>
      <c r="AF33" s="405"/>
      <c r="AG33" s="405"/>
      <c r="AH33" s="405"/>
      <c r="AI33" s="405"/>
      <c r="AJ33" s="405"/>
      <c r="AK33" s="405"/>
      <c r="AL33" s="188"/>
      <c r="AM33" s="406" t="s">
        <v>185</v>
      </c>
      <c r="AN33" s="406"/>
      <c r="AO33" s="405" t="s">
        <v>186</v>
      </c>
      <c r="AP33" s="405"/>
      <c r="AQ33" s="405"/>
      <c r="AR33" s="405"/>
      <c r="AS33" s="405"/>
      <c r="AT33" s="405"/>
      <c r="AU33" s="405"/>
      <c r="AV33" s="405"/>
      <c r="AW33" s="405"/>
      <c r="AX33" s="405"/>
      <c r="AY33" s="405"/>
      <c r="AZ33" s="405"/>
      <c r="BA33" s="405"/>
      <c r="BB33" s="405"/>
      <c r="BC33" s="405"/>
      <c r="BD33" s="189"/>
      <c r="BE33" s="405" t="s">
        <v>187</v>
      </c>
      <c r="BF33" s="405"/>
      <c r="BG33" s="405" t="s">
        <v>188</v>
      </c>
      <c r="BH33" s="405"/>
      <c r="BI33" s="405"/>
      <c r="BJ33" s="405"/>
      <c r="BK33" s="405"/>
      <c r="BL33" s="405"/>
      <c r="BM33" s="405"/>
      <c r="BN33" s="405"/>
      <c r="BO33" s="405"/>
      <c r="BP33" s="405"/>
      <c r="BQ33" s="405"/>
      <c r="BR33" s="405"/>
      <c r="BS33" s="405"/>
      <c r="BT33" s="405"/>
      <c r="BU33" s="405"/>
      <c r="BV33" s="189"/>
      <c r="BW33" s="406" t="s">
        <v>187</v>
      </c>
      <c r="BX33" s="406"/>
      <c r="BY33" s="405" t="s">
        <v>189</v>
      </c>
      <c r="BZ33" s="405"/>
      <c r="CA33" s="405"/>
      <c r="CB33" s="405"/>
      <c r="CC33" s="405"/>
      <c r="CD33" s="405"/>
      <c r="CE33" s="405"/>
      <c r="CF33" s="405"/>
      <c r="CG33" s="405"/>
      <c r="CH33" s="405"/>
      <c r="CI33" s="405"/>
      <c r="CJ33" s="405"/>
      <c r="CK33" s="405"/>
      <c r="CL33" s="405"/>
      <c r="CM33" s="405"/>
      <c r="CN33" s="188"/>
      <c r="CO33" s="406" t="s">
        <v>185</v>
      </c>
      <c r="CP33" s="406"/>
      <c r="CQ33" s="405" t="s">
        <v>190</v>
      </c>
      <c r="CR33" s="405"/>
      <c r="CS33" s="405"/>
      <c r="CT33" s="405"/>
      <c r="CU33" s="405"/>
      <c r="CV33" s="405"/>
      <c r="CW33" s="405"/>
      <c r="CX33" s="405"/>
      <c r="CY33" s="405"/>
      <c r="CZ33" s="405"/>
      <c r="DA33" s="405"/>
      <c r="DB33" s="405"/>
      <c r="DC33" s="405"/>
      <c r="DD33" s="405"/>
      <c r="DE33" s="405"/>
      <c r="DF33" s="188"/>
      <c r="DG33" s="404" t="s">
        <v>191</v>
      </c>
      <c r="DH33" s="404"/>
      <c r="DI33" s="190"/>
    </row>
    <row r="34" spans="1:113" ht="32.25" customHeight="1" x14ac:dyDescent="0.2">
      <c r="A34" s="163"/>
      <c r="B34" s="187"/>
      <c r="C34" s="402">
        <f>IF(E34="","",1)</f>
        <v>1</v>
      </c>
      <c r="D34" s="402"/>
      <c r="E34" s="403" t="str">
        <f>IF('各会計、関係団体の財政状況及び健全化判断比率'!B7="","",'各会計、関係団体の財政状況及び健全化判断比率'!B7)</f>
        <v>一般会計</v>
      </c>
      <c r="F34" s="403"/>
      <c r="G34" s="403"/>
      <c r="H34" s="403"/>
      <c r="I34" s="403"/>
      <c r="J34" s="403"/>
      <c r="K34" s="403"/>
      <c r="L34" s="403"/>
      <c r="M34" s="403"/>
      <c r="N34" s="403"/>
      <c r="O34" s="403"/>
      <c r="P34" s="403"/>
      <c r="Q34" s="403"/>
      <c r="R34" s="403"/>
      <c r="S34" s="403"/>
      <c r="T34" s="163"/>
      <c r="U34" s="402">
        <f>IF(W34="","",MAX(C34:D43)+1)</f>
        <v>4</v>
      </c>
      <c r="V34" s="402"/>
      <c r="W34" s="403" t="str">
        <f>IF('各会計、関係団体の財政状況及び健全化判断比率'!B28="","",'各会計、関係団体の財政状況及び健全化判断比率'!B28)</f>
        <v>国民健康保険特別会計</v>
      </c>
      <c r="X34" s="403"/>
      <c r="Y34" s="403"/>
      <c r="Z34" s="403"/>
      <c r="AA34" s="403"/>
      <c r="AB34" s="403"/>
      <c r="AC34" s="403"/>
      <c r="AD34" s="403"/>
      <c r="AE34" s="403"/>
      <c r="AF34" s="403"/>
      <c r="AG34" s="403"/>
      <c r="AH34" s="403"/>
      <c r="AI34" s="403"/>
      <c r="AJ34" s="403"/>
      <c r="AK34" s="403"/>
      <c r="AL34" s="163"/>
      <c r="AM34" s="402" t="str">
        <f>IF(AO34="","",MAX(C34:D43,U34:V43)+1)</f>
        <v/>
      </c>
      <c r="AN34" s="402"/>
      <c r="AO34" s="403"/>
      <c r="AP34" s="403"/>
      <c r="AQ34" s="403"/>
      <c r="AR34" s="403"/>
      <c r="AS34" s="403"/>
      <c r="AT34" s="403"/>
      <c r="AU34" s="403"/>
      <c r="AV34" s="403"/>
      <c r="AW34" s="403"/>
      <c r="AX34" s="403"/>
      <c r="AY34" s="403"/>
      <c r="AZ34" s="403"/>
      <c r="BA34" s="403"/>
      <c r="BB34" s="403"/>
      <c r="BC34" s="403"/>
      <c r="BD34" s="163"/>
      <c r="BE34" s="402">
        <f>IF(BG34="","",MAX(C34:D43,U34:V43,AM34:AN43)+1)</f>
        <v>7</v>
      </c>
      <c r="BF34" s="402"/>
      <c r="BG34" s="403" t="str">
        <f>IF('各会計、関係団体の財政状況及び健全化判断比率'!B31="","",'各会計、関係団体の財政状況及び健全化判断比率'!B31)</f>
        <v>水道事業特別会計</v>
      </c>
      <c r="BH34" s="403"/>
      <c r="BI34" s="403"/>
      <c r="BJ34" s="403"/>
      <c r="BK34" s="403"/>
      <c r="BL34" s="403"/>
      <c r="BM34" s="403"/>
      <c r="BN34" s="403"/>
      <c r="BO34" s="403"/>
      <c r="BP34" s="403"/>
      <c r="BQ34" s="403"/>
      <c r="BR34" s="403"/>
      <c r="BS34" s="403"/>
      <c r="BT34" s="403"/>
      <c r="BU34" s="403"/>
      <c r="BV34" s="163"/>
      <c r="BW34" s="402">
        <f>IF(BY34="","",MAX(C34:D43,U34:V43,AM34:AN43,BE34:BF43)+1)</f>
        <v>10</v>
      </c>
      <c r="BX34" s="402"/>
      <c r="BY34" s="403" t="str">
        <f>IF('各会計、関係団体の財政状況及び健全化判断比率'!B68="","",'各会計、関係団体の財政状況及び健全化判断比率'!B68)</f>
        <v>南会津地方広域市町村圏組合一般会計</v>
      </c>
      <c r="BZ34" s="403"/>
      <c r="CA34" s="403"/>
      <c r="CB34" s="403"/>
      <c r="CC34" s="403"/>
      <c r="CD34" s="403"/>
      <c r="CE34" s="403"/>
      <c r="CF34" s="403"/>
      <c r="CG34" s="403"/>
      <c r="CH34" s="403"/>
      <c r="CI34" s="403"/>
      <c r="CJ34" s="403"/>
      <c r="CK34" s="403"/>
      <c r="CL34" s="403"/>
      <c r="CM34" s="403"/>
      <c r="CN34" s="163"/>
      <c r="CO34" s="402" t="str">
        <f>IF(CQ34="","",MAX(C34:D43,U34:V43,AM34:AN43,BE34:BF43,BW34:BX43)+1)</f>
        <v/>
      </c>
      <c r="CP34" s="402"/>
      <c r="CQ34" s="403" t="str">
        <f>IF('各会計、関係団体の財政状況及び健全化判断比率'!BS7="","",'各会計、関係団体の財政状況及び健全化判断比率'!BS7)</f>
        <v/>
      </c>
      <c r="CR34" s="403"/>
      <c r="CS34" s="403"/>
      <c r="CT34" s="403"/>
      <c r="CU34" s="403"/>
      <c r="CV34" s="403"/>
      <c r="CW34" s="403"/>
      <c r="CX34" s="403"/>
      <c r="CY34" s="403"/>
      <c r="CZ34" s="403"/>
      <c r="DA34" s="403"/>
      <c r="DB34" s="403"/>
      <c r="DC34" s="403"/>
      <c r="DD34" s="403"/>
      <c r="DE34" s="403"/>
      <c r="DG34" s="400" t="str">
        <f>IF('各会計、関係団体の財政状況及び健全化判断比率'!BR7="","",'各会計、関係団体の財政状況及び健全化判断比率'!BR7)</f>
        <v/>
      </c>
      <c r="DH34" s="400"/>
      <c r="DI34" s="190"/>
    </row>
    <row r="35" spans="1:113" ht="32.25" customHeight="1" x14ac:dyDescent="0.2">
      <c r="A35" s="163"/>
      <c r="B35" s="187"/>
      <c r="C35" s="402">
        <f>IF(E35="","",C34+1)</f>
        <v>2</v>
      </c>
      <c r="D35" s="402"/>
      <c r="E35" s="403" t="str">
        <f>IF('各会計、関係団体の財政状況及び健全化判断比率'!B8="","",'各会計、関係団体の財政状況及び健全化判断比率'!B8)</f>
        <v>診療所特別会計</v>
      </c>
      <c r="F35" s="403"/>
      <c r="G35" s="403"/>
      <c r="H35" s="403"/>
      <c r="I35" s="403"/>
      <c r="J35" s="403"/>
      <c r="K35" s="403"/>
      <c r="L35" s="403"/>
      <c r="M35" s="403"/>
      <c r="N35" s="403"/>
      <c r="O35" s="403"/>
      <c r="P35" s="403"/>
      <c r="Q35" s="403"/>
      <c r="R35" s="403"/>
      <c r="S35" s="403"/>
      <c r="T35" s="163"/>
      <c r="U35" s="402">
        <f>IF(W35="","",U34+1)</f>
        <v>5</v>
      </c>
      <c r="V35" s="402"/>
      <c r="W35" s="403" t="str">
        <f>IF('各会計、関係団体の財政状況及び健全化判断比率'!B29="","",'各会計、関係団体の財政状況及び健全化判断比率'!B29)</f>
        <v>介護保険特別会計</v>
      </c>
      <c r="X35" s="403"/>
      <c r="Y35" s="403"/>
      <c r="Z35" s="403"/>
      <c r="AA35" s="403"/>
      <c r="AB35" s="403"/>
      <c r="AC35" s="403"/>
      <c r="AD35" s="403"/>
      <c r="AE35" s="403"/>
      <c r="AF35" s="403"/>
      <c r="AG35" s="403"/>
      <c r="AH35" s="403"/>
      <c r="AI35" s="403"/>
      <c r="AJ35" s="403"/>
      <c r="AK35" s="403"/>
      <c r="AL35" s="163"/>
      <c r="AM35" s="402" t="str">
        <f t="shared" ref="AM35:AM43" si="0">IF(AO35="","",AM34+1)</f>
        <v/>
      </c>
      <c r="AN35" s="402"/>
      <c r="AO35" s="403"/>
      <c r="AP35" s="403"/>
      <c r="AQ35" s="403"/>
      <c r="AR35" s="403"/>
      <c r="AS35" s="403"/>
      <c r="AT35" s="403"/>
      <c r="AU35" s="403"/>
      <c r="AV35" s="403"/>
      <c r="AW35" s="403"/>
      <c r="AX35" s="403"/>
      <c r="AY35" s="403"/>
      <c r="AZ35" s="403"/>
      <c r="BA35" s="403"/>
      <c r="BB35" s="403"/>
      <c r="BC35" s="403"/>
      <c r="BD35" s="163"/>
      <c r="BE35" s="402">
        <f t="shared" ref="BE35:BE43" si="1">IF(BG35="","",BE34+1)</f>
        <v>8</v>
      </c>
      <c r="BF35" s="402"/>
      <c r="BG35" s="403" t="str">
        <f>IF('各会計、関係団体の財政状況及び健全化判断比率'!B32="","",'各会計、関係団体の財政状況及び健全化判断比率'!B32)</f>
        <v>下水道事業特別会計</v>
      </c>
      <c r="BH35" s="403"/>
      <c r="BI35" s="403"/>
      <c r="BJ35" s="403"/>
      <c r="BK35" s="403"/>
      <c r="BL35" s="403"/>
      <c r="BM35" s="403"/>
      <c r="BN35" s="403"/>
      <c r="BO35" s="403"/>
      <c r="BP35" s="403"/>
      <c r="BQ35" s="403"/>
      <c r="BR35" s="403"/>
      <c r="BS35" s="403"/>
      <c r="BT35" s="403"/>
      <c r="BU35" s="403"/>
      <c r="BV35" s="163"/>
      <c r="BW35" s="402">
        <f t="shared" ref="BW35:BW43" si="2">IF(BY35="","",BW34+1)</f>
        <v>11</v>
      </c>
      <c r="BX35" s="402"/>
      <c r="BY35" s="403" t="str">
        <f>IF('各会計、関係団体の財政状況及び健全化判断比率'!B69="","",'各会計、関係団体の財政状況及び健全化判断比率'!B69)</f>
        <v>南会津地方環境衛生組合一般会計</v>
      </c>
      <c r="BZ35" s="403"/>
      <c r="CA35" s="403"/>
      <c r="CB35" s="403"/>
      <c r="CC35" s="403"/>
      <c r="CD35" s="403"/>
      <c r="CE35" s="403"/>
      <c r="CF35" s="403"/>
      <c r="CG35" s="403"/>
      <c r="CH35" s="403"/>
      <c r="CI35" s="403"/>
      <c r="CJ35" s="403"/>
      <c r="CK35" s="403"/>
      <c r="CL35" s="403"/>
      <c r="CM35" s="403"/>
      <c r="CN35" s="163"/>
      <c r="CO35" s="402" t="str">
        <f t="shared" ref="CO35:CO43" si="3">IF(CQ35="","",CO34+1)</f>
        <v/>
      </c>
      <c r="CP35" s="402"/>
      <c r="CQ35" s="403" t="str">
        <f>IF('各会計、関係団体の財政状況及び健全化判断比率'!BS8="","",'各会計、関係団体の財政状況及び健全化判断比率'!BS8)</f>
        <v/>
      </c>
      <c r="CR35" s="403"/>
      <c r="CS35" s="403"/>
      <c r="CT35" s="403"/>
      <c r="CU35" s="403"/>
      <c r="CV35" s="403"/>
      <c r="CW35" s="403"/>
      <c r="CX35" s="403"/>
      <c r="CY35" s="403"/>
      <c r="CZ35" s="403"/>
      <c r="DA35" s="403"/>
      <c r="DB35" s="403"/>
      <c r="DC35" s="403"/>
      <c r="DD35" s="403"/>
      <c r="DE35" s="403"/>
      <c r="DG35" s="400" t="str">
        <f>IF('各会計、関係団体の財政状況及び健全化判断比率'!BR8="","",'各会計、関係団体の財政状況及び健全化判断比率'!BR8)</f>
        <v/>
      </c>
      <c r="DH35" s="400"/>
      <c r="DI35" s="190"/>
    </row>
    <row r="36" spans="1:113" ht="32.25" customHeight="1" x14ac:dyDescent="0.2">
      <c r="A36" s="163"/>
      <c r="B36" s="187"/>
      <c r="C36" s="402">
        <f>IF(E36="","",C35+1)</f>
        <v>3</v>
      </c>
      <c r="D36" s="402"/>
      <c r="E36" s="403" t="str">
        <f>IF('各会計、関係団体の財政状況及び健全化判断比率'!B9="","",'各会計、関係団体の財政状況及び健全化判断比率'!B9)</f>
        <v>温泉・特産事業特別会計</v>
      </c>
      <c r="F36" s="403"/>
      <c r="G36" s="403"/>
      <c r="H36" s="403"/>
      <c r="I36" s="403"/>
      <c r="J36" s="403"/>
      <c r="K36" s="403"/>
      <c r="L36" s="403"/>
      <c r="M36" s="403"/>
      <c r="N36" s="403"/>
      <c r="O36" s="403"/>
      <c r="P36" s="403"/>
      <c r="Q36" s="403"/>
      <c r="R36" s="403"/>
      <c r="S36" s="403"/>
      <c r="T36" s="163"/>
      <c r="U36" s="402">
        <f t="shared" ref="U36:U43" si="4">IF(W36="","",U35+1)</f>
        <v>6</v>
      </c>
      <c r="V36" s="402"/>
      <c r="W36" s="403" t="str">
        <f>IF('各会計、関係団体の財政状況及び健全化判断比率'!B30="","",'各会計、関係団体の財政状況及び健全化判断比率'!B30)</f>
        <v>後期高齢者医療特別会計</v>
      </c>
      <c r="X36" s="403"/>
      <c r="Y36" s="403"/>
      <c r="Z36" s="403"/>
      <c r="AA36" s="403"/>
      <c r="AB36" s="403"/>
      <c r="AC36" s="403"/>
      <c r="AD36" s="403"/>
      <c r="AE36" s="403"/>
      <c r="AF36" s="403"/>
      <c r="AG36" s="403"/>
      <c r="AH36" s="403"/>
      <c r="AI36" s="403"/>
      <c r="AJ36" s="403"/>
      <c r="AK36" s="403"/>
      <c r="AL36" s="163"/>
      <c r="AM36" s="402" t="str">
        <f t="shared" si="0"/>
        <v/>
      </c>
      <c r="AN36" s="402"/>
      <c r="AO36" s="403"/>
      <c r="AP36" s="403"/>
      <c r="AQ36" s="403"/>
      <c r="AR36" s="403"/>
      <c r="AS36" s="403"/>
      <c r="AT36" s="403"/>
      <c r="AU36" s="403"/>
      <c r="AV36" s="403"/>
      <c r="AW36" s="403"/>
      <c r="AX36" s="403"/>
      <c r="AY36" s="403"/>
      <c r="AZ36" s="403"/>
      <c r="BA36" s="403"/>
      <c r="BB36" s="403"/>
      <c r="BC36" s="403"/>
      <c r="BD36" s="163"/>
      <c r="BE36" s="402">
        <f t="shared" si="1"/>
        <v>9</v>
      </c>
      <c r="BF36" s="402"/>
      <c r="BG36" s="403" t="str">
        <f>IF('各会計、関係団体の財政状況及び健全化判断比率'!B33="","",'各会計、関係団体の財政状況及び健全化判断比率'!B33)</f>
        <v>観光施設事業特別会計</v>
      </c>
      <c r="BH36" s="403"/>
      <c r="BI36" s="403"/>
      <c r="BJ36" s="403"/>
      <c r="BK36" s="403"/>
      <c r="BL36" s="403"/>
      <c r="BM36" s="403"/>
      <c r="BN36" s="403"/>
      <c r="BO36" s="403"/>
      <c r="BP36" s="403"/>
      <c r="BQ36" s="403"/>
      <c r="BR36" s="403"/>
      <c r="BS36" s="403"/>
      <c r="BT36" s="403"/>
      <c r="BU36" s="403"/>
      <c r="BV36" s="163"/>
      <c r="BW36" s="402">
        <f t="shared" si="2"/>
        <v>12</v>
      </c>
      <c r="BX36" s="402"/>
      <c r="BY36" s="403" t="str">
        <f>IF('各会計、関係団体の財政状況及び健全化判断比率'!B70="","",'各会計、関係団体の財政状況及び健全化判断比率'!B70)</f>
        <v>福島県後期高齢者医療広域連合一般会計</v>
      </c>
      <c r="BZ36" s="403"/>
      <c r="CA36" s="403"/>
      <c r="CB36" s="403"/>
      <c r="CC36" s="403"/>
      <c r="CD36" s="403"/>
      <c r="CE36" s="403"/>
      <c r="CF36" s="403"/>
      <c r="CG36" s="403"/>
      <c r="CH36" s="403"/>
      <c r="CI36" s="403"/>
      <c r="CJ36" s="403"/>
      <c r="CK36" s="403"/>
      <c r="CL36" s="403"/>
      <c r="CM36" s="403"/>
      <c r="CN36" s="163"/>
      <c r="CO36" s="402" t="str">
        <f t="shared" si="3"/>
        <v/>
      </c>
      <c r="CP36" s="402"/>
      <c r="CQ36" s="403" t="str">
        <f>IF('各会計、関係団体の財政状況及び健全化判断比率'!BS9="","",'各会計、関係団体の財政状況及び健全化判断比率'!BS9)</f>
        <v/>
      </c>
      <c r="CR36" s="403"/>
      <c r="CS36" s="403"/>
      <c r="CT36" s="403"/>
      <c r="CU36" s="403"/>
      <c r="CV36" s="403"/>
      <c r="CW36" s="403"/>
      <c r="CX36" s="403"/>
      <c r="CY36" s="403"/>
      <c r="CZ36" s="403"/>
      <c r="DA36" s="403"/>
      <c r="DB36" s="403"/>
      <c r="DC36" s="403"/>
      <c r="DD36" s="403"/>
      <c r="DE36" s="403"/>
      <c r="DG36" s="400" t="str">
        <f>IF('各会計、関係団体の財政状況及び健全化判断比率'!BR9="","",'各会計、関係団体の財政状況及び健全化判断比率'!BR9)</f>
        <v/>
      </c>
      <c r="DH36" s="400"/>
      <c r="DI36" s="190"/>
    </row>
    <row r="37" spans="1:113" ht="32.25" customHeight="1" x14ac:dyDescent="0.2">
      <c r="A37" s="163"/>
      <c r="B37" s="187"/>
      <c r="C37" s="402" t="str">
        <f>IF(E37="","",C36+1)</f>
        <v/>
      </c>
      <c r="D37" s="402"/>
      <c r="E37" s="403" t="str">
        <f>IF('各会計、関係団体の財政状況及び健全化判断比率'!B10="","",'各会計、関係団体の財政状況及び健全化判断比率'!B10)</f>
        <v/>
      </c>
      <c r="F37" s="403"/>
      <c r="G37" s="403"/>
      <c r="H37" s="403"/>
      <c r="I37" s="403"/>
      <c r="J37" s="403"/>
      <c r="K37" s="403"/>
      <c r="L37" s="403"/>
      <c r="M37" s="403"/>
      <c r="N37" s="403"/>
      <c r="O37" s="403"/>
      <c r="P37" s="403"/>
      <c r="Q37" s="403"/>
      <c r="R37" s="403"/>
      <c r="S37" s="403"/>
      <c r="T37" s="163"/>
      <c r="U37" s="402" t="str">
        <f t="shared" si="4"/>
        <v/>
      </c>
      <c r="V37" s="402"/>
      <c r="W37" s="403"/>
      <c r="X37" s="403"/>
      <c r="Y37" s="403"/>
      <c r="Z37" s="403"/>
      <c r="AA37" s="403"/>
      <c r="AB37" s="403"/>
      <c r="AC37" s="403"/>
      <c r="AD37" s="403"/>
      <c r="AE37" s="403"/>
      <c r="AF37" s="403"/>
      <c r="AG37" s="403"/>
      <c r="AH37" s="403"/>
      <c r="AI37" s="403"/>
      <c r="AJ37" s="403"/>
      <c r="AK37" s="403"/>
      <c r="AL37" s="163"/>
      <c r="AM37" s="402" t="str">
        <f t="shared" si="0"/>
        <v/>
      </c>
      <c r="AN37" s="402"/>
      <c r="AO37" s="403"/>
      <c r="AP37" s="403"/>
      <c r="AQ37" s="403"/>
      <c r="AR37" s="403"/>
      <c r="AS37" s="403"/>
      <c r="AT37" s="403"/>
      <c r="AU37" s="403"/>
      <c r="AV37" s="403"/>
      <c r="AW37" s="403"/>
      <c r="AX37" s="403"/>
      <c r="AY37" s="403"/>
      <c r="AZ37" s="403"/>
      <c r="BA37" s="403"/>
      <c r="BB37" s="403"/>
      <c r="BC37" s="403"/>
      <c r="BD37" s="163"/>
      <c r="BE37" s="402" t="str">
        <f t="shared" si="1"/>
        <v/>
      </c>
      <c r="BF37" s="402"/>
      <c r="BG37" s="403"/>
      <c r="BH37" s="403"/>
      <c r="BI37" s="403"/>
      <c r="BJ37" s="403"/>
      <c r="BK37" s="403"/>
      <c r="BL37" s="403"/>
      <c r="BM37" s="403"/>
      <c r="BN37" s="403"/>
      <c r="BO37" s="403"/>
      <c r="BP37" s="403"/>
      <c r="BQ37" s="403"/>
      <c r="BR37" s="403"/>
      <c r="BS37" s="403"/>
      <c r="BT37" s="403"/>
      <c r="BU37" s="403"/>
      <c r="BV37" s="163"/>
      <c r="BW37" s="402">
        <f t="shared" si="2"/>
        <v>13</v>
      </c>
      <c r="BX37" s="402"/>
      <c r="BY37" s="403" t="str">
        <f>IF('各会計、関係団体の財政状況及び健全化判断比率'!B71="","",'各会計、関係団体の財政状況及び健全化判断比率'!B71)</f>
        <v>福島県後期高齢者医療広域連合後期高齢者医療特別会計</v>
      </c>
      <c r="BZ37" s="403"/>
      <c r="CA37" s="403"/>
      <c r="CB37" s="403"/>
      <c r="CC37" s="403"/>
      <c r="CD37" s="403"/>
      <c r="CE37" s="403"/>
      <c r="CF37" s="403"/>
      <c r="CG37" s="403"/>
      <c r="CH37" s="403"/>
      <c r="CI37" s="403"/>
      <c r="CJ37" s="403"/>
      <c r="CK37" s="403"/>
      <c r="CL37" s="403"/>
      <c r="CM37" s="403"/>
      <c r="CN37" s="163"/>
      <c r="CO37" s="402" t="str">
        <f t="shared" si="3"/>
        <v/>
      </c>
      <c r="CP37" s="402"/>
      <c r="CQ37" s="403" t="str">
        <f>IF('各会計、関係団体の財政状況及び健全化判断比率'!BS10="","",'各会計、関係団体の財政状況及び健全化判断比率'!BS10)</f>
        <v/>
      </c>
      <c r="CR37" s="403"/>
      <c r="CS37" s="403"/>
      <c r="CT37" s="403"/>
      <c r="CU37" s="403"/>
      <c r="CV37" s="403"/>
      <c r="CW37" s="403"/>
      <c r="CX37" s="403"/>
      <c r="CY37" s="403"/>
      <c r="CZ37" s="403"/>
      <c r="DA37" s="403"/>
      <c r="DB37" s="403"/>
      <c r="DC37" s="403"/>
      <c r="DD37" s="403"/>
      <c r="DE37" s="403"/>
      <c r="DG37" s="400" t="str">
        <f>IF('各会計、関係団体の財政状況及び健全化判断比率'!BR10="","",'各会計、関係団体の財政状況及び健全化判断比率'!BR10)</f>
        <v/>
      </c>
      <c r="DH37" s="400"/>
      <c r="DI37" s="190"/>
    </row>
    <row r="38" spans="1:113" ht="32.25" customHeight="1" x14ac:dyDescent="0.2">
      <c r="A38" s="163"/>
      <c r="B38" s="187"/>
      <c r="C38" s="402" t="str">
        <f t="shared" ref="C38:C43" si="5">IF(E38="","",C37+1)</f>
        <v/>
      </c>
      <c r="D38" s="402"/>
      <c r="E38" s="403" t="str">
        <f>IF('各会計、関係団体の財政状況及び健全化判断比率'!B11="","",'各会計、関係団体の財政状況及び健全化判断比率'!B11)</f>
        <v/>
      </c>
      <c r="F38" s="403"/>
      <c r="G38" s="403"/>
      <c r="H38" s="403"/>
      <c r="I38" s="403"/>
      <c r="J38" s="403"/>
      <c r="K38" s="403"/>
      <c r="L38" s="403"/>
      <c r="M38" s="403"/>
      <c r="N38" s="403"/>
      <c r="O38" s="403"/>
      <c r="P38" s="403"/>
      <c r="Q38" s="403"/>
      <c r="R38" s="403"/>
      <c r="S38" s="403"/>
      <c r="T38" s="163"/>
      <c r="U38" s="402" t="str">
        <f t="shared" si="4"/>
        <v/>
      </c>
      <c r="V38" s="402"/>
      <c r="W38" s="403"/>
      <c r="X38" s="403"/>
      <c r="Y38" s="403"/>
      <c r="Z38" s="403"/>
      <c r="AA38" s="403"/>
      <c r="AB38" s="403"/>
      <c r="AC38" s="403"/>
      <c r="AD38" s="403"/>
      <c r="AE38" s="403"/>
      <c r="AF38" s="403"/>
      <c r="AG38" s="403"/>
      <c r="AH38" s="403"/>
      <c r="AI38" s="403"/>
      <c r="AJ38" s="403"/>
      <c r="AK38" s="403"/>
      <c r="AL38" s="163"/>
      <c r="AM38" s="402" t="str">
        <f t="shared" si="0"/>
        <v/>
      </c>
      <c r="AN38" s="402"/>
      <c r="AO38" s="403"/>
      <c r="AP38" s="403"/>
      <c r="AQ38" s="403"/>
      <c r="AR38" s="403"/>
      <c r="AS38" s="403"/>
      <c r="AT38" s="403"/>
      <c r="AU38" s="403"/>
      <c r="AV38" s="403"/>
      <c r="AW38" s="403"/>
      <c r="AX38" s="403"/>
      <c r="AY38" s="403"/>
      <c r="AZ38" s="403"/>
      <c r="BA38" s="403"/>
      <c r="BB38" s="403"/>
      <c r="BC38" s="403"/>
      <c r="BD38" s="163"/>
      <c r="BE38" s="402" t="str">
        <f t="shared" si="1"/>
        <v/>
      </c>
      <c r="BF38" s="402"/>
      <c r="BG38" s="403"/>
      <c r="BH38" s="403"/>
      <c r="BI38" s="403"/>
      <c r="BJ38" s="403"/>
      <c r="BK38" s="403"/>
      <c r="BL38" s="403"/>
      <c r="BM38" s="403"/>
      <c r="BN38" s="403"/>
      <c r="BO38" s="403"/>
      <c r="BP38" s="403"/>
      <c r="BQ38" s="403"/>
      <c r="BR38" s="403"/>
      <c r="BS38" s="403"/>
      <c r="BT38" s="403"/>
      <c r="BU38" s="403"/>
      <c r="BV38" s="163"/>
      <c r="BW38" s="402">
        <f t="shared" si="2"/>
        <v>14</v>
      </c>
      <c r="BX38" s="402"/>
      <c r="BY38" s="403" t="str">
        <f>IF('各会計、関係団体の財政状況及び健全化判断比率'!B72="","",'各会計、関係団体の財政状況及び健全化判断比率'!B72)</f>
        <v>福島県市町村総合事務組合一般会計</v>
      </c>
      <c r="BZ38" s="403"/>
      <c r="CA38" s="403"/>
      <c r="CB38" s="403"/>
      <c r="CC38" s="403"/>
      <c r="CD38" s="403"/>
      <c r="CE38" s="403"/>
      <c r="CF38" s="403"/>
      <c r="CG38" s="403"/>
      <c r="CH38" s="403"/>
      <c r="CI38" s="403"/>
      <c r="CJ38" s="403"/>
      <c r="CK38" s="403"/>
      <c r="CL38" s="403"/>
      <c r="CM38" s="403"/>
      <c r="CN38" s="163"/>
      <c r="CO38" s="402" t="str">
        <f t="shared" si="3"/>
        <v/>
      </c>
      <c r="CP38" s="402"/>
      <c r="CQ38" s="403" t="str">
        <f>IF('各会計、関係団体の財政状況及び健全化判断比率'!BS11="","",'各会計、関係団体の財政状況及び健全化判断比率'!BS11)</f>
        <v/>
      </c>
      <c r="CR38" s="403"/>
      <c r="CS38" s="403"/>
      <c r="CT38" s="403"/>
      <c r="CU38" s="403"/>
      <c r="CV38" s="403"/>
      <c r="CW38" s="403"/>
      <c r="CX38" s="403"/>
      <c r="CY38" s="403"/>
      <c r="CZ38" s="403"/>
      <c r="DA38" s="403"/>
      <c r="DB38" s="403"/>
      <c r="DC38" s="403"/>
      <c r="DD38" s="403"/>
      <c r="DE38" s="403"/>
      <c r="DG38" s="400" t="str">
        <f>IF('各会計、関係団体の財政状況及び健全化判断比率'!BR11="","",'各会計、関係団体の財政状況及び健全化判断比率'!BR11)</f>
        <v/>
      </c>
      <c r="DH38" s="400"/>
      <c r="DI38" s="190"/>
    </row>
    <row r="39" spans="1:113" ht="32.25" customHeight="1" x14ac:dyDescent="0.2">
      <c r="A39" s="163"/>
      <c r="B39" s="187"/>
      <c r="C39" s="402" t="str">
        <f t="shared" si="5"/>
        <v/>
      </c>
      <c r="D39" s="402"/>
      <c r="E39" s="403" t="str">
        <f>IF('各会計、関係団体の財政状況及び健全化判断比率'!B12="","",'各会計、関係団体の財政状況及び健全化判断比率'!B12)</f>
        <v/>
      </c>
      <c r="F39" s="403"/>
      <c r="G39" s="403"/>
      <c r="H39" s="403"/>
      <c r="I39" s="403"/>
      <c r="J39" s="403"/>
      <c r="K39" s="403"/>
      <c r="L39" s="403"/>
      <c r="M39" s="403"/>
      <c r="N39" s="403"/>
      <c r="O39" s="403"/>
      <c r="P39" s="403"/>
      <c r="Q39" s="403"/>
      <c r="R39" s="403"/>
      <c r="S39" s="403"/>
      <c r="T39" s="163"/>
      <c r="U39" s="402" t="str">
        <f t="shared" si="4"/>
        <v/>
      </c>
      <c r="V39" s="402"/>
      <c r="W39" s="403"/>
      <c r="X39" s="403"/>
      <c r="Y39" s="403"/>
      <c r="Z39" s="403"/>
      <c r="AA39" s="403"/>
      <c r="AB39" s="403"/>
      <c r="AC39" s="403"/>
      <c r="AD39" s="403"/>
      <c r="AE39" s="403"/>
      <c r="AF39" s="403"/>
      <c r="AG39" s="403"/>
      <c r="AH39" s="403"/>
      <c r="AI39" s="403"/>
      <c r="AJ39" s="403"/>
      <c r="AK39" s="403"/>
      <c r="AL39" s="163"/>
      <c r="AM39" s="402" t="str">
        <f t="shared" si="0"/>
        <v/>
      </c>
      <c r="AN39" s="402"/>
      <c r="AO39" s="403"/>
      <c r="AP39" s="403"/>
      <c r="AQ39" s="403"/>
      <c r="AR39" s="403"/>
      <c r="AS39" s="403"/>
      <c r="AT39" s="403"/>
      <c r="AU39" s="403"/>
      <c r="AV39" s="403"/>
      <c r="AW39" s="403"/>
      <c r="AX39" s="403"/>
      <c r="AY39" s="403"/>
      <c r="AZ39" s="403"/>
      <c r="BA39" s="403"/>
      <c r="BB39" s="403"/>
      <c r="BC39" s="403"/>
      <c r="BD39" s="163"/>
      <c r="BE39" s="402" t="str">
        <f t="shared" si="1"/>
        <v/>
      </c>
      <c r="BF39" s="402"/>
      <c r="BG39" s="403"/>
      <c r="BH39" s="403"/>
      <c r="BI39" s="403"/>
      <c r="BJ39" s="403"/>
      <c r="BK39" s="403"/>
      <c r="BL39" s="403"/>
      <c r="BM39" s="403"/>
      <c r="BN39" s="403"/>
      <c r="BO39" s="403"/>
      <c r="BP39" s="403"/>
      <c r="BQ39" s="403"/>
      <c r="BR39" s="403"/>
      <c r="BS39" s="403"/>
      <c r="BT39" s="403"/>
      <c r="BU39" s="403"/>
      <c r="BV39" s="163"/>
      <c r="BW39" s="402">
        <f t="shared" si="2"/>
        <v>15</v>
      </c>
      <c r="BX39" s="402"/>
      <c r="BY39" s="403" t="str">
        <f>IF('各会計、関係団体の財政状況及び健全化判断比率'!B73="","",'各会計、関係団体の財政状況及び健全化判断比率'!B73)</f>
        <v>福島県市町村総合事務組合消防補償等特別会計</v>
      </c>
      <c r="BZ39" s="403"/>
      <c r="CA39" s="403"/>
      <c r="CB39" s="403"/>
      <c r="CC39" s="403"/>
      <c r="CD39" s="403"/>
      <c r="CE39" s="403"/>
      <c r="CF39" s="403"/>
      <c r="CG39" s="403"/>
      <c r="CH39" s="403"/>
      <c r="CI39" s="403"/>
      <c r="CJ39" s="403"/>
      <c r="CK39" s="403"/>
      <c r="CL39" s="403"/>
      <c r="CM39" s="403"/>
      <c r="CN39" s="163"/>
      <c r="CO39" s="402" t="str">
        <f t="shared" si="3"/>
        <v/>
      </c>
      <c r="CP39" s="402"/>
      <c r="CQ39" s="403" t="str">
        <f>IF('各会計、関係団体の財政状況及び健全化判断比率'!BS12="","",'各会計、関係団体の財政状況及び健全化判断比率'!BS12)</f>
        <v/>
      </c>
      <c r="CR39" s="403"/>
      <c r="CS39" s="403"/>
      <c r="CT39" s="403"/>
      <c r="CU39" s="403"/>
      <c r="CV39" s="403"/>
      <c r="CW39" s="403"/>
      <c r="CX39" s="403"/>
      <c r="CY39" s="403"/>
      <c r="CZ39" s="403"/>
      <c r="DA39" s="403"/>
      <c r="DB39" s="403"/>
      <c r="DC39" s="403"/>
      <c r="DD39" s="403"/>
      <c r="DE39" s="403"/>
      <c r="DG39" s="400" t="str">
        <f>IF('各会計、関係団体の財政状況及び健全化判断比率'!BR12="","",'各会計、関係団体の財政状況及び健全化判断比率'!BR12)</f>
        <v/>
      </c>
      <c r="DH39" s="400"/>
      <c r="DI39" s="190"/>
    </row>
    <row r="40" spans="1:113" ht="32.25" customHeight="1" x14ac:dyDescent="0.2">
      <c r="A40" s="163"/>
      <c r="B40" s="187"/>
      <c r="C40" s="402" t="str">
        <f t="shared" si="5"/>
        <v/>
      </c>
      <c r="D40" s="402"/>
      <c r="E40" s="403" t="str">
        <f>IF('各会計、関係団体の財政状況及び健全化判断比率'!B13="","",'各会計、関係団体の財政状況及び健全化判断比率'!B13)</f>
        <v/>
      </c>
      <c r="F40" s="403"/>
      <c r="G40" s="403"/>
      <c r="H40" s="403"/>
      <c r="I40" s="403"/>
      <c r="J40" s="403"/>
      <c r="K40" s="403"/>
      <c r="L40" s="403"/>
      <c r="M40" s="403"/>
      <c r="N40" s="403"/>
      <c r="O40" s="403"/>
      <c r="P40" s="403"/>
      <c r="Q40" s="403"/>
      <c r="R40" s="403"/>
      <c r="S40" s="403"/>
      <c r="T40" s="163"/>
      <c r="U40" s="402" t="str">
        <f t="shared" si="4"/>
        <v/>
      </c>
      <c r="V40" s="402"/>
      <c r="W40" s="403"/>
      <c r="X40" s="403"/>
      <c r="Y40" s="403"/>
      <c r="Z40" s="403"/>
      <c r="AA40" s="403"/>
      <c r="AB40" s="403"/>
      <c r="AC40" s="403"/>
      <c r="AD40" s="403"/>
      <c r="AE40" s="403"/>
      <c r="AF40" s="403"/>
      <c r="AG40" s="403"/>
      <c r="AH40" s="403"/>
      <c r="AI40" s="403"/>
      <c r="AJ40" s="403"/>
      <c r="AK40" s="403"/>
      <c r="AL40" s="163"/>
      <c r="AM40" s="402" t="str">
        <f t="shared" si="0"/>
        <v/>
      </c>
      <c r="AN40" s="402"/>
      <c r="AO40" s="403"/>
      <c r="AP40" s="403"/>
      <c r="AQ40" s="403"/>
      <c r="AR40" s="403"/>
      <c r="AS40" s="403"/>
      <c r="AT40" s="403"/>
      <c r="AU40" s="403"/>
      <c r="AV40" s="403"/>
      <c r="AW40" s="403"/>
      <c r="AX40" s="403"/>
      <c r="AY40" s="403"/>
      <c r="AZ40" s="403"/>
      <c r="BA40" s="403"/>
      <c r="BB40" s="403"/>
      <c r="BC40" s="403"/>
      <c r="BD40" s="163"/>
      <c r="BE40" s="402" t="str">
        <f t="shared" si="1"/>
        <v/>
      </c>
      <c r="BF40" s="402"/>
      <c r="BG40" s="403"/>
      <c r="BH40" s="403"/>
      <c r="BI40" s="403"/>
      <c r="BJ40" s="403"/>
      <c r="BK40" s="403"/>
      <c r="BL40" s="403"/>
      <c r="BM40" s="403"/>
      <c r="BN40" s="403"/>
      <c r="BO40" s="403"/>
      <c r="BP40" s="403"/>
      <c r="BQ40" s="403"/>
      <c r="BR40" s="403"/>
      <c r="BS40" s="403"/>
      <c r="BT40" s="403"/>
      <c r="BU40" s="403"/>
      <c r="BV40" s="163"/>
      <c r="BW40" s="402">
        <f t="shared" si="2"/>
        <v>16</v>
      </c>
      <c r="BX40" s="402"/>
      <c r="BY40" s="403" t="str">
        <f>IF('各会計、関係団体の財政状況及び健全化判断比率'!B74="","",'各会計、関係団体の財政状況及び健全化判断比率'!B74)</f>
        <v>福島県市町村総合事務組合消防賞じゅつ金特別会計</v>
      </c>
      <c r="BZ40" s="403"/>
      <c r="CA40" s="403"/>
      <c r="CB40" s="403"/>
      <c r="CC40" s="403"/>
      <c r="CD40" s="403"/>
      <c r="CE40" s="403"/>
      <c r="CF40" s="403"/>
      <c r="CG40" s="403"/>
      <c r="CH40" s="403"/>
      <c r="CI40" s="403"/>
      <c r="CJ40" s="403"/>
      <c r="CK40" s="403"/>
      <c r="CL40" s="403"/>
      <c r="CM40" s="403"/>
      <c r="CN40" s="163"/>
      <c r="CO40" s="402" t="str">
        <f t="shared" si="3"/>
        <v/>
      </c>
      <c r="CP40" s="402"/>
      <c r="CQ40" s="403" t="str">
        <f>IF('各会計、関係団体の財政状況及び健全化判断比率'!BS13="","",'各会計、関係団体の財政状況及び健全化判断比率'!BS13)</f>
        <v/>
      </c>
      <c r="CR40" s="403"/>
      <c r="CS40" s="403"/>
      <c r="CT40" s="403"/>
      <c r="CU40" s="403"/>
      <c r="CV40" s="403"/>
      <c r="CW40" s="403"/>
      <c r="CX40" s="403"/>
      <c r="CY40" s="403"/>
      <c r="CZ40" s="403"/>
      <c r="DA40" s="403"/>
      <c r="DB40" s="403"/>
      <c r="DC40" s="403"/>
      <c r="DD40" s="403"/>
      <c r="DE40" s="403"/>
      <c r="DG40" s="400" t="str">
        <f>IF('各会計、関係団体の財政状況及び健全化判断比率'!BR13="","",'各会計、関係団体の財政状況及び健全化判断比率'!BR13)</f>
        <v/>
      </c>
      <c r="DH40" s="400"/>
      <c r="DI40" s="190"/>
    </row>
    <row r="41" spans="1:113" ht="32.25" customHeight="1" x14ac:dyDescent="0.2">
      <c r="A41" s="163"/>
      <c r="B41" s="187"/>
      <c r="C41" s="402" t="str">
        <f t="shared" si="5"/>
        <v/>
      </c>
      <c r="D41" s="402"/>
      <c r="E41" s="403" t="str">
        <f>IF('各会計、関係団体の財政状況及び健全化判断比率'!B14="","",'各会計、関係団体の財政状況及び健全化判断比率'!B14)</f>
        <v/>
      </c>
      <c r="F41" s="403"/>
      <c r="G41" s="403"/>
      <c r="H41" s="403"/>
      <c r="I41" s="403"/>
      <c r="J41" s="403"/>
      <c r="K41" s="403"/>
      <c r="L41" s="403"/>
      <c r="M41" s="403"/>
      <c r="N41" s="403"/>
      <c r="O41" s="403"/>
      <c r="P41" s="403"/>
      <c r="Q41" s="403"/>
      <c r="R41" s="403"/>
      <c r="S41" s="403"/>
      <c r="T41" s="163"/>
      <c r="U41" s="402" t="str">
        <f t="shared" si="4"/>
        <v/>
      </c>
      <c r="V41" s="402"/>
      <c r="W41" s="403"/>
      <c r="X41" s="403"/>
      <c r="Y41" s="403"/>
      <c r="Z41" s="403"/>
      <c r="AA41" s="403"/>
      <c r="AB41" s="403"/>
      <c r="AC41" s="403"/>
      <c r="AD41" s="403"/>
      <c r="AE41" s="403"/>
      <c r="AF41" s="403"/>
      <c r="AG41" s="403"/>
      <c r="AH41" s="403"/>
      <c r="AI41" s="403"/>
      <c r="AJ41" s="403"/>
      <c r="AK41" s="403"/>
      <c r="AL41" s="163"/>
      <c r="AM41" s="402" t="str">
        <f t="shared" si="0"/>
        <v/>
      </c>
      <c r="AN41" s="402"/>
      <c r="AO41" s="403"/>
      <c r="AP41" s="403"/>
      <c r="AQ41" s="403"/>
      <c r="AR41" s="403"/>
      <c r="AS41" s="403"/>
      <c r="AT41" s="403"/>
      <c r="AU41" s="403"/>
      <c r="AV41" s="403"/>
      <c r="AW41" s="403"/>
      <c r="AX41" s="403"/>
      <c r="AY41" s="403"/>
      <c r="AZ41" s="403"/>
      <c r="BA41" s="403"/>
      <c r="BB41" s="403"/>
      <c r="BC41" s="403"/>
      <c r="BD41" s="163"/>
      <c r="BE41" s="402" t="str">
        <f t="shared" si="1"/>
        <v/>
      </c>
      <c r="BF41" s="402"/>
      <c r="BG41" s="403"/>
      <c r="BH41" s="403"/>
      <c r="BI41" s="403"/>
      <c r="BJ41" s="403"/>
      <c r="BK41" s="403"/>
      <c r="BL41" s="403"/>
      <c r="BM41" s="403"/>
      <c r="BN41" s="403"/>
      <c r="BO41" s="403"/>
      <c r="BP41" s="403"/>
      <c r="BQ41" s="403"/>
      <c r="BR41" s="403"/>
      <c r="BS41" s="403"/>
      <c r="BT41" s="403"/>
      <c r="BU41" s="403"/>
      <c r="BV41" s="163"/>
      <c r="BW41" s="402">
        <f t="shared" si="2"/>
        <v>17</v>
      </c>
      <c r="BX41" s="402"/>
      <c r="BY41" s="403" t="str">
        <f>IF('各会計、関係団体の財政状況及び健全化判断比率'!B75="","",'各会計、関係団体の財政状況及び健全化判断比率'!B75)</f>
        <v>福島県市町村総合事務組合非常勤職員公務災害補償特別会計</v>
      </c>
      <c r="BZ41" s="403"/>
      <c r="CA41" s="403"/>
      <c r="CB41" s="403"/>
      <c r="CC41" s="403"/>
      <c r="CD41" s="403"/>
      <c r="CE41" s="403"/>
      <c r="CF41" s="403"/>
      <c r="CG41" s="403"/>
      <c r="CH41" s="403"/>
      <c r="CI41" s="403"/>
      <c r="CJ41" s="403"/>
      <c r="CK41" s="403"/>
      <c r="CL41" s="403"/>
      <c r="CM41" s="403"/>
      <c r="CN41" s="163"/>
      <c r="CO41" s="402" t="str">
        <f t="shared" si="3"/>
        <v/>
      </c>
      <c r="CP41" s="402"/>
      <c r="CQ41" s="403" t="str">
        <f>IF('各会計、関係団体の財政状況及び健全化判断比率'!BS14="","",'各会計、関係団体の財政状況及び健全化判断比率'!BS14)</f>
        <v/>
      </c>
      <c r="CR41" s="403"/>
      <c r="CS41" s="403"/>
      <c r="CT41" s="403"/>
      <c r="CU41" s="403"/>
      <c r="CV41" s="403"/>
      <c r="CW41" s="403"/>
      <c r="CX41" s="403"/>
      <c r="CY41" s="403"/>
      <c r="CZ41" s="403"/>
      <c r="DA41" s="403"/>
      <c r="DB41" s="403"/>
      <c r="DC41" s="403"/>
      <c r="DD41" s="403"/>
      <c r="DE41" s="403"/>
      <c r="DG41" s="400" t="str">
        <f>IF('各会計、関係団体の財政状況及び健全化判断比率'!BR14="","",'各会計、関係団体の財政状況及び健全化判断比率'!BR14)</f>
        <v/>
      </c>
      <c r="DH41" s="400"/>
      <c r="DI41" s="190"/>
    </row>
    <row r="42" spans="1:113" ht="32.25" customHeight="1" x14ac:dyDescent="0.2">
      <c r="B42" s="187"/>
      <c r="C42" s="402" t="str">
        <f t="shared" si="5"/>
        <v/>
      </c>
      <c r="D42" s="402"/>
      <c r="E42" s="403" t="str">
        <f>IF('各会計、関係団体の財政状況及び健全化判断比率'!B15="","",'各会計、関係団体の財政状況及び健全化判断比率'!B15)</f>
        <v/>
      </c>
      <c r="F42" s="403"/>
      <c r="G42" s="403"/>
      <c r="H42" s="403"/>
      <c r="I42" s="403"/>
      <c r="J42" s="403"/>
      <c r="K42" s="403"/>
      <c r="L42" s="403"/>
      <c r="M42" s="403"/>
      <c r="N42" s="403"/>
      <c r="O42" s="403"/>
      <c r="P42" s="403"/>
      <c r="Q42" s="403"/>
      <c r="R42" s="403"/>
      <c r="S42" s="403"/>
      <c r="T42" s="163"/>
      <c r="U42" s="402" t="str">
        <f t="shared" si="4"/>
        <v/>
      </c>
      <c r="V42" s="402"/>
      <c r="W42" s="403"/>
      <c r="X42" s="403"/>
      <c r="Y42" s="403"/>
      <c r="Z42" s="403"/>
      <c r="AA42" s="403"/>
      <c r="AB42" s="403"/>
      <c r="AC42" s="403"/>
      <c r="AD42" s="403"/>
      <c r="AE42" s="403"/>
      <c r="AF42" s="403"/>
      <c r="AG42" s="403"/>
      <c r="AH42" s="403"/>
      <c r="AI42" s="403"/>
      <c r="AJ42" s="403"/>
      <c r="AK42" s="403"/>
      <c r="AL42" s="163"/>
      <c r="AM42" s="402" t="str">
        <f t="shared" si="0"/>
        <v/>
      </c>
      <c r="AN42" s="402"/>
      <c r="AO42" s="403"/>
      <c r="AP42" s="403"/>
      <c r="AQ42" s="403"/>
      <c r="AR42" s="403"/>
      <c r="AS42" s="403"/>
      <c r="AT42" s="403"/>
      <c r="AU42" s="403"/>
      <c r="AV42" s="403"/>
      <c r="AW42" s="403"/>
      <c r="AX42" s="403"/>
      <c r="AY42" s="403"/>
      <c r="AZ42" s="403"/>
      <c r="BA42" s="403"/>
      <c r="BB42" s="403"/>
      <c r="BC42" s="403"/>
      <c r="BD42" s="163"/>
      <c r="BE42" s="402" t="str">
        <f t="shared" si="1"/>
        <v/>
      </c>
      <c r="BF42" s="402"/>
      <c r="BG42" s="403"/>
      <c r="BH42" s="403"/>
      <c r="BI42" s="403"/>
      <c r="BJ42" s="403"/>
      <c r="BK42" s="403"/>
      <c r="BL42" s="403"/>
      <c r="BM42" s="403"/>
      <c r="BN42" s="403"/>
      <c r="BO42" s="403"/>
      <c r="BP42" s="403"/>
      <c r="BQ42" s="403"/>
      <c r="BR42" s="403"/>
      <c r="BS42" s="403"/>
      <c r="BT42" s="403"/>
      <c r="BU42" s="403"/>
      <c r="BV42" s="163"/>
      <c r="BW42" s="402">
        <f t="shared" si="2"/>
        <v>18</v>
      </c>
      <c r="BX42" s="402"/>
      <c r="BY42" s="403" t="str">
        <f>IF('各会計、関係団体の財政状況及び健全化判断比率'!B76="","",'各会計、関係団体の財政状況及び健全化判断比率'!B76)</f>
        <v>福島県市町村総合事務組合自治会館管理特別会計</v>
      </c>
      <c r="BZ42" s="403"/>
      <c r="CA42" s="403"/>
      <c r="CB42" s="403"/>
      <c r="CC42" s="403"/>
      <c r="CD42" s="403"/>
      <c r="CE42" s="403"/>
      <c r="CF42" s="403"/>
      <c r="CG42" s="403"/>
      <c r="CH42" s="403"/>
      <c r="CI42" s="403"/>
      <c r="CJ42" s="403"/>
      <c r="CK42" s="403"/>
      <c r="CL42" s="403"/>
      <c r="CM42" s="403"/>
      <c r="CN42" s="163"/>
      <c r="CO42" s="402" t="str">
        <f t="shared" si="3"/>
        <v/>
      </c>
      <c r="CP42" s="402"/>
      <c r="CQ42" s="403" t="str">
        <f>IF('各会計、関係団体の財政状況及び健全化判断比率'!BS15="","",'各会計、関係団体の財政状況及び健全化判断比率'!BS15)</f>
        <v/>
      </c>
      <c r="CR42" s="403"/>
      <c r="CS42" s="403"/>
      <c r="CT42" s="403"/>
      <c r="CU42" s="403"/>
      <c r="CV42" s="403"/>
      <c r="CW42" s="403"/>
      <c r="CX42" s="403"/>
      <c r="CY42" s="403"/>
      <c r="CZ42" s="403"/>
      <c r="DA42" s="403"/>
      <c r="DB42" s="403"/>
      <c r="DC42" s="403"/>
      <c r="DD42" s="403"/>
      <c r="DE42" s="403"/>
      <c r="DG42" s="400" t="str">
        <f>IF('各会計、関係団体の財政状況及び健全化判断比率'!BR15="","",'各会計、関係団体の財政状況及び健全化判断比率'!BR15)</f>
        <v/>
      </c>
      <c r="DH42" s="400"/>
      <c r="DI42" s="190"/>
    </row>
    <row r="43" spans="1:113" ht="32.25" customHeight="1" x14ac:dyDescent="0.2">
      <c r="B43" s="187"/>
      <c r="C43" s="402" t="str">
        <f t="shared" si="5"/>
        <v/>
      </c>
      <c r="D43" s="402"/>
      <c r="E43" s="403" t="str">
        <f>IF('各会計、関係団体の財政状況及び健全化判断比率'!B16="","",'各会計、関係団体の財政状況及び健全化判断比率'!B16)</f>
        <v/>
      </c>
      <c r="F43" s="403"/>
      <c r="G43" s="403"/>
      <c r="H43" s="403"/>
      <c r="I43" s="403"/>
      <c r="J43" s="403"/>
      <c r="K43" s="403"/>
      <c r="L43" s="403"/>
      <c r="M43" s="403"/>
      <c r="N43" s="403"/>
      <c r="O43" s="403"/>
      <c r="P43" s="403"/>
      <c r="Q43" s="403"/>
      <c r="R43" s="403"/>
      <c r="S43" s="403"/>
      <c r="T43" s="163"/>
      <c r="U43" s="402" t="str">
        <f t="shared" si="4"/>
        <v/>
      </c>
      <c r="V43" s="402"/>
      <c r="W43" s="403"/>
      <c r="X43" s="403"/>
      <c r="Y43" s="403"/>
      <c r="Z43" s="403"/>
      <c r="AA43" s="403"/>
      <c r="AB43" s="403"/>
      <c r="AC43" s="403"/>
      <c r="AD43" s="403"/>
      <c r="AE43" s="403"/>
      <c r="AF43" s="403"/>
      <c r="AG43" s="403"/>
      <c r="AH43" s="403"/>
      <c r="AI43" s="403"/>
      <c r="AJ43" s="403"/>
      <c r="AK43" s="403"/>
      <c r="AL43" s="163"/>
      <c r="AM43" s="402" t="str">
        <f t="shared" si="0"/>
        <v/>
      </c>
      <c r="AN43" s="402"/>
      <c r="AO43" s="403"/>
      <c r="AP43" s="403"/>
      <c r="AQ43" s="403"/>
      <c r="AR43" s="403"/>
      <c r="AS43" s="403"/>
      <c r="AT43" s="403"/>
      <c r="AU43" s="403"/>
      <c r="AV43" s="403"/>
      <c r="AW43" s="403"/>
      <c r="AX43" s="403"/>
      <c r="AY43" s="403"/>
      <c r="AZ43" s="403"/>
      <c r="BA43" s="403"/>
      <c r="BB43" s="403"/>
      <c r="BC43" s="403"/>
      <c r="BD43" s="163"/>
      <c r="BE43" s="402" t="str">
        <f t="shared" si="1"/>
        <v/>
      </c>
      <c r="BF43" s="402"/>
      <c r="BG43" s="403"/>
      <c r="BH43" s="403"/>
      <c r="BI43" s="403"/>
      <c r="BJ43" s="403"/>
      <c r="BK43" s="403"/>
      <c r="BL43" s="403"/>
      <c r="BM43" s="403"/>
      <c r="BN43" s="403"/>
      <c r="BO43" s="403"/>
      <c r="BP43" s="403"/>
      <c r="BQ43" s="403"/>
      <c r="BR43" s="403"/>
      <c r="BS43" s="403"/>
      <c r="BT43" s="403"/>
      <c r="BU43" s="403"/>
      <c r="BV43" s="163"/>
      <c r="BW43" s="402" t="str">
        <f t="shared" si="2"/>
        <v/>
      </c>
      <c r="BX43" s="402"/>
      <c r="BY43" s="403" t="str">
        <f>IF('各会計、関係団体の財政状況及び健全化判断比率'!B77="","",'各会計、関係団体の財政状況及び健全化判断比率'!B77)</f>
        <v/>
      </c>
      <c r="BZ43" s="403"/>
      <c r="CA43" s="403"/>
      <c r="CB43" s="403"/>
      <c r="CC43" s="403"/>
      <c r="CD43" s="403"/>
      <c r="CE43" s="403"/>
      <c r="CF43" s="403"/>
      <c r="CG43" s="403"/>
      <c r="CH43" s="403"/>
      <c r="CI43" s="403"/>
      <c r="CJ43" s="403"/>
      <c r="CK43" s="403"/>
      <c r="CL43" s="403"/>
      <c r="CM43" s="403"/>
      <c r="CN43" s="163"/>
      <c r="CO43" s="402" t="str">
        <f t="shared" si="3"/>
        <v/>
      </c>
      <c r="CP43" s="402"/>
      <c r="CQ43" s="403" t="str">
        <f>IF('各会計、関係団体の財政状況及び健全化判断比率'!BS16="","",'各会計、関係団体の財政状況及び健全化判断比率'!BS16)</f>
        <v/>
      </c>
      <c r="CR43" s="403"/>
      <c r="CS43" s="403"/>
      <c r="CT43" s="403"/>
      <c r="CU43" s="403"/>
      <c r="CV43" s="403"/>
      <c r="CW43" s="403"/>
      <c r="CX43" s="403"/>
      <c r="CY43" s="403"/>
      <c r="CZ43" s="403"/>
      <c r="DA43" s="403"/>
      <c r="DB43" s="403"/>
      <c r="DC43" s="403"/>
      <c r="DD43" s="403"/>
      <c r="DE43" s="403"/>
      <c r="DG43" s="400" t="str">
        <f>IF('各会計、関係団体の財政状況及び健全化判断比率'!BR16="","",'各会計、関係団体の財政状況及び健全化判断比率'!BR16)</f>
        <v/>
      </c>
      <c r="DH43" s="400"/>
      <c r="DI43" s="190"/>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192</v>
      </c>
      <c r="E46" s="399" t="s">
        <v>193</v>
      </c>
      <c r="F46" s="399"/>
      <c r="G46" s="399"/>
      <c r="H46" s="399"/>
      <c r="I46" s="399"/>
      <c r="J46" s="399"/>
      <c r="K46" s="399"/>
      <c r="L46" s="399"/>
      <c r="M46" s="399"/>
      <c r="N46" s="399"/>
      <c r="O46" s="399"/>
      <c r="P46" s="399"/>
      <c r="Q46" s="399"/>
      <c r="R46" s="399"/>
      <c r="S46" s="399"/>
      <c r="T46" s="399"/>
      <c r="U46" s="399"/>
      <c r="V46" s="399"/>
      <c r="W46" s="399"/>
      <c r="X46" s="399"/>
      <c r="Y46" s="399"/>
      <c r="Z46" s="399"/>
      <c r="AA46" s="399"/>
      <c r="AB46" s="399"/>
      <c r="AC46" s="399"/>
      <c r="AD46" s="399"/>
      <c r="AE46" s="399"/>
      <c r="AF46" s="399"/>
      <c r="AG46" s="399"/>
      <c r="AH46" s="399"/>
      <c r="AI46" s="399"/>
      <c r="AJ46" s="399"/>
      <c r="AK46" s="399"/>
      <c r="AL46" s="399"/>
      <c r="AM46" s="399"/>
      <c r="AN46" s="399"/>
      <c r="AO46" s="399"/>
      <c r="AP46" s="399"/>
      <c r="AQ46" s="399"/>
      <c r="AR46" s="399"/>
      <c r="AS46" s="399"/>
      <c r="AT46" s="399"/>
      <c r="AU46" s="399"/>
      <c r="AV46" s="399"/>
      <c r="AW46" s="399"/>
      <c r="AX46" s="399"/>
      <c r="AY46" s="399"/>
      <c r="AZ46" s="399"/>
      <c r="BA46" s="399"/>
      <c r="BB46" s="399"/>
      <c r="BC46" s="399"/>
      <c r="BD46" s="399"/>
      <c r="BE46" s="399"/>
      <c r="BF46" s="399"/>
      <c r="BG46" s="399"/>
      <c r="BH46" s="399"/>
      <c r="BI46" s="399"/>
      <c r="BJ46" s="399"/>
      <c r="BK46" s="399"/>
      <c r="BL46" s="399"/>
      <c r="BM46" s="399"/>
      <c r="BN46" s="399"/>
      <c r="BO46" s="399"/>
      <c r="BP46" s="399"/>
      <c r="BQ46" s="399"/>
      <c r="BR46" s="399"/>
      <c r="BS46" s="399"/>
      <c r="BT46" s="399"/>
      <c r="BU46" s="399"/>
      <c r="BV46" s="399"/>
      <c r="BW46" s="399"/>
      <c r="BX46" s="399"/>
      <c r="BY46" s="399"/>
      <c r="BZ46" s="399"/>
      <c r="CA46" s="399"/>
      <c r="CB46" s="399"/>
      <c r="CC46" s="399"/>
      <c r="CD46" s="399"/>
      <c r="CE46" s="399"/>
      <c r="CF46" s="399"/>
      <c r="CG46" s="399"/>
      <c r="CH46" s="399"/>
      <c r="CI46" s="399"/>
      <c r="CJ46" s="399"/>
      <c r="CK46" s="399"/>
      <c r="CL46" s="399"/>
      <c r="CM46" s="399"/>
      <c r="CN46" s="399"/>
      <c r="CO46" s="399"/>
      <c r="CP46" s="399"/>
      <c r="CQ46" s="399"/>
      <c r="CR46" s="399"/>
      <c r="CS46" s="399"/>
      <c r="CT46" s="399"/>
      <c r="CU46" s="399"/>
      <c r="CV46" s="399"/>
      <c r="CW46" s="399"/>
      <c r="CX46" s="399"/>
      <c r="CY46" s="399"/>
      <c r="CZ46" s="399"/>
      <c r="DA46" s="399"/>
      <c r="DB46" s="399"/>
      <c r="DC46" s="399"/>
      <c r="DD46" s="399"/>
      <c r="DE46" s="399"/>
      <c r="DF46" s="399"/>
      <c r="DG46" s="399"/>
      <c r="DH46" s="399"/>
      <c r="DI46" s="399"/>
    </row>
    <row r="47" spans="1:113" x14ac:dyDescent="0.2">
      <c r="E47" s="399" t="s">
        <v>194</v>
      </c>
      <c r="F47" s="399"/>
      <c r="G47" s="399"/>
      <c r="H47" s="399"/>
      <c r="I47" s="399"/>
      <c r="J47" s="399"/>
      <c r="K47" s="399"/>
      <c r="L47" s="399"/>
      <c r="M47" s="399"/>
      <c r="N47" s="399"/>
      <c r="O47" s="399"/>
      <c r="P47" s="399"/>
      <c r="Q47" s="399"/>
      <c r="R47" s="399"/>
      <c r="S47" s="399"/>
      <c r="T47" s="399"/>
      <c r="U47" s="399"/>
      <c r="V47" s="399"/>
      <c r="W47" s="399"/>
      <c r="X47" s="399"/>
      <c r="Y47" s="399"/>
      <c r="Z47" s="399"/>
      <c r="AA47" s="399"/>
      <c r="AB47" s="399"/>
      <c r="AC47" s="399"/>
      <c r="AD47" s="399"/>
      <c r="AE47" s="399"/>
      <c r="AF47" s="399"/>
      <c r="AG47" s="399"/>
      <c r="AH47" s="399"/>
      <c r="AI47" s="399"/>
      <c r="AJ47" s="399"/>
      <c r="AK47" s="399"/>
      <c r="AL47" s="399"/>
      <c r="AM47" s="399"/>
      <c r="AN47" s="399"/>
      <c r="AO47" s="399"/>
      <c r="AP47" s="399"/>
      <c r="AQ47" s="399"/>
      <c r="AR47" s="399"/>
      <c r="AS47" s="399"/>
      <c r="AT47" s="399"/>
      <c r="AU47" s="399"/>
      <c r="AV47" s="399"/>
      <c r="AW47" s="399"/>
      <c r="AX47" s="399"/>
      <c r="AY47" s="399"/>
      <c r="AZ47" s="399"/>
      <c r="BA47" s="399"/>
      <c r="BB47" s="399"/>
      <c r="BC47" s="399"/>
      <c r="BD47" s="399"/>
      <c r="BE47" s="399"/>
      <c r="BF47" s="399"/>
      <c r="BG47" s="399"/>
      <c r="BH47" s="399"/>
      <c r="BI47" s="399"/>
      <c r="BJ47" s="399"/>
      <c r="BK47" s="399"/>
      <c r="BL47" s="399"/>
      <c r="BM47" s="399"/>
      <c r="BN47" s="399"/>
      <c r="BO47" s="399"/>
      <c r="BP47" s="399"/>
      <c r="BQ47" s="399"/>
      <c r="BR47" s="399"/>
      <c r="BS47" s="399"/>
      <c r="BT47" s="399"/>
      <c r="BU47" s="399"/>
      <c r="BV47" s="399"/>
      <c r="BW47" s="399"/>
      <c r="BX47" s="399"/>
      <c r="BY47" s="399"/>
      <c r="BZ47" s="399"/>
      <c r="CA47" s="399"/>
      <c r="CB47" s="399"/>
      <c r="CC47" s="399"/>
      <c r="CD47" s="399"/>
      <c r="CE47" s="399"/>
      <c r="CF47" s="399"/>
      <c r="CG47" s="399"/>
      <c r="CH47" s="399"/>
      <c r="CI47" s="399"/>
      <c r="CJ47" s="399"/>
      <c r="CK47" s="399"/>
      <c r="CL47" s="399"/>
      <c r="CM47" s="399"/>
      <c r="CN47" s="399"/>
      <c r="CO47" s="399"/>
      <c r="CP47" s="399"/>
      <c r="CQ47" s="399"/>
      <c r="CR47" s="399"/>
      <c r="CS47" s="399"/>
      <c r="CT47" s="399"/>
      <c r="CU47" s="399"/>
      <c r="CV47" s="399"/>
      <c r="CW47" s="399"/>
      <c r="CX47" s="399"/>
      <c r="CY47" s="399"/>
      <c r="CZ47" s="399"/>
      <c r="DA47" s="399"/>
      <c r="DB47" s="399"/>
      <c r="DC47" s="399"/>
      <c r="DD47" s="399"/>
      <c r="DE47" s="399"/>
      <c r="DF47" s="399"/>
      <c r="DG47" s="399"/>
      <c r="DH47" s="399"/>
      <c r="DI47" s="399"/>
    </row>
    <row r="48" spans="1:113" x14ac:dyDescent="0.2">
      <c r="E48" s="399" t="s">
        <v>195</v>
      </c>
      <c r="F48" s="399"/>
      <c r="G48" s="399"/>
      <c r="H48" s="399"/>
      <c r="I48" s="399"/>
      <c r="J48" s="399"/>
      <c r="K48" s="399"/>
      <c r="L48" s="399"/>
      <c r="M48" s="399"/>
      <c r="N48" s="399"/>
      <c r="O48" s="399"/>
      <c r="P48" s="399"/>
      <c r="Q48" s="399"/>
      <c r="R48" s="399"/>
      <c r="S48" s="399"/>
      <c r="T48" s="399"/>
      <c r="U48" s="399"/>
      <c r="V48" s="399"/>
      <c r="W48" s="399"/>
      <c r="X48" s="399"/>
      <c r="Y48" s="399"/>
      <c r="Z48" s="399"/>
      <c r="AA48" s="399"/>
      <c r="AB48" s="399"/>
      <c r="AC48" s="399"/>
      <c r="AD48" s="399"/>
      <c r="AE48" s="399"/>
      <c r="AF48" s="399"/>
      <c r="AG48" s="399"/>
      <c r="AH48" s="399"/>
      <c r="AI48" s="399"/>
      <c r="AJ48" s="399"/>
      <c r="AK48" s="399"/>
      <c r="AL48" s="399"/>
      <c r="AM48" s="399"/>
      <c r="AN48" s="399"/>
      <c r="AO48" s="399"/>
      <c r="AP48" s="399"/>
      <c r="AQ48" s="399"/>
      <c r="AR48" s="399"/>
      <c r="AS48" s="399"/>
      <c r="AT48" s="399"/>
      <c r="AU48" s="399"/>
      <c r="AV48" s="399"/>
      <c r="AW48" s="399"/>
      <c r="AX48" s="399"/>
      <c r="AY48" s="399"/>
      <c r="AZ48" s="399"/>
      <c r="BA48" s="399"/>
      <c r="BB48" s="399"/>
      <c r="BC48" s="399"/>
      <c r="BD48" s="399"/>
      <c r="BE48" s="399"/>
      <c r="BF48" s="399"/>
      <c r="BG48" s="399"/>
      <c r="BH48" s="399"/>
      <c r="BI48" s="399"/>
      <c r="BJ48" s="399"/>
      <c r="BK48" s="399"/>
      <c r="BL48" s="399"/>
      <c r="BM48" s="399"/>
      <c r="BN48" s="399"/>
      <c r="BO48" s="399"/>
      <c r="BP48" s="399"/>
      <c r="BQ48" s="399"/>
      <c r="BR48" s="399"/>
      <c r="BS48" s="399"/>
      <c r="BT48" s="399"/>
      <c r="BU48" s="399"/>
      <c r="BV48" s="399"/>
      <c r="BW48" s="399"/>
      <c r="BX48" s="399"/>
      <c r="BY48" s="399"/>
      <c r="BZ48" s="399"/>
      <c r="CA48" s="399"/>
      <c r="CB48" s="399"/>
      <c r="CC48" s="399"/>
      <c r="CD48" s="399"/>
      <c r="CE48" s="399"/>
      <c r="CF48" s="399"/>
      <c r="CG48" s="399"/>
      <c r="CH48" s="399"/>
      <c r="CI48" s="399"/>
      <c r="CJ48" s="399"/>
      <c r="CK48" s="399"/>
      <c r="CL48" s="399"/>
      <c r="CM48" s="399"/>
      <c r="CN48" s="399"/>
      <c r="CO48" s="399"/>
      <c r="CP48" s="399"/>
      <c r="CQ48" s="399"/>
      <c r="CR48" s="399"/>
      <c r="CS48" s="399"/>
      <c r="CT48" s="399"/>
      <c r="CU48" s="399"/>
      <c r="CV48" s="399"/>
      <c r="CW48" s="399"/>
      <c r="CX48" s="399"/>
      <c r="CY48" s="399"/>
      <c r="CZ48" s="399"/>
      <c r="DA48" s="399"/>
      <c r="DB48" s="399"/>
      <c r="DC48" s="399"/>
      <c r="DD48" s="399"/>
      <c r="DE48" s="399"/>
      <c r="DF48" s="399"/>
      <c r="DG48" s="399"/>
      <c r="DH48" s="399"/>
      <c r="DI48" s="399"/>
    </row>
    <row r="49" spans="5:113" x14ac:dyDescent="0.2">
      <c r="E49" s="401" t="s">
        <v>196</v>
      </c>
      <c r="F49" s="401"/>
      <c r="G49" s="401"/>
      <c r="H49" s="401"/>
      <c r="I49" s="401"/>
      <c r="J49" s="401"/>
      <c r="K49" s="401"/>
      <c r="L49" s="401"/>
      <c r="M49" s="401"/>
      <c r="N49" s="401"/>
      <c r="O49" s="401"/>
      <c r="P49" s="401"/>
      <c r="Q49" s="401"/>
      <c r="R49" s="401"/>
      <c r="S49" s="401"/>
      <c r="T49" s="401"/>
      <c r="U49" s="401"/>
      <c r="V49" s="401"/>
      <c r="W49" s="401"/>
      <c r="X49" s="401"/>
      <c r="Y49" s="401"/>
      <c r="Z49" s="401"/>
      <c r="AA49" s="401"/>
      <c r="AB49" s="401"/>
      <c r="AC49" s="401"/>
      <c r="AD49" s="401"/>
      <c r="AE49" s="401"/>
      <c r="AF49" s="401"/>
      <c r="AG49" s="401"/>
      <c r="AH49" s="401"/>
      <c r="AI49" s="401"/>
      <c r="AJ49" s="401"/>
      <c r="AK49" s="401"/>
      <c r="AL49" s="401"/>
      <c r="AM49" s="401"/>
      <c r="AN49" s="401"/>
      <c r="AO49" s="401"/>
      <c r="AP49" s="401"/>
      <c r="AQ49" s="401"/>
      <c r="AR49" s="401"/>
      <c r="AS49" s="401"/>
      <c r="AT49" s="401"/>
      <c r="AU49" s="401"/>
      <c r="AV49" s="401"/>
      <c r="AW49" s="401"/>
      <c r="AX49" s="401"/>
      <c r="AY49" s="401"/>
      <c r="AZ49" s="401"/>
      <c r="BA49" s="401"/>
      <c r="BB49" s="401"/>
      <c r="BC49" s="401"/>
      <c r="BD49" s="401"/>
      <c r="BE49" s="401"/>
      <c r="BF49" s="401"/>
      <c r="BG49" s="401"/>
      <c r="BH49" s="401"/>
      <c r="BI49" s="401"/>
      <c r="BJ49" s="401"/>
      <c r="BK49" s="401"/>
      <c r="BL49" s="401"/>
      <c r="BM49" s="401"/>
      <c r="BN49" s="401"/>
      <c r="BO49" s="401"/>
      <c r="BP49" s="401"/>
      <c r="BQ49" s="401"/>
      <c r="BR49" s="401"/>
      <c r="BS49" s="401"/>
      <c r="BT49" s="401"/>
      <c r="BU49" s="401"/>
      <c r="BV49" s="401"/>
      <c r="BW49" s="401"/>
      <c r="BX49" s="401"/>
      <c r="BY49" s="401"/>
      <c r="BZ49" s="401"/>
      <c r="CA49" s="401"/>
      <c r="CB49" s="401"/>
      <c r="CC49" s="401"/>
      <c r="CD49" s="401"/>
      <c r="CE49" s="401"/>
      <c r="CF49" s="401"/>
      <c r="CG49" s="401"/>
      <c r="CH49" s="401"/>
      <c r="CI49" s="401"/>
      <c r="CJ49" s="401"/>
      <c r="CK49" s="401"/>
      <c r="CL49" s="401"/>
      <c r="CM49" s="401"/>
      <c r="CN49" s="401"/>
      <c r="CO49" s="401"/>
      <c r="CP49" s="401"/>
      <c r="CQ49" s="401"/>
      <c r="CR49" s="401"/>
      <c r="CS49" s="401"/>
      <c r="CT49" s="401"/>
      <c r="CU49" s="401"/>
      <c r="CV49" s="401"/>
      <c r="CW49" s="401"/>
      <c r="CX49" s="401"/>
      <c r="CY49" s="401"/>
      <c r="CZ49" s="401"/>
      <c r="DA49" s="401"/>
      <c r="DB49" s="401"/>
      <c r="DC49" s="401"/>
      <c r="DD49" s="401"/>
      <c r="DE49" s="401"/>
      <c r="DF49" s="401"/>
      <c r="DG49" s="401"/>
      <c r="DH49" s="401"/>
      <c r="DI49" s="401"/>
    </row>
    <row r="50" spans="5:113" x14ac:dyDescent="0.2">
      <c r="E50" s="399" t="s">
        <v>197</v>
      </c>
      <c r="F50" s="399"/>
      <c r="G50" s="399"/>
      <c r="H50" s="399"/>
      <c r="I50" s="399"/>
      <c r="J50" s="399"/>
      <c r="K50" s="399"/>
      <c r="L50" s="399"/>
      <c r="M50" s="399"/>
      <c r="N50" s="399"/>
      <c r="O50" s="399"/>
      <c r="P50" s="399"/>
      <c r="Q50" s="399"/>
      <c r="R50" s="399"/>
      <c r="S50" s="399"/>
      <c r="T50" s="399"/>
      <c r="U50" s="399"/>
      <c r="V50" s="399"/>
      <c r="W50" s="399"/>
      <c r="X50" s="399"/>
      <c r="Y50" s="399"/>
      <c r="Z50" s="399"/>
      <c r="AA50" s="399"/>
      <c r="AB50" s="399"/>
      <c r="AC50" s="399"/>
      <c r="AD50" s="399"/>
      <c r="AE50" s="399"/>
      <c r="AF50" s="399"/>
      <c r="AG50" s="399"/>
      <c r="AH50" s="399"/>
      <c r="AI50" s="399"/>
      <c r="AJ50" s="399"/>
      <c r="AK50" s="399"/>
      <c r="AL50" s="399"/>
      <c r="AM50" s="399"/>
      <c r="AN50" s="399"/>
      <c r="AO50" s="399"/>
      <c r="AP50" s="399"/>
      <c r="AQ50" s="399"/>
      <c r="AR50" s="399"/>
      <c r="AS50" s="399"/>
      <c r="AT50" s="399"/>
      <c r="AU50" s="399"/>
      <c r="AV50" s="399"/>
      <c r="AW50" s="399"/>
      <c r="AX50" s="399"/>
      <c r="AY50" s="399"/>
      <c r="AZ50" s="399"/>
      <c r="BA50" s="399"/>
      <c r="BB50" s="399"/>
      <c r="BC50" s="399"/>
      <c r="BD50" s="399"/>
      <c r="BE50" s="399"/>
      <c r="BF50" s="399"/>
      <c r="BG50" s="399"/>
      <c r="BH50" s="399"/>
      <c r="BI50" s="399"/>
      <c r="BJ50" s="399"/>
      <c r="BK50" s="399"/>
      <c r="BL50" s="399"/>
      <c r="BM50" s="399"/>
      <c r="BN50" s="399"/>
      <c r="BO50" s="399"/>
      <c r="BP50" s="399"/>
      <c r="BQ50" s="399"/>
      <c r="BR50" s="399"/>
      <c r="BS50" s="399"/>
      <c r="BT50" s="399"/>
      <c r="BU50" s="399"/>
      <c r="BV50" s="399"/>
      <c r="BW50" s="399"/>
      <c r="BX50" s="399"/>
      <c r="BY50" s="399"/>
      <c r="BZ50" s="399"/>
      <c r="CA50" s="399"/>
      <c r="CB50" s="399"/>
      <c r="CC50" s="399"/>
      <c r="CD50" s="399"/>
      <c r="CE50" s="399"/>
      <c r="CF50" s="399"/>
      <c r="CG50" s="399"/>
      <c r="CH50" s="399"/>
      <c r="CI50" s="399"/>
      <c r="CJ50" s="399"/>
      <c r="CK50" s="399"/>
      <c r="CL50" s="399"/>
      <c r="CM50" s="399"/>
      <c r="CN50" s="399"/>
      <c r="CO50" s="399"/>
      <c r="CP50" s="399"/>
      <c r="CQ50" s="399"/>
      <c r="CR50" s="399"/>
      <c r="CS50" s="399"/>
      <c r="CT50" s="399"/>
      <c r="CU50" s="399"/>
      <c r="CV50" s="399"/>
      <c r="CW50" s="399"/>
      <c r="CX50" s="399"/>
      <c r="CY50" s="399"/>
      <c r="CZ50" s="399"/>
      <c r="DA50" s="399"/>
      <c r="DB50" s="399"/>
      <c r="DC50" s="399"/>
      <c r="DD50" s="399"/>
      <c r="DE50" s="399"/>
      <c r="DF50" s="399"/>
      <c r="DG50" s="399"/>
      <c r="DH50" s="399"/>
      <c r="DI50" s="399"/>
    </row>
    <row r="51" spans="5:113" x14ac:dyDescent="0.2">
      <c r="E51" s="399" t="s">
        <v>198</v>
      </c>
      <c r="F51" s="399"/>
      <c r="G51" s="399"/>
      <c r="H51" s="399"/>
      <c r="I51" s="399"/>
      <c r="J51" s="399"/>
      <c r="K51" s="399"/>
      <c r="L51" s="399"/>
      <c r="M51" s="399"/>
      <c r="N51" s="399"/>
      <c r="O51" s="399"/>
      <c r="P51" s="399"/>
      <c r="Q51" s="399"/>
      <c r="R51" s="399"/>
      <c r="S51" s="399"/>
      <c r="T51" s="399"/>
      <c r="U51" s="399"/>
      <c r="V51" s="399"/>
      <c r="W51" s="399"/>
      <c r="X51" s="399"/>
      <c r="Y51" s="399"/>
      <c r="Z51" s="399"/>
      <c r="AA51" s="399"/>
      <c r="AB51" s="399"/>
      <c r="AC51" s="399"/>
      <c r="AD51" s="399"/>
      <c r="AE51" s="399"/>
      <c r="AF51" s="399"/>
      <c r="AG51" s="399"/>
      <c r="AH51" s="399"/>
      <c r="AI51" s="399"/>
      <c r="AJ51" s="399"/>
      <c r="AK51" s="399"/>
      <c r="AL51" s="399"/>
      <c r="AM51" s="399"/>
      <c r="AN51" s="399"/>
      <c r="AO51" s="399"/>
      <c r="AP51" s="399"/>
      <c r="AQ51" s="399"/>
      <c r="AR51" s="399"/>
      <c r="AS51" s="399"/>
      <c r="AT51" s="399"/>
      <c r="AU51" s="399"/>
      <c r="AV51" s="399"/>
      <c r="AW51" s="399"/>
      <c r="AX51" s="399"/>
      <c r="AY51" s="399"/>
      <c r="AZ51" s="399"/>
      <c r="BA51" s="399"/>
      <c r="BB51" s="399"/>
      <c r="BC51" s="399"/>
      <c r="BD51" s="399"/>
      <c r="BE51" s="399"/>
      <c r="BF51" s="399"/>
      <c r="BG51" s="399"/>
      <c r="BH51" s="399"/>
      <c r="BI51" s="399"/>
      <c r="BJ51" s="399"/>
      <c r="BK51" s="399"/>
      <c r="BL51" s="399"/>
      <c r="BM51" s="399"/>
      <c r="BN51" s="399"/>
      <c r="BO51" s="399"/>
      <c r="BP51" s="399"/>
      <c r="BQ51" s="399"/>
      <c r="BR51" s="399"/>
      <c r="BS51" s="399"/>
      <c r="BT51" s="399"/>
      <c r="BU51" s="399"/>
      <c r="BV51" s="399"/>
      <c r="BW51" s="399"/>
      <c r="BX51" s="399"/>
      <c r="BY51" s="399"/>
      <c r="BZ51" s="399"/>
      <c r="CA51" s="399"/>
      <c r="CB51" s="399"/>
      <c r="CC51" s="399"/>
      <c r="CD51" s="399"/>
      <c r="CE51" s="399"/>
      <c r="CF51" s="399"/>
      <c r="CG51" s="399"/>
      <c r="CH51" s="399"/>
      <c r="CI51" s="399"/>
      <c r="CJ51" s="399"/>
      <c r="CK51" s="399"/>
      <c r="CL51" s="399"/>
      <c r="CM51" s="399"/>
      <c r="CN51" s="399"/>
      <c r="CO51" s="399"/>
      <c r="CP51" s="399"/>
      <c r="CQ51" s="399"/>
      <c r="CR51" s="399"/>
      <c r="CS51" s="399"/>
      <c r="CT51" s="399"/>
      <c r="CU51" s="399"/>
      <c r="CV51" s="399"/>
      <c r="CW51" s="399"/>
      <c r="CX51" s="399"/>
      <c r="CY51" s="399"/>
      <c r="CZ51" s="399"/>
      <c r="DA51" s="399"/>
      <c r="DB51" s="399"/>
      <c r="DC51" s="399"/>
      <c r="DD51" s="399"/>
      <c r="DE51" s="399"/>
      <c r="DF51" s="399"/>
      <c r="DG51" s="399"/>
      <c r="DH51" s="399"/>
      <c r="DI51" s="399"/>
    </row>
    <row r="52" spans="5:113" x14ac:dyDescent="0.2">
      <c r="E52" s="399" t="s">
        <v>199</v>
      </c>
      <c r="F52" s="399"/>
      <c r="G52" s="399"/>
      <c r="H52" s="399"/>
      <c r="I52" s="399"/>
      <c r="J52" s="399"/>
      <c r="K52" s="399"/>
      <c r="L52" s="399"/>
      <c r="M52" s="399"/>
      <c r="N52" s="399"/>
      <c r="O52" s="399"/>
      <c r="P52" s="399"/>
      <c r="Q52" s="399"/>
      <c r="R52" s="399"/>
      <c r="S52" s="399"/>
      <c r="T52" s="399"/>
      <c r="U52" s="399"/>
      <c r="V52" s="399"/>
      <c r="W52" s="399"/>
      <c r="X52" s="399"/>
      <c r="Y52" s="399"/>
      <c r="Z52" s="399"/>
      <c r="AA52" s="399"/>
      <c r="AB52" s="399"/>
      <c r="AC52" s="399"/>
      <c r="AD52" s="399"/>
      <c r="AE52" s="399"/>
      <c r="AF52" s="399"/>
      <c r="AG52" s="399"/>
      <c r="AH52" s="399"/>
      <c r="AI52" s="399"/>
      <c r="AJ52" s="399"/>
      <c r="AK52" s="399"/>
      <c r="AL52" s="399"/>
      <c r="AM52" s="399"/>
      <c r="AN52" s="399"/>
      <c r="AO52" s="399"/>
      <c r="AP52" s="399"/>
      <c r="AQ52" s="399"/>
      <c r="AR52" s="399"/>
      <c r="AS52" s="399"/>
      <c r="AT52" s="399"/>
      <c r="AU52" s="399"/>
      <c r="AV52" s="399"/>
      <c r="AW52" s="399"/>
      <c r="AX52" s="399"/>
      <c r="AY52" s="399"/>
      <c r="AZ52" s="399"/>
      <c r="BA52" s="399"/>
      <c r="BB52" s="399"/>
      <c r="BC52" s="399"/>
      <c r="BD52" s="399"/>
      <c r="BE52" s="399"/>
      <c r="BF52" s="399"/>
      <c r="BG52" s="399"/>
      <c r="BH52" s="399"/>
      <c r="BI52" s="399"/>
      <c r="BJ52" s="399"/>
      <c r="BK52" s="399"/>
      <c r="BL52" s="399"/>
      <c r="BM52" s="399"/>
      <c r="BN52" s="399"/>
      <c r="BO52" s="399"/>
      <c r="BP52" s="399"/>
      <c r="BQ52" s="399"/>
      <c r="BR52" s="399"/>
      <c r="BS52" s="399"/>
      <c r="BT52" s="399"/>
      <c r="BU52" s="399"/>
      <c r="BV52" s="399"/>
      <c r="BW52" s="399"/>
      <c r="BX52" s="399"/>
      <c r="BY52" s="399"/>
      <c r="BZ52" s="399"/>
      <c r="CA52" s="399"/>
      <c r="CB52" s="399"/>
      <c r="CC52" s="399"/>
      <c r="CD52" s="399"/>
      <c r="CE52" s="399"/>
      <c r="CF52" s="399"/>
      <c r="CG52" s="399"/>
      <c r="CH52" s="399"/>
      <c r="CI52" s="399"/>
      <c r="CJ52" s="399"/>
      <c r="CK52" s="399"/>
      <c r="CL52" s="399"/>
      <c r="CM52" s="399"/>
      <c r="CN52" s="399"/>
      <c r="CO52" s="399"/>
      <c r="CP52" s="399"/>
      <c r="CQ52" s="399"/>
      <c r="CR52" s="399"/>
      <c r="CS52" s="399"/>
      <c r="CT52" s="399"/>
      <c r="CU52" s="399"/>
      <c r="CV52" s="399"/>
      <c r="CW52" s="399"/>
      <c r="CX52" s="399"/>
      <c r="CY52" s="399"/>
      <c r="CZ52" s="399"/>
      <c r="DA52" s="399"/>
      <c r="DB52" s="399"/>
      <c r="DC52" s="399"/>
      <c r="DD52" s="399"/>
      <c r="DE52" s="399"/>
      <c r="DF52" s="399"/>
      <c r="DG52" s="399"/>
      <c r="DH52" s="399"/>
      <c r="DI52" s="399"/>
    </row>
    <row r="53" spans="5:113" x14ac:dyDescent="0.2">
      <c r="E53" s="399" t="s">
        <v>200</v>
      </c>
      <c r="F53" s="399"/>
      <c r="G53" s="399"/>
      <c r="H53" s="399"/>
      <c r="I53" s="399"/>
      <c r="J53" s="399"/>
      <c r="K53" s="399"/>
      <c r="L53" s="399"/>
      <c r="M53" s="399"/>
      <c r="N53" s="399"/>
      <c r="O53" s="399"/>
      <c r="P53" s="399"/>
      <c r="Q53" s="399"/>
      <c r="R53" s="399"/>
      <c r="S53" s="399"/>
      <c r="T53" s="399"/>
      <c r="U53" s="399"/>
      <c r="V53" s="399"/>
      <c r="W53" s="399"/>
      <c r="X53" s="399"/>
      <c r="Y53" s="399"/>
      <c r="Z53" s="399"/>
      <c r="AA53" s="399"/>
      <c r="AB53" s="399"/>
      <c r="AC53" s="399"/>
      <c r="AD53" s="399"/>
      <c r="AE53" s="399"/>
      <c r="AF53" s="399"/>
      <c r="AG53" s="399"/>
      <c r="AH53" s="399"/>
      <c r="AI53" s="399"/>
      <c r="AJ53" s="399"/>
      <c r="AK53" s="399"/>
      <c r="AL53" s="399"/>
      <c r="AM53" s="399"/>
      <c r="AN53" s="399"/>
      <c r="AO53" s="399"/>
      <c r="AP53" s="399"/>
      <c r="AQ53" s="399"/>
      <c r="AR53" s="399"/>
      <c r="AS53" s="399"/>
      <c r="AT53" s="399"/>
      <c r="AU53" s="399"/>
      <c r="AV53" s="399"/>
      <c r="AW53" s="399"/>
      <c r="AX53" s="399"/>
      <c r="AY53" s="399"/>
      <c r="AZ53" s="399"/>
      <c r="BA53" s="399"/>
      <c r="BB53" s="399"/>
      <c r="BC53" s="399"/>
      <c r="BD53" s="399"/>
      <c r="BE53" s="399"/>
      <c r="BF53" s="399"/>
      <c r="BG53" s="399"/>
      <c r="BH53" s="399"/>
      <c r="BI53" s="399"/>
      <c r="BJ53" s="399"/>
      <c r="BK53" s="399"/>
      <c r="BL53" s="399"/>
      <c r="BM53" s="399"/>
      <c r="BN53" s="399"/>
      <c r="BO53" s="399"/>
      <c r="BP53" s="399"/>
      <c r="BQ53" s="399"/>
      <c r="BR53" s="399"/>
      <c r="BS53" s="399"/>
      <c r="BT53" s="399"/>
      <c r="BU53" s="399"/>
      <c r="BV53" s="399"/>
      <c r="BW53" s="399"/>
      <c r="BX53" s="399"/>
      <c r="BY53" s="399"/>
      <c r="BZ53" s="399"/>
      <c r="CA53" s="399"/>
      <c r="CB53" s="399"/>
      <c r="CC53" s="399"/>
      <c r="CD53" s="399"/>
      <c r="CE53" s="399"/>
      <c r="CF53" s="399"/>
      <c r="CG53" s="399"/>
      <c r="CH53" s="399"/>
      <c r="CI53" s="399"/>
      <c r="CJ53" s="399"/>
      <c r="CK53" s="399"/>
      <c r="CL53" s="399"/>
      <c r="CM53" s="399"/>
      <c r="CN53" s="399"/>
      <c r="CO53" s="399"/>
      <c r="CP53" s="399"/>
      <c r="CQ53" s="399"/>
      <c r="CR53" s="399"/>
      <c r="CS53" s="399"/>
      <c r="CT53" s="399"/>
      <c r="CU53" s="399"/>
      <c r="CV53" s="399"/>
      <c r="CW53" s="399"/>
      <c r="CX53" s="399"/>
      <c r="CY53" s="399"/>
      <c r="CZ53" s="399"/>
      <c r="DA53" s="399"/>
      <c r="DB53" s="399"/>
      <c r="DC53" s="399"/>
      <c r="DD53" s="399"/>
      <c r="DE53" s="399"/>
      <c r="DF53" s="399"/>
      <c r="DG53" s="399"/>
      <c r="DH53" s="399"/>
      <c r="DI53" s="399"/>
    </row>
    <row r="54" spans="5:113" x14ac:dyDescent="0.2"/>
    <row r="55" spans="5:113" x14ac:dyDescent="0.2"/>
    <row r="56" spans="5:113" x14ac:dyDescent="0.2"/>
  </sheetData>
  <sheetProtection algorithmName="SHA-512" hashValue="8X1bvQibJpzG773uXrPtErbY3cipf0Cr9+acueeQy0Wk6tyjzLmg4+T7QqCCtsxxBrQ9qJh10Y8EKLZC3Uz+4Q==" saltValue="2qtz6R0MsckxcqB0lVRNFg=="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election activeCell="DW38" sqref="DW38:EC38"/>
    </sheetView>
  </sheetViews>
  <sheetFormatPr defaultColWidth="0" defaultRowHeight="11.25" customHeight="1" zeroHeight="1" x14ac:dyDescent="0.2"/>
  <cols>
    <col min="1" max="1" width="1.6328125" style="196" customWidth="1"/>
    <col min="2" max="2" width="2.36328125" style="196" customWidth="1"/>
    <col min="3" max="16" width="2.6328125" style="196" customWidth="1"/>
    <col min="17" max="17" width="2.36328125" style="196" customWidth="1"/>
    <col min="18" max="95" width="1.6328125" style="196" customWidth="1"/>
    <col min="96" max="133" width="1.6328125" style="208" customWidth="1"/>
    <col min="134" max="143" width="1.63281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52" t="s">
        <v>201</v>
      </c>
      <c r="DI1" s="753"/>
      <c r="DJ1" s="753"/>
      <c r="DK1" s="753"/>
      <c r="DL1" s="753"/>
      <c r="DM1" s="753"/>
      <c r="DN1" s="754"/>
      <c r="DO1" s="196"/>
      <c r="DP1" s="752" t="s">
        <v>202</v>
      </c>
      <c r="DQ1" s="753"/>
      <c r="DR1" s="753"/>
      <c r="DS1" s="753"/>
      <c r="DT1" s="753"/>
      <c r="DU1" s="753"/>
      <c r="DV1" s="753"/>
      <c r="DW1" s="753"/>
      <c r="DX1" s="753"/>
      <c r="DY1" s="753"/>
      <c r="DZ1" s="753"/>
      <c r="EA1" s="753"/>
      <c r="EB1" s="753"/>
      <c r="EC1" s="754"/>
      <c r="ED1" s="195"/>
      <c r="EE1" s="195"/>
      <c r="EF1" s="195"/>
      <c r="EG1" s="195"/>
      <c r="EH1" s="195"/>
      <c r="EI1" s="195"/>
      <c r="EJ1" s="195"/>
      <c r="EK1" s="195"/>
      <c r="EL1" s="195"/>
      <c r="EM1" s="195"/>
    </row>
    <row r="2" spans="2:143" ht="22.5" customHeight="1" x14ac:dyDescent="0.2">
      <c r="B2" s="197" t="s">
        <v>203</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708" t="s">
        <v>204</v>
      </c>
      <c r="C3" s="709"/>
      <c r="D3" s="709"/>
      <c r="E3" s="709"/>
      <c r="F3" s="709"/>
      <c r="G3" s="709"/>
      <c r="H3" s="709"/>
      <c r="I3" s="709"/>
      <c r="J3" s="709"/>
      <c r="K3" s="709"/>
      <c r="L3" s="709"/>
      <c r="M3" s="709"/>
      <c r="N3" s="709"/>
      <c r="O3" s="709"/>
      <c r="P3" s="709"/>
      <c r="Q3" s="709"/>
      <c r="R3" s="709"/>
      <c r="S3" s="709"/>
      <c r="T3" s="709"/>
      <c r="U3" s="709"/>
      <c r="V3" s="709"/>
      <c r="W3" s="709"/>
      <c r="X3" s="709"/>
      <c r="Y3" s="709"/>
      <c r="Z3" s="709"/>
      <c r="AA3" s="709"/>
      <c r="AB3" s="709"/>
      <c r="AC3" s="709"/>
      <c r="AD3" s="709"/>
      <c r="AE3" s="709"/>
      <c r="AF3" s="709"/>
      <c r="AG3" s="709"/>
      <c r="AH3" s="709"/>
      <c r="AI3" s="709"/>
      <c r="AJ3" s="709"/>
      <c r="AK3" s="709"/>
      <c r="AL3" s="709"/>
      <c r="AM3" s="709"/>
      <c r="AN3" s="709"/>
      <c r="AO3" s="709"/>
      <c r="AP3" s="708" t="s">
        <v>205</v>
      </c>
      <c r="AQ3" s="709"/>
      <c r="AR3" s="709"/>
      <c r="AS3" s="709"/>
      <c r="AT3" s="709"/>
      <c r="AU3" s="709"/>
      <c r="AV3" s="709"/>
      <c r="AW3" s="709"/>
      <c r="AX3" s="709"/>
      <c r="AY3" s="709"/>
      <c r="AZ3" s="709"/>
      <c r="BA3" s="709"/>
      <c r="BB3" s="709"/>
      <c r="BC3" s="709"/>
      <c r="BD3" s="709"/>
      <c r="BE3" s="709"/>
      <c r="BF3" s="709"/>
      <c r="BG3" s="709"/>
      <c r="BH3" s="709"/>
      <c r="BI3" s="709"/>
      <c r="BJ3" s="709"/>
      <c r="BK3" s="709"/>
      <c r="BL3" s="709"/>
      <c r="BM3" s="709"/>
      <c r="BN3" s="709"/>
      <c r="BO3" s="709"/>
      <c r="BP3" s="709"/>
      <c r="BQ3" s="709"/>
      <c r="BR3" s="709"/>
      <c r="BS3" s="709"/>
      <c r="BT3" s="709"/>
      <c r="BU3" s="709"/>
      <c r="BV3" s="709"/>
      <c r="BW3" s="709"/>
      <c r="BX3" s="709"/>
      <c r="BY3" s="709"/>
      <c r="BZ3" s="709"/>
      <c r="CA3" s="709"/>
      <c r="CB3" s="710"/>
      <c r="CD3" s="708" t="s">
        <v>206</v>
      </c>
      <c r="CE3" s="709"/>
      <c r="CF3" s="709"/>
      <c r="CG3" s="709"/>
      <c r="CH3" s="709"/>
      <c r="CI3" s="709"/>
      <c r="CJ3" s="709"/>
      <c r="CK3" s="709"/>
      <c r="CL3" s="709"/>
      <c r="CM3" s="709"/>
      <c r="CN3" s="709"/>
      <c r="CO3" s="709"/>
      <c r="CP3" s="709"/>
      <c r="CQ3" s="709"/>
      <c r="CR3" s="709"/>
      <c r="CS3" s="709"/>
      <c r="CT3" s="709"/>
      <c r="CU3" s="709"/>
      <c r="CV3" s="709"/>
      <c r="CW3" s="709"/>
      <c r="CX3" s="709"/>
      <c r="CY3" s="709"/>
      <c r="CZ3" s="709"/>
      <c r="DA3" s="709"/>
      <c r="DB3" s="709"/>
      <c r="DC3" s="709"/>
      <c r="DD3" s="709"/>
      <c r="DE3" s="709"/>
      <c r="DF3" s="709"/>
      <c r="DG3" s="709"/>
      <c r="DH3" s="709"/>
      <c r="DI3" s="709"/>
      <c r="DJ3" s="709"/>
      <c r="DK3" s="709"/>
      <c r="DL3" s="709"/>
      <c r="DM3" s="709"/>
      <c r="DN3" s="709"/>
      <c r="DO3" s="709"/>
      <c r="DP3" s="709"/>
      <c r="DQ3" s="709"/>
      <c r="DR3" s="709"/>
      <c r="DS3" s="709"/>
      <c r="DT3" s="709"/>
      <c r="DU3" s="709"/>
      <c r="DV3" s="709"/>
      <c r="DW3" s="709"/>
      <c r="DX3" s="709"/>
      <c r="DY3" s="709"/>
      <c r="DZ3" s="709"/>
      <c r="EA3" s="709"/>
      <c r="EB3" s="709"/>
      <c r="EC3" s="710"/>
    </row>
    <row r="4" spans="2:143" ht="11.25" customHeight="1" x14ac:dyDescent="0.2">
      <c r="B4" s="708" t="s">
        <v>1</v>
      </c>
      <c r="C4" s="709"/>
      <c r="D4" s="709"/>
      <c r="E4" s="709"/>
      <c r="F4" s="709"/>
      <c r="G4" s="709"/>
      <c r="H4" s="709"/>
      <c r="I4" s="709"/>
      <c r="J4" s="709"/>
      <c r="K4" s="709"/>
      <c r="L4" s="709"/>
      <c r="M4" s="709"/>
      <c r="N4" s="709"/>
      <c r="O4" s="709"/>
      <c r="P4" s="709"/>
      <c r="Q4" s="710"/>
      <c r="R4" s="708" t="s">
        <v>207</v>
      </c>
      <c r="S4" s="709"/>
      <c r="T4" s="709"/>
      <c r="U4" s="709"/>
      <c r="V4" s="709"/>
      <c r="W4" s="709"/>
      <c r="X4" s="709"/>
      <c r="Y4" s="710"/>
      <c r="Z4" s="708" t="s">
        <v>208</v>
      </c>
      <c r="AA4" s="709"/>
      <c r="AB4" s="709"/>
      <c r="AC4" s="710"/>
      <c r="AD4" s="708" t="s">
        <v>209</v>
      </c>
      <c r="AE4" s="709"/>
      <c r="AF4" s="709"/>
      <c r="AG4" s="709"/>
      <c r="AH4" s="709"/>
      <c r="AI4" s="709"/>
      <c r="AJ4" s="709"/>
      <c r="AK4" s="710"/>
      <c r="AL4" s="708" t="s">
        <v>208</v>
      </c>
      <c r="AM4" s="709"/>
      <c r="AN4" s="709"/>
      <c r="AO4" s="710"/>
      <c r="AP4" s="755" t="s">
        <v>210</v>
      </c>
      <c r="AQ4" s="755"/>
      <c r="AR4" s="755"/>
      <c r="AS4" s="755"/>
      <c r="AT4" s="755"/>
      <c r="AU4" s="755"/>
      <c r="AV4" s="755"/>
      <c r="AW4" s="755"/>
      <c r="AX4" s="755"/>
      <c r="AY4" s="755"/>
      <c r="AZ4" s="755"/>
      <c r="BA4" s="755"/>
      <c r="BB4" s="755"/>
      <c r="BC4" s="755"/>
      <c r="BD4" s="755"/>
      <c r="BE4" s="755"/>
      <c r="BF4" s="755"/>
      <c r="BG4" s="755" t="s">
        <v>211</v>
      </c>
      <c r="BH4" s="755"/>
      <c r="BI4" s="755"/>
      <c r="BJ4" s="755"/>
      <c r="BK4" s="755"/>
      <c r="BL4" s="755"/>
      <c r="BM4" s="755"/>
      <c r="BN4" s="755"/>
      <c r="BO4" s="755" t="s">
        <v>208</v>
      </c>
      <c r="BP4" s="755"/>
      <c r="BQ4" s="755"/>
      <c r="BR4" s="755"/>
      <c r="BS4" s="755" t="s">
        <v>212</v>
      </c>
      <c r="BT4" s="755"/>
      <c r="BU4" s="755"/>
      <c r="BV4" s="755"/>
      <c r="BW4" s="755"/>
      <c r="BX4" s="755"/>
      <c r="BY4" s="755"/>
      <c r="BZ4" s="755"/>
      <c r="CA4" s="755"/>
      <c r="CB4" s="755"/>
      <c r="CD4" s="708" t="s">
        <v>213</v>
      </c>
      <c r="CE4" s="709"/>
      <c r="CF4" s="709"/>
      <c r="CG4" s="709"/>
      <c r="CH4" s="709"/>
      <c r="CI4" s="709"/>
      <c r="CJ4" s="709"/>
      <c r="CK4" s="709"/>
      <c r="CL4" s="709"/>
      <c r="CM4" s="709"/>
      <c r="CN4" s="709"/>
      <c r="CO4" s="709"/>
      <c r="CP4" s="709"/>
      <c r="CQ4" s="709"/>
      <c r="CR4" s="709"/>
      <c r="CS4" s="709"/>
      <c r="CT4" s="709"/>
      <c r="CU4" s="709"/>
      <c r="CV4" s="709"/>
      <c r="CW4" s="709"/>
      <c r="CX4" s="709"/>
      <c r="CY4" s="709"/>
      <c r="CZ4" s="709"/>
      <c r="DA4" s="709"/>
      <c r="DB4" s="709"/>
      <c r="DC4" s="709"/>
      <c r="DD4" s="709"/>
      <c r="DE4" s="709"/>
      <c r="DF4" s="709"/>
      <c r="DG4" s="709"/>
      <c r="DH4" s="709"/>
      <c r="DI4" s="709"/>
      <c r="DJ4" s="709"/>
      <c r="DK4" s="709"/>
      <c r="DL4" s="709"/>
      <c r="DM4" s="709"/>
      <c r="DN4" s="709"/>
      <c r="DO4" s="709"/>
      <c r="DP4" s="709"/>
      <c r="DQ4" s="709"/>
      <c r="DR4" s="709"/>
      <c r="DS4" s="709"/>
      <c r="DT4" s="709"/>
      <c r="DU4" s="709"/>
      <c r="DV4" s="709"/>
      <c r="DW4" s="709"/>
      <c r="DX4" s="709"/>
      <c r="DY4" s="709"/>
      <c r="DZ4" s="709"/>
      <c r="EA4" s="709"/>
      <c r="EB4" s="709"/>
      <c r="EC4" s="710"/>
    </row>
    <row r="5" spans="2:143" ht="11.25" customHeight="1" x14ac:dyDescent="0.2">
      <c r="B5" s="714" t="s">
        <v>214</v>
      </c>
      <c r="C5" s="715"/>
      <c r="D5" s="715"/>
      <c r="E5" s="715"/>
      <c r="F5" s="715"/>
      <c r="G5" s="715"/>
      <c r="H5" s="715"/>
      <c r="I5" s="715"/>
      <c r="J5" s="715"/>
      <c r="K5" s="715"/>
      <c r="L5" s="715"/>
      <c r="M5" s="715"/>
      <c r="N5" s="715"/>
      <c r="O5" s="715"/>
      <c r="P5" s="715"/>
      <c r="Q5" s="716"/>
      <c r="R5" s="711">
        <v>420440</v>
      </c>
      <c r="S5" s="712"/>
      <c r="T5" s="712"/>
      <c r="U5" s="712"/>
      <c r="V5" s="712"/>
      <c r="W5" s="712"/>
      <c r="X5" s="712"/>
      <c r="Y5" s="737"/>
      <c r="Z5" s="750">
        <v>18.3</v>
      </c>
      <c r="AA5" s="750"/>
      <c r="AB5" s="750"/>
      <c r="AC5" s="750"/>
      <c r="AD5" s="751">
        <v>420440</v>
      </c>
      <c r="AE5" s="751"/>
      <c r="AF5" s="751"/>
      <c r="AG5" s="751"/>
      <c r="AH5" s="751"/>
      <c r="AI5" s="751"/>
      <c r="AJ5" s="751"/>
      <c r="AK5" s="751"/>
      <c r="AL5" s="738">
        <v>33.4</v>
      </c>
      <c r="AM5" s="720"/>
      <c r="AN5" s="720"/>
      <c r="AO5" s="739"/>
      <c r="AP5" s="714" t="s">
        <v>215</v>
      </c>
      <c r="AQ5" s="715"/>
      <c r="AR5" s="715"/>
      <c r="AS5" s="715"/>
      <c r="AT5" s="715"/>
      <c r="AU5" s="715"/>
      <c r="AV5" s="715"/>
      <c r="AW5" s="715"/>
      <c r="AX5" s="715"/>
      <c r="AY5" s="715"/>
      <c r="AZ5" s="715"/>
      <c r="BA5" s="715"/>
      <c r="BB5" s="715"/>
      <c r="BC5" s="715"/>
      <c r="BD5" s="715"/>
      <c r="BE5" s="715"/>
      <c r="BF5" s="716"/>
      <c r="BG5" s="656">
        <v>413864</v>
      </c>
      <c r="BH5" s="657"/>
      <c r="BI5" s="657"/>
      <c r="BJ5" s="657"/>
      <c r="BK5" s="657"/>
      <c r="BL5" s="657"/>
      <c r="BM5" s="657"/>
      <c r="BN5" s="658"/>
      <c r="BO5" s="694">
        <v>98.4</v>
      </c>
      <c r="BP5" s="694"/>
      <c r="BQ5" s="694"/>
      <c r="BR5" s="694"/>
      <c r="BS5" s="695">
        <v>67451</v>
      </c>
      <c r="BT5" s="695"/>
      <c r="BU5" s="695"/>
      <c r="BV5" s="695"/>
      <c r="BW5" s="695"/>
      <c r="BX5" s="695"/>
      <c r="BY5" s="695"/>
      <c r="BZ5" s="695"/>
      <c r="CA5" s="695"/>
      <c r="CB5" s="730"/>
      <c r="CD5" s="708" t="s">
        <v>210</v>
      </c>
      <c r="CE5" s="709"/>
      <c r="CF5" s="709"/>
      <c r="CG5" s="709"/>
      <c r="CH5" s="709"/>
      <c r="CI5" s="709"/>
      <c r="CJ5" s="709"/>
      <c r="CK5" s="709"/>
      <c r="CL5" s="709"/>
      <c r="CM5" s="709"/>
      <c r="CN5" s="709"/>
      <c r="CO5" s="709"/>
      <c r="CP5" s="709"/>
      <c r="CQ5" s="710"/>
      <c r="CR5" s="708" t="s">
        <v>216</v>
      </c>
      <c r="CS5" s="709"/>
      <c r="CT5" s="709"/>
      <c r="CU5" s="709"/>
      <c r="CV5" s="709"/>
      <c r="CW5" s="709"/>
      <c r="CX5" s="709"/>
      <c r="CY5" s="710"/>
      <c r="CZ5" s="708" t="s">
        <v>208</v>
      </c>
      <c r="DA5" s="709"/>
      <c r="DB5" s="709"/>
      <c r="DC5" s="710"/>
      <c r="DD5" s="708" t="s">
        <v>217</v>
      </c>
      <c r="DE5" s="709"/>
      <c r="DF5" s="709"/>
      <c r="DG5" s="709"/>
      <c r="DH5" s="709"/>
      <c r="DI5" s="709"/>
      <c r="DJ5" s="709"/>
      <c r="DK5" s="709"/>
      <c r="DL5" s="709"/>
      <c r="DM5" s="709"/>
      <c r="DN5" s="709"/>
      <c r="DO5" s="709"/>
      <c r="DP5" s="710"/>
      <c r="DQ5" s="708" t="s">
        <v>218</v>
      </c>
      <c r="DR5" s="709"/>
      <c r="DS5" s="709"/>
      <c r="DT5" s="709"/>
      <c r="DU5" s="709"/>
      <c r="DV5" s="709"/>
      <c r="DW5" s="709"/>
      <c r="DX5" s="709"/>
      <c r="DY5" s="709"/>
      <c r="DZ5" s="709"/>
      <c r="EA5" s="709"/>
      <c r="EB5" s="709"/>
      <c r="EC5" s="710"/>
    </row>
    <row r="6" spans="2:143" ht="11.25" customHeight="1" x14ac:dyDescent="0.2">
      <c r="B6" s="653" t="s">
        <v>219</v>
      </c>
      <c r="C6" s="654"/>
      <c r="D6" s="654"/>
      <c r="E6" s="654"/>
      <c r="F6" s="654"/>
      <c r="G6" s="654"/>
      <c r="H6" s="654"/>
      <c r="I6" s="654"/>
      <c r="J6" s="654"/>
      <c r="K6" s="654"/>
      <c r="L6" s="654"/>
      <c r="M6" s="654"/>
      <c r="N6" s="654"/>
      <c r="O6" s="654"/>
      <c r="P6" s="654"/>
      <c r="Q6" s="655"/>
      <c r="R6" s="656">
        <v>7886</v>
      </c>
      <c r="S6" s="657"/>
      <c r="T6" s="657"/>
      <c r="U6" s="657"/>
      <c r="V6" s="657"/>
      <c r="W6" s="657"/>
      <c r="X6" s="657"/>
      <c r="Y6" s="658"/>
      <c r="Z6" s="694">
        <v>0.3</v>
      </c>
      <c r="AA6" s="694"/>
      <c r="AB6" s="694"/>
      <c r="AC6" s="694"/>
      <c r="AD6" s="695">
        <v>7886</v>
      </c>
      <c r="AE6" s="695"/>
      <c r="AF6" s="695"/>
      <c r="AG6" s="695"/>
      <c r="AH6" s="695"/>
      <c r="AI6" s="695"/>
      <c r="AJ6" s="695"/>
      <c r="AK6" s="695"/>
      <c r="AL6" s="659">
        <v>0.6</v>
      </c>
      <c r="AM6" s="660"/>
      <c r="AN6" s="660"/>
      <c r="AO6" s="696"/>
      <c r="AP6" s="653" t="s">
        <v>220</v>
      </c>
      <c r="AQ6" s="654"/>
      <c r="AR6" s="654"/>
      <c r="AS6" s="654"/>
      <c r="AT6" s="654"/>
      <c r="AU6" s="654"/>
      <c r="AV6" s="654"/>
      <c r="AW6" s="654"/>
      <c r="AX6" s="654"/>
      <c r="AY6" s="654"/>
      <c r="AZ6" s="654"/>
      <c r="BA6" s="654"/>
      <c r="BB6" s="654"/>
      <c r="BC6" s="654"/>
      <c r="BD6" s="654"/>
      <c r="BE6" s="654"/>
      <c r="BF6" s="655"/>
      <c r="BG6" s="656">
        <v>413864</v>
      </c>
      <c r="BH6" s="657"/>
      <c r="BI6" s="657"/>
      <c r="BJ6" s="657"/>
      <c r="BK6" s="657"/>
      <c r="BL6" s="657"/>
      <c r="BM6" s="657"/>
      <c r="BN6" s="658"/>
      <c r="BO6" s="694">
        <v>98.4</v>
      </c>
      <c r="BP6" s="694"/>
      <c r="BQ6" s="694"/>
      <c r="BR6" s="694"/>
      <c r="BS6" s="695">
        <v>67451</v>
      </c>
      <c r="BT6" s="695"/>
      <c r="BU6" s="695"/>
      <c r="BV6" s="695"/>
      <c r="BW6" s="695"/>
      <c r="BX6" s="695"/>
      <c r="BY6" s="695"/>
      <c r="BZ6" s="695"/>
      <c r="CA6" s="695"/>
      <c r="CB6" s="730"/>
      <c r="CD6" s="714" t="s">
        <v>221</v>
      </c>
      <c r="CE6" s="715"/>
      <c r="CF6" s="715"/>
      <c r="CG6" s="715"/>
      <c r="CH6" s="715"/>
      <c r="CI6" s="715"/>
      <c r="CJ6" s="715"/>
      <c r="CK6" s="715"/>
      <c r="CL6" s="715"/>
      <c r="CM6" s="715"/>
      <c r="CN6" s="715"/>
      <c r="CO6" s="715"/>
      <c r="CP6" s="715"/>
      <c r="CQ6" s="716"/>
      <c r="CR6" s="656">
        <v>36769</v>
      </c>
      <c r="CS6" s="657"/>
      <c r="CT6" s="657"/>
      <c r="CU6" s="657"/>
      <c r="CV6" s="657"/>
      <c r="CW6" s="657"/>
      <c r="CX6" s="657"/>
      <c r="CY6" s="658"/>
      <c r="CZ6" s="738">
        <v>1.7</v>
      </c>
      <c r="DA6" s="720"/>
      <c r="DB6" s="720"/>
      <c r="DC6" s="740"/>
      <c r="DD6" s="662" t="s">
        <v>122</v>
      </c>
      <c r="DE6" s="657"/>
      <c r="DF6" s="657"/>
      <c r="DG6" s="657"/>
      <c r="DH6" s="657"/>
      <c r="DI6" s="657"/>
      <c r="DJ6" s="657"/>
      <c r="DK6" s="657"/>
      <c r="DL6" s="657"/>
      <c r="DM6" s="657"/>
      <c r="DN6" s="657"/>
      <c r="DO6" s="657"/>
      <c r="DP6" s="658"/>
      <c r="DQ6" s="662">
        <v>36738</v>
      </c>
      <c r="DR6" s="657"/>
      <c r="DS6" s="657"/>
      <c r="DT6" s="657"/>
      <c r="DU6" s="657"/>
      <c r="DV6" s="657"/>
      <c r="DW6" s="657"/>
      <c r="DX6" s="657"/>
      <c r="DY6" s="657"/>
      <c r="DZ6" s="657"/>
      <c r="EA6" s="657"/>
      <c r="EB6" s="657"/>
      <c r="EC6" s="693"/>
    </row>
    <row r="7" spans="2:143" ht="11.25" customHeight="1" x14ac:dyDescent="0.2">
      <c r="B7" s="653" t="s">
        <v>222</v>
      </c>
      <c r="C7" s="654"/>
      <c r="D7" s="654"/>
      <c r="E7" s="654"/>
      <c r="F7" s="654"/>
      <c r="G7" s="654"/>
      <c r="H7" s="654"/>
      <c r="I7" s="654"/>
      <c r="J7" s="654"/>
      <c r="K7" s="654"/>
      <c r="L7" s="654"/>
      <c r="M7" s="654"/>
      <c r="N7" s="654"/>
      <c r="O7" s="654"/>
      <c r="P7" s="654"/>
      <c r="Q7" s="655"/>
      <c r="R7" s="656">
        <v>18</v>
      </c>
      <c r="S7" s="657"/>
      <c r="T7" s="657"/>
      <c r="U7" s="657"/>
      <c r="V7" s="657"/>
      <c r="W7" s="657"/>
      <c r="X7" s="657"/>
      <c r="Y7" s="658"/>
      <c r="Z7" s="694">
        <v>0</v>
      </c>
      <c r="AA7" s="694"/>
      <c r="AB7" s="694"/>
      <c r="AC7" s="694"/>
      <c r="AD7" s="695">
        <v>18</v>
      </c>
      <c r="AE7" s="695"/>
      <c r="AF7" s="695"/>
      <c r="AG7" s="695"/>
      <c r="AH7" s="695"/>
      <c r="AI7" s="695"/>
      <c r="AJ7" s="695"/>
      <c r="AK7" s="695"/>
      <c r="AL7" s="659">
        <v>0</v>
      </c>
      <c r="AM7" s="660"/>
      <c r="AN7" s="660"/>
      <c r="AO7" s="696"/>
      <c r="AP7" s="653" t="s">
        <v>223</v>
      </c>
      <c r="AQ7" s="654"/>
      <c r="AR7" s="654"/>
      <c r="AS7" s="654"/>
      <c r="AT7" s="654"/>
      <c r="AU7" s="654"/>
      <c r="AV7" s="654"/>
      <c r="AW7" s="654"/>
      <c r="AX7" s="654"/>
      <c r="AY7" s="654"/>
      <c r="AZ7" s="654"/>
      <c r="BA7" s="654"/>
      <c r="BB7" s="654"/>
      <c r="BC7" s="654"/>
      <c r="BD7" s="654"/>
      <c r="BE7" s="654"/>
      <c r="BF7" s="655"/>
      <c r="BG7" s="656">
        <v>20126</v>
      </c>
      <c r="BH7" s="657"/>
      <c r="BI7" s="657"/>
      <c r="BJ7" s="657"/>
      <c r="BK7" s="657"/>
      <c r="BL7" s="657"/>
      <c r="BM7" s="657"/>
      <c r="BN7" s="658"/>
      <c r="BO7" s="694">
        <v>4.8</v>
      </c>
      <c r="BP7" s="694"/>
      <c r="BQ7" s="694"/>
      <c r="BR7" s="694"/>
      <c r="BS7" s="695" t="s">
        <v>122</v>
      </c>
      <c r="BT7" s="695"/>
      <c r="BU7" s="695"/>
      <c r="BV7" s="695"/>
      <c r="BW7" s="695"/>
      <c r="BX7" s="695"/>
      <c r="BY7" s="695"/>
      <c r="BZ7" s="695"/>
      <c r="CA7" s="695"/>
      <c r="CB7" s="730"/>
      <c r="CD7" s="653" t="s">
        <v>224</v>
      </c>
      <c r="CE7" s="654"/>
      <c r="CF7" s="654"/>
      <c r="CG7" s="654"/>
      <c r="CH7" s="654"/>
      <c r="CI7" s="654"/>
      <c r="CJ7" s="654"/>
      <c r="CK7" s="654"/>
      <c r="CL7" s="654"/>
      <c r="CM7" s="654"/>
      <c r="CN7" s="654"/>
      <c r="CO7" s="654"/>
      <c r="CP7" s="654"/>
      <c r="CQ7" s="655"/>
      <c r="CR7" s="656">
        <v>460555</v>
      </c>
      <c r="CS7" s="657"/>
      <c r="CT7" s="657"/>
      <c r="CU7" s="657"/>
      <c r="CV7" s="657"/>
      <c r="CW7" s="657"/>
      <c r="CX7" s="657"/>
      <c r="CY7" s="658"/>
      <c r="CZ7" s="694">
        <v>20.8</v>
      </c>
      <c r="DA7" s="694"/>
      <c r="DB7" s="694"/>
      <c r="DC7" s="694"/>
      <c r="DD7" s="662">
        <v>29196</v>
      </c>
      <c r="DE7" s="657"/>
      <c r="DF7" s="657"/>
      <c r="DG7" s="657"/>
      <c r="DH7" s="657"/>
      <c r="DI7" s="657"/>
      <c r="DJ7" s="657"/>
      <c r="DK7" s="657"/>
      <c r="DL7" s="657"/>
      <c r="DM7" s="657"/>
      <c r="DN7" s="657"/>
      <c r="DO7" s="657"/>
      <c r="DP7" s="658"/>
      <c r="DQ7" s="662">
        <v>372566</v>
      </c>
      <c r="DR7" s="657"/>
      <c r="DS7" s="657"/>
      <c r="DT7" s="657"/>
      <c r="DU7" s="657"/>
      <c r="DV7" s="657"/>
      <c r="DW7" s="657"/>
      <c r="DX7" s="657"/>
      <c r="DY7" s="657"/>
      <c r="DZ7" s="657"/>
      <c r="EA7" s="657"/>
      <c r="EB7" s="657"/>
      <c r="EC7" s="693"/>
    </row>
    <row r="8" spans="2:143" ht="11.25" customHeight="1" x14ac:dyDescent="0.2">
      <c r="B8" s="653" t="s">
        <v>225</v>
      </c>
      <c r="C8" s="654"/>
      <c r="D8" s="654"/>
      <c r="E8" s="654"/>
      <c r="F8" s="654"/>
      <c r="G8" s="654"/>
      <c r="H8" s="654"/>
      <c r="I8" s="654"/>
      <c r="J8" s="654"/>
      <c r="K8" s="654"/>
      <c r="L8" s="654"/>
      <c r="M8" s="654"/>
      <c r="N8" s="654"/>
      <c r="O8" s="654"/>
      <c r="P8" s="654"/>
      <c r="Q8" s="655"/>
      <c r="R8" s="656">
        <v>310</v>
      </c>
      <c r="S8" s="657"/>
      <c r="T8" s="657"/>
      <c r="U8" s="657"/>
      <c r="V8" s="657"/>
      <c r="W8" s="657"/>
      <c r="X8" s="657"/>
      <c r="Y8" s="658"/>
      <c r="Z8" s="694">
        <v>0</v>
      </c>
      <c r="AA8" s="694"/>
      <c r="AB8" s="694"/>
      <c r="AC8" s="694"/>
      <c r="AD8" s="695">
        <v>310</v>
      </c>
      <c r="AE8" s="695"/>
      <c r="AF8" s="695"/>
      <c r="AG8" s="695"/>
      <c r="AH8" s="695"/>
      <c r="AI8" s="695"/>
      <c r="AJ8" s="695"/>
      <c r="AK8" s="695"/>
      <c r="AL8" s="659">
        <v>0</v>
      </c>
      <c r="AM8" s="660"/>
      <c r="AN8" s="660"/>
      <c r="AO8" s="696"/>
      <c r="AP8" s="653" t="s">
        <v>226</v>
      </c>
      <c r="AQ8" s="654"/>
      <c r="AR8" s="654"/>
      <c r="AS8" s="654"/>
      <c r="AT8" s="654"/>
      <c r="AU8" s="654"/>
      <c r="AV8" s="654"/>
      <c r="AW8" s="654"/>
      <c r="AX8" s="654"/>
      <c r="AY8" s="654"/>
      <c r="AZ8" s="654"/>
      <c r="BA8" s="654"/>
      <c r="BB8" s="654"/>
      <c r="BC8" s="654"/>
      <c r="BD8" s="654"/>
      <c r="BE8" s="654"/>
      <c r="BF8" s="655"/>
      <c r="BG8" s="656">
        <v>775</v>
      </c>
      <c r="BH8" s="657"/>
      <c r="BI8" s="657"/>
      <c r="BJ8" s="657"/>
      <c r="BK8" s="657"/>
      <c r="BL8" s="657"/>
      <c r="BM8" s="657"/>
      <c r="BN8" s="658"/>
      <c r="BO8" s="694">
        <v>0.2</v>
      </c>
      <c r="BP8" s="694"/>
      <c r="BQ8" s="694"/>
      <c r="BR8" s="694"/>
      <c r="BS8" s="695" t="s">
        <v>122</v>
      </c>
      <c r="BT8" s="695"/>
      <c r="BU8" s="695"/>
      <c r="BV8" s="695"/>
      <c r="BW8" s="695"/>
      <c r="BX8" s="695"/>
      <c r="BY8" s="695"/>
      <c r="BZ8" s="695"/>
      <c r="CA8" s="695"/>
      <c r="CB8" s="730"/>
      <c r="CD8" s="653" t="s">
        <v>227</v>
      </c>
      <c r="CE8" s="654"/>
      <c r="CF8" s="654"/>
      <c r="CG8" s="654"/>
      <c r="CH8" s="654"/>
      <c r="CI8" s="654"/>
      <c r="CJ8" s="654"/>
      <c r="CK8" s="654"/>
      <c r="CL8" s="654"/>
      <c r="CM8" s="654"/>
      <c r="CN8" s="654"/>
      <c r="CO8" s="654"/>
      <c r="CP8" s="654"/>
      <c r="CQ8" s="655"/>
      <c r="CR8" s="656">
        <v>166285</v>
      </c>
      <c r="CS8" s="657"/>
      <c r="CT8" s="657"/>
      <c r="CU8" s="657"/>
      <c r="CV8" s="657"/>
      <c r="CW8" s="657"/>
      <c r="CX8" s="657"/>
      <c r="CY8" s="658"/>
      <c r="CZ8" s="694">
        <v>7.5</v>
      </c>
      <c r="DA8" s="694"/>
      <c r="DB8" s="694"/>
      <c r="DC8" s="694"/>
      <c r="DD8" s="662">
        <v>4795</v>
      </c>
      <c r="DE8" s="657"/>
      <c r="DF8" s="657"/>
      <c r="DG8" s="657"/>
      <c r="DH8" s="657"/>
      <c r="DI8" s="657"/>
      <c r="DJ8" s="657"/>
      <c r="DK8" s="657"/>
      <c r="DL8" s="657"/>
      <c r="DM8" s="657"/>
      <c r="DN8" s="657"/>
      <c r="DO8" s="657"/>
      <c r="DP8" s="658"/>
      <c r="DQ8" s="662">
        <v>150124</v>
      </c>
      <c r="DR8" s="657"/>
      <c r="DS8" s="657"/>
      <c r="DT8" s="657"/>
      <c r="DU8" s="657"/>
      <c r="DV8" s="657"/>
      <c r="DW8" s="657"/>
      <c r="DX8" s="657"/>
      <c r="DY8" s="657"/>
      <c r="DZ8" s="657"/>
      <c r="EA8" s="657"/>
      <c r="EB8" s="657"/>
      <c r="EC8" s="693"/>
    </row>
    <row r="9" spans="2:143" ht="11.25" customHeight="1" x14ac:dyDescent="0.2">
      <c r="B9" s="653" t="s">
        <v>228</v>
      </c>
      <c r="C9" s="654"/>
      <c r="D9" s="654"/>
      <c r="E9" s="654"/>
      <c r="F9" s="654"/>
      <c r="G9" s="654"/>
      <c r="H9" s="654"/>
      <c r="I9" s="654"/>
      <c r="J9" s="654"/>
      <c r="K9" s="654"/>
      <c r="L9" s="654"/>
      <c r="M9" s="654"/>
      <c r="N9" s="654"/>
      <c r="O9" s="654"/>
      <c r="P9" s="654"/>
      <c r="Q9" s="655"/>
      <c r="R9" s="656">
        <v>404</v>
      </c>
      <c r="S9" s="657"/>
      <c r="T9" s="657"/>
      <c r="U9" s="657"/>
      <c r="V9" s="657"/>
      <c r="W9" s="657"/>
      <c r="X9" s="657"/>
      <c r="Y9" s="658"/>
      <c r="Z9" s="694">
        <v>0</v>
      </c>
      <c r="AA9" s="694"/>
      <c r="AB9" s="694"/>
      <c r="AC9" s="694"/>
      <c r="AD9" s="695">
        <v>404</v>
      </c>
      <c r="AE9" s="695"/>
      <c r="AF9" s="695"/>
      <c r="AG9" s="695"/>
      <c r="AH9" s="695"/>
      <c r="AI9" s="695"/>
      <c r="AJ9" s="695"/>
      <c r="AK9" s="695"/>
      <c r="AL9" s="659">
        <v>0</v>
      </c>
      <c r="AM9" s="660"/>
      <c r="AN9" s="660"/>
      <c r="AO9" s="696"/>
      <c r="AP9" s="653" t="s">
        <v>229</v>
      </c>
      <c r="AQ9" s="654"/>
      <c r="AR9" s="654"/>
      <c r="AS9" s="654"/>
      <c r="AT9" s="654"/>
      <c r="AU9" s="654"/>
      <c r="AV9" s="654"/>
      <c r="AW9" s="654"/>
      <c r="AX9" s="654"/>
      <c r="AY9" s="654"/>
      <c r="AZ9" s="654"/>
      <c r="BA9" s="654"/>
      <c r="BB9" s="654"/>
      <c r="BC9" s="654"/>
      <c r="BD9" s="654"/>
      <c r="BE9" s="654"/>
      <c r="BF9" s="655"/>
      <c r="BG9" s="656">
        <v>16424</v>
      </c>
      <c r="BH9" s="657"/>
      <c r="BI9" s="657"/>
      <c r="BJ9" s="657"/>
      <c r="BK9" s="657"/>
      <c r="BL9" s="657"/>
      <c r="BM9" s="657"/>
      <c r="BN9" s="658"/>
      <c r="BO9" s="694">
        <v>3.9</v>
      </c>
      <c r="BP9" s="694"/>
      <c r="BQ9" s="694"/>
      <c r="BR9" s="694"/>
      <c r="BS9" s="695" t="s">
        <v>122</v>
      </c>
      <c r="BT9" s="695"/>
      <c r="BU9" s="695"/>
      <c r="BV9" s="695"/>
      <c r="BW9" s="695"/>
      <c r="BX9" s="695"/>
      <c r="BY9" s="695"/>
      <c r="BZ9" s="695"/>
      <c r="CA9" s="695"/>
      <c r="CB9" s="730"/>
      <c r="CD9" s="653" t="s">
        <v>230</v>
      </c>
      <c r="CE9" s="654"/>
      <c r="CF9" s="654"/>
      <c r="CG9" s="654"/>
      <c r="CH9" s="654"/>
      <c r="CI9" s="654"/>
      <c r="CJ9" s="654"/>
      <c r="CK9" s="654"/>
      <c r="CL9" s="654"/>
      <c r="CM9" s="654"/>
      <c r="CN9" s="654"/>
      <c r="CO9" s="654"/>
      <c r="CP9" s="654"/>
      <c r="CQ9" s="655"/>
      <c r="CR9" s="656">
        <v>130782</v>
      </c>
      <c r="CS9" s="657"/>
      <c r="CT9" s="657"/>
      <c r="CU9" s="657"/>
      <c r="CV9" s="657"/>
      <c r="CW9" s="657"/>
      <c r="CX9" s="657"/>
      <c r="CY9" s="658"/>
      <c r="CZ9" s="694">
        <v>5.9</v>
      </c>
      <c r="DA9" s="694"/>
      <c r="DB9" s="694"/>
      <c r="DC9" s="694"/>
      <c r="DD9" s="662">
        <v>36748</v>
      </c>
      <c r="DE9" s="657"/>
      <c r="DF9" s="657"/>
      <c r="DG9" s="657"/>
      <c r="DH9" s="657"/>
      <c r="DI9" s="657"/>
      <c r="DJ9" s="657"/>
      <c r="DK9" s="657"/>
      <c r="DL9" s="657"/>
      <c r="DM9" s="657"/>
      <c r="DN9" s="657"/>
      <c r="DO9" s="657"/>
      <c r="DP9" s="658"/>
      <c r="DQ9" s="662">
        <v>74533</v>
      </c>
      <c r="DR9" s="657"/>
      <c r="DS9" s="657"/>
      <c r="DT9" s="657"/>
      <c r="DU9" s="657"/>
      <c r="DV9" s="657"/>
      <c r="DW9" s="657"/>
      <c r="DX9" s="657"/>
      <c r="DY9" s="657"/>
      <c r="DZ9" s="657"/>
      <c r="EA9" s="657"/>
      <c r="EB9" s="657"/>
      <c r="EC9" s="693"/>
    </row>
    <row r="10" spans="2:143" ht="11.25" customHeight="1" x14ac:dyDescent="0.2">
      <c r="B10" s="653" t="s">
        <v>231</v>
      </c>
      <c r="C10" s="654"/>
      <c r="D10" s="654"/>
      <c r="E10" s="654"/>
      <c r="F10" s="654"/>
      <c r="G10" s="654"/>
      <c r="H10" s="654"/>
      <c r="I10" s="654"/>
      <c r="J10" s="654"/>
      <c r="K10" s="654"/>
      <c r="L10" s="654"/>
      <c r="M10" s="654"/>
      <c r="N10" s="654"/>
      <c r="O10" s="654"/>
      <c r="P10" s="654"/>
      <c r="Q10" s="655"/>
      <c r="R10" s="656" t="s">
        <v>122</v>
      </c>
      <c r="S10" s="657"/>
      <c r="T10" s="657"/>
      <c r="U10" s="657"/>
      <c r="V10" s="657"/>
      <c r="W10" s="657"/>
      <c r="X10" s="657"/>
      <c r="Y10" s="658"/>
      <c r="Z10" s="694" t="s">
        <v>122</v>
      </c>
      <c r="AA10" s="694"/>
      <c r="AB10" s="694"/>
      <c r="AC10" s="694"/>
      <c r="AD10" s="695" t="s">
        <v>122</v>
      </c>
      <c r="AE10" s="695"/>
      <c r="AF10" s="695"/>
      <c r="AG10" s="695"/>
      <c r="AH10" s="695"/>
      <c r="AI10" s="695"/>
      <c r="AJ10" s="695"/>
      <c r="AK10" s="695"/>
      <c r="AL10" s="659" t="s">
        <v>122</v>
      </c>
      <c r="AM10" s="660"/>
      <c r="AN10" s="660"/>
      <c r="AO10" s="696"/>
      <c r="AP10" s="653" t="s">
        <v>232</v>
      </c>
      <c r="AQ10" s="654"/>
      <c r="AR10" s="654"/>
      <c r="AS10" s="654"/>
      <c r="AT10" s="654"/>
      <c r="AU10" s="654"/>
      <c r="AV10" s="654"/>
      <c r="AW10" s="654"/>
      <c r="AX10" s="654"/>
      <c r="AY10" s="654"/>
      <c r="AZ10" s="654"/>
      <c r="BA10" s="654"/>
      <c r="BB10" s="654"/>
      <c r="BC10" s="654"/>
      <c r="BD10" s="654"/>
      <c r="BE10" s="654"/>
      <c r="BF10" s="655"/>
      <c r="BG10" s="656">
        <v>2548</v>
      </c>
      <c r="BH10" s="657"/>
      <c r="BI10" s="657"/>
      <c r="BJ10" s="657"/>
      <c r="BK10" s="657"/>
      <c r="BL10" s="657"/>
      <c r="BM10" s="657"/>
      <c r="BN10" s="658"/>
      <c r="BO10" s="694">
        <v>0.6</v>
      </c>
      <c r="BP10" s="694"/>
      <c r="BQ10" s="694"/>
      <c r="BR10" s="694"/>
      <c r="BS10" s="695" t="s">
        <v>122</v>
      </c>
      <c r="BT10" s="695"/>
      <c r="BU10" s="695"/>
      <c r="BV10" s="695"/>
      <c r="BW10" s="695"/>
      <c r="BX10" s="695"/>
      <c r="BY10" s="695"/>
      <c r="BZ10" s="695"/>
      <c r="CA10" s="695"/>
      <c r="CB10" s="730"/>
      <c r="CD10" s="653" t="s">
        <v>233</v>
      </c>
      <c r="CE10" s="654"/>
      <c r="CF10" s="654"/>
      <c r="CG10" s="654"/>
      <c r="CH10" s="654"/>
      <c r="CI10" s="654"/>
      <c r="CJ10" s="654"/>
      <c r="CK10" s="654"/>
      <c r="CL10" s="654"/>
      <c r="CM10" s="654"/>
      <c r="CN10" s="654"/>
      <c r="CO10" s="654"/>
      <c r="CP10" s="654"/>
      <c r="CQ10" s="655"/>
      <c r="CR10" s="656" t="s">
        <v>122</v>
      </c>
      <c r="CS10" s="657"/>
      <c r="CT10" s="657"/>
      <c r="CU10" s="657"/>
      <c r="CV10" s="657"/>
      <c r="CW10" s="657"/>
      <c r="CX10" s="657"/>
      <c r="CY10" s="658"/>
      <c r="CZ10" s="694" t="s">
        <v>122</v>
      </c>
      <c r="DA10" s="694"/>
      <c r="DB10" s="694"/>
      <c r="DC10" s="694"/>
      <c r="DD10" s="662" t="s">
        <v>122</v>
      </c>
      <c r="DE10" s="657"/>
      <c r="DF10" s="657"/>
      <c r="DG10" s="657"/>
      <c r="DH10" s="657"/>
      <c r="DI10" s="657"/>
      <c r="DJ10" s="657"/>
      <c r="DK10" s="657"/>
      <c r="DL10" s="657"/>
      <c r="DM10" s="657"/>
      <c r="DN10" s="657"/>
      <c r="DO10" s="657"/>
      <c r="DP10" s="658"/>
      <c r="DQ10" s="662" t="s">
        <v>122</v>
      </c>
      <c r="DR10" s="657"/>
      <c r="DS10" s="657"/>
      <c r="DT10" s="657"/>
      <c r="DU10" s="657"/>
      <c r="DV10" s="657"/>
      <c r="DW10" s="657"/>
      <c r="DX10" s="657"/>
      <c r="DY10" s="657"/>
      <c r="DZ10" s="657"/>
      <c r="EA10" s="657"/>
      <c r="EB10" s="657"/>
      <c r="EC10" s="693"/>
    </row>
    <row r="11" spans="2:143" ht="11.25" customHeight="1" x14ac:dyDescent="0.2">
      <c r="B11" s="653" t="s">
        <v>234</v>
      </c>
      <c r="C11" s="654"/>
      <c r="D11" s="654"/>
      <c r="E11" s="654"/>
      <c r="F11" s="654"/>
      <c r="G11" s="654"/>
      <c r="H11" s="654"/>
      <c r="I11" s="654"/>
      <c r="J11" s="654"/>
      <c r="K11" s="654"/>
      <c r="L11" s="654"/>
      <c r="M11" s="654"/>
      <c r="N11" s="654"/>
      <c r="O11" s="654"/>
      <c r="P11" s="654"/>
      <c r="Q11" s="655"/>
      <c r="R11" s="656">
        <v>15804</v>
      </c>
      <c r="S11" s="657"/>
      <c r="T11" s="657"/>
      <c r="U11" s="657"/>
      <c r="V11" s="657"/>
      <c r="W11" s="657"/>
      <c r="X11" s="657"/>
      <c r="Y11" s="658"/>
      <c r="Z11" s="659">
        <v>0.7</v>
      </c>
      <c r="AA11" s="660"/>
      <c r="AB11" s="660"/>
      <c r="AC11" s="661"/>
      <c r="AD11" s="662">
        <v>15804</v>
      </c>
      <c r="AE11" s="657"/>
      <c r="AF11" s="657"/>
      <c r="AG11" s="657"/>
      <c r="AH11" s="657"/>
      <c r="AI11" s="657"/>
      <c r="AJ11" s="657"/>
      <c r="AK11" s="658"/>
      <c r="AL11" s="659">
        <v>1.3</v>
      </c>
      <c r="AM11" s="660"/>
      <c r="AN11" s="660"/>
      <c r="AO11" s="696"/>
      <c r="AP11" s="653" t="s">
        <v>235</v>
      </c>
      <c r="AQ11" s="654"/>
      <c r="AR11" s="654"/>
      <c r="AS11" s="654"/>
      <c r="AT11" s="654"/>
      <c r="AU11" s="654"/>
      <c r="AV11" s="654"/>
      <c r="AW11" s="654"/>
      <c r="AX11" s="654"/>
      <c r="AY11" s="654"/>
      <c r="AZ11" s="654"/>
      <c r="BA11" s="654"/>
      <c r="BB11" s="654"/>
      <c r="BC11" s="654"/>
      <c r="BD11" s="654"/>
      <c r="BE11" s="654"/>
      <c r="BF11" s="655"/>
      <c r="BG11" s="656">
        <v>379</v>
      </c>
      <c r="BH11" s="657"/>
      <c r="BI11" s="657"/>
      <c r="BJ11" s="657"/>
      <c r="BK11" s="657"/>
      <c r="BL11" s="657"/>
      <c r="BM11" s="657"/>
      <c r="BN11" s="658"/>
      <c r="BO11" s="694">
        <v>0.1</v>
      </c>
      <c r="BP11" s="694"/>
      <c r="BQ11" s="694"/>
      <c r="BR11" s="694"/>
      <c r="BS11" s="695" t="s">
        <v>122</v>
      </c>
      <c r="BT11" s="695"/>
      <c r="BU11" s="695"/>
      <c r="BV11" s="695"/>
      <c r="BW11" s="695"/>
      <c r="BX11" s="695"/>
      <c r="BY11" s="695"/>
      <c r="BZ11" s="695"/>
      <c r="CA11" s="695"/>
      <c r="CB11" s="730"/>
      <c r="CD11" s="653" t="s">
        <v>236</v>
      </c>
      <c r="CE11" s="654"/>
      <c r="CF11" s="654"/>
      <c r="CG11" s="654"/>
      <c r="CH11" s="654"/>
      <c r="CI11" s="654"/>
      <c r="CJ11" s="654"/>
      <c r="CK11" s="654"/>
      <c r="CL11" s="654"/>
      <c r="CM11" s="654"/>
      <c r="CN11" s="654"/>
      <c r="CO11" s="654"/>
      <c r="CP11" s="654"/>
      <c r="CQ11" s="655"/>
      <c r="CR11" s="656">
        <v>122306</v>
      </c>
      <c r="CS11" s="657"/>
      <c r="CT11" s="657"/>
      <c r="CU11" s="657"/>
      <c r="CV11" s="657"/>
      <c r="CW11" s="657"/>
      <c r="CX11" s="657"/>
      <c r="CY11" s="658"/>
      <c r="CZ11" s="694">
        <v>5.5</v>
      </c>
      <c r="DA11" s="694"/>
      <c r="DB11" s="694"/>
      <c r="DC11" s="694"/>
      <c r="DD11" s="662">
        <v>3428</v>
      </c>
      <c r="DE11" s="657"/>
      <c r="DF11" s="657"/>
      <c r="DG11" s="657"/>
      <c r="DH11" s="657"/>
      <c r="DI11" s="657"/>
      <c r="DJ11" s="657"/>
      <c r="DK11" s="657"/>
      <c r="DL11" s="657"/>
      <c r="DM11" s="657"/>
      <c r="DN11" s="657"/>
      <c r="DO11" s="657"/>
      <c r="DP11" s="658"/>
      <c r="DQ11" s="662">
        <v>71423</v>
      </c>
      <c r="DR11" s="657"/>
      <c r="DS11" s="657"/>
      <c r="DT11" s="657"/>
      <c r="DU11" s="657"/>
      <c r="DV11" s="657"/>
      <c r="DW11" s="657"/>
      <c r="DX11" s="657"/>
      <c r="DY11" s="657"/>
      <c r="DZ11" s="657"/>
      <c r="EA11" s="657"/>
      <c r="EB11" s="657"/>
      <c r="EC11" s="693"/>
    </row>
    <row r="12" spans="2:143" ht="11.25" customHeight="1" x14ac:dyDescent="0.2">
      <c r="B12" s="653" t="s">
        <v>237</v>
      </c>
      <c r="C12" s="654"/>
      <c r="D12" s="654"/>
      <c r="E12" s="654"/>
      <c r="F12" s="654"/>
      <c r="G12" s="654"/>
      <c r="H12" s="654"/>
      <c r="I12" s="654"/>
      <c r="J12" s="654"/>
      <c r="K12" s="654"/>
      <c r="L12" s="654"/>
      <c r="M12" s="654"/>
      <c r="N12" s="654"/>
      <c r="O12" s="654"/>
      <c r="P12" s="654"/>
      <c r="Q12" s="655"/>
      <c r="R12" s="656" t="s">
        <v>122</v>
      </c>
      <c r="S12" s="657"/>
      <c r="T12" s="657"/>
      <c r="U12" s="657"/>
      <c r="V12" s="657"/>
      <c r="W12" s="657"/>
      <c r="X12" s="657"/>
      <c r="Y12" s="658"/>
      <c r="Z12" s="694" t="s">
        <v>122</v>
      </c>
      <c r="AA12" s="694"/>
      <c r="AB12" s="694"/>
      <c r="AC12" s="694"/>
      <c r="AD12" s="695" t="s">
        <v>122</v>
      </c>
      <c r="AE12" s="695"/>
      <c r="AF12" s="695"/>
      <c r="AG12" s="695"/>
      <c r="AH12" s="695"/>
      <c r="AI12" s="695"/>
      <c r="AJ12" s="695"/>
      <c r="AK12" s="695"/>
      <c r="AL12" s="659" t="s">
        <v>122</v>
      </c>
      <c r="AM12" s="660"/>
      <c r="AN12" s="660"/>
      <c r="AO12" s="696"/>
      <c r="AP12" s="653" t="s">
        <v>238</v>
      </c>
      <c r="AQ12" s="654"/>
      <c r="AR12" s="654"/>
      <c r="AS12" s="654"/>
      <c r="AT12" s="654"/>
      <c r="AU12" s="654"/>
      <c r="AV12" s="654"/>
      <c r="AW12" s="654"/>
      <c r="AX12" s="654"/>
      <c r="AY12" s="654"/>
      <c r="AZ12" s="654"/>
      <c r="BA12" s="654"/>
      <c r="BB12" s="654"/>
      <c r="BC12" s="654"/>
      <c r="BD12" s="654"/>
      <c r="BE12" s="654"/>
      <c r="BF12" s="655"/>
      <c r="BG12" s="656">
        <v>391833</v>
      </c>
      <c r="BH12" s="657"/>
      <c r="BI12" s="657"/>
      <c r="BJ12" s="657"/>
      <c r="BK12" s="657"/>
      <c r="BL12" s="657"/>
      <c r="BM12" s="657"/>
      <c r="BN12" s="658"/>
      <c r="BO12" s="694">
        <v>93.2</v>
      </c>
      <c r="BP12" s="694"/>
      <c r="BQ12" s="694"/>
      <c r="BR12" s="694"/>
      <c r="BS12" s="695">
        <v>67451</v>
      </c>
      <c r="BT12" s="695"/>
      <c r="BU12" s="695"/>
      <c r="BV12" s="695"/>
      <c r="BW12" s="695"/>
      <c r="BX12" s="695"/>
      <c r="BY12" s="695"/>
      <c r="BZ12" s="695"/>
      <c r="CA12" s="695"/>
      <c r="CB12" s="730"/>
      <c r="CD12" s="653" t="s">
        <v>239</v>
      </c>
      <c r="CE12" s="654"/>
      <c r="CF12" s="654"/>
      <c r="CG12" s="654"/>
      <c r="CH12" s="654"/>
      <c r="CI12" s="654"/>
      <c r="CJ12" s="654"/>
      <c r="CK12" s="654"/>
      <c r="CL12" s="654"/>
      <c r="CM12" s="654"/>
      <c r="CN12" s="654"/>
      <c r="CO12" s="654"/>
      <c r="CP12" s="654"/>
      <c r="CQ12" s="655"/>
      <c r="CR12" s="656">
        <v>429470</v>
      </c>
      <c r="CS12" s="657"/>
      <c r="CT12" s="657"/>
      <c r="CU12" s="657"/>
      <c r="CV12" s="657"/>
      <c r="CW12" s="657"/>
      <c r="CX12" s="657"/>
      <c r="CY12" s="658"/>
      <c r="CZ12" s="694">
        <v>19.399999999999999</v>
      </c>
      <c r="DA12" s="694"/>
      <c r="DB12" s="694"/>
      <c r="DC12" s="694"/>
      <c r="DD12" s="662">
        <v>148462</v>
      </c>
      <c r="DE12" s="657"/>
      <c r="DF12" s="657"/>
      <c r="DG12" s="657"/>
      <c r="DH12" s="657"/>
      <c r="DI12" s="657"/>
      <c r="DJ12" s="657"/>
      <c r="DK12" s="657"/>
      <c r="DL12" s="657"/>
      <c r="DM12" s="657"/>
      <c r="DN12" s="657"/>
      <c r="DO12" s="657"/>
      <c r="DP12" s="658"/>
      <c r="DQ12" s="662">
        <v>174681</v>
      </c>
      <c r="DR12" s="657"/>
      <c r="DS12" s="657"/>
      <c r="DT12" s="657"/>
      <c r="DU12" s="657"/>
      <c r="DV12" s="657"/>
      <c r="DW12" s="657"/>
      <c r="DX12" s="657"/>
      <c r="DY12" s="657"/>
      <c r="DZ12" s="657"/>
      <c r="EA12" s="657"/>
      <c r="EB12" s="657"/>
      <c r="EC12" s="693"/>
    </row>
    <row r="13" spans="2:143" ht="11.25" customHeight="1" x14ac:dyDescent="0.2">
      <c r="B13" s="653" t="s">
        <v>240</v>
      </c>
      <c r="C13" s="654"/>
      <c r="D13" s="654"/>
      <c r="E13" s="654"/>
      <c r="F13" s="654"/>
      <c r="G13" s="654"/>
      <c r="H13" s="654"/>
      <c r="I13" s="654"/>
      <c r="J13" s="654"/>
      <c r="K13" s="654"/>
      <c r="L13" s="654"/>
      <c r="M13" s="654"/>
      <c r="N13" s="654"/>
      <c r="O13" s="654"/>
      <c r="P13" s="654"/>
      <c r="Q13" s="655"/>
      <c r="R13" s="656" t="s">
        <v>122</v>
      </c>
      <c r="S13" s="657"/>
      <c r="T13" s="657"/>
      <c r="U13" s="657"/>
      <c r="V13" s="657"/>
      <c r="W13" s="657"/>
      <c r="X13" s="657"/>
      <c r="Y13" s="658"/>
      <c r="Z13" s="694" t="s">
        <v>122</v>
      </c>
      <c r="AA13" s="694"/>
      <c r="AB13" s="694"/>
      <c r="AC13" s="694"/>
      <c r="AD13" s="695" t="s">
        <v>122</v>
      </c>
      <c r="AE13" s="695"/>
      <c r="AF13" s="695"/>
      <c r="AG13" s="695"/>
      <c r="AH13" s="695"/>
      <c r="AI13" s="695"/>
      <c r="AJ13" s="695"/>
      <c r="AK13" s="695"/>
      <c r="AL13" s="659" t="s">
        <v>122</v>
      </c>
      <c r="AM13" s="660"/>
      <c r="AN13" s="660"/>
      <c r="AO13" s="696"/>
      <c r="AP13" s="653" t="s">
        <v>241</v>
      </c>
      <c r="AQ13" s="654"/>
      <c r="AR13" s="654"/>
      <c r="AS13" s="654"/>
      <c r="AT13" s="654"/>
      <c r="AU13" s="654"/>
      <c r="AV13" s="654"/>
      <c r="AW13" s="654"/>
      <c r="AX13" s="654"/>
      <c r="AY13" s="654"/>
      <c r="AZ13" s="654"/>
      <c r="BA13" s="654"/>
      <c r="BB13" s="654"/>
      <c r="BC13" s="654"/>
      <c r="BD13" s="654"/>
      <c r="BE13" s="654"/>
      <c r="BF13" s="655"/>
      <c r="BG13" s="656">
        <v>383242</v>
      </c>
      <c r="BH13" s="657"/>
      <c r="BI13" s="657"/>
      <c r="BJ13" s="657"/>
      <c r="BK13" s="657"/>
      <c r="BL13" s="657"/>
      <c r="BM13" s="657"/>
      <c r="BN13" s="658"/>
      <c r="BO13" s="694">
        <v>91.2</v>
      </c>
      <c r="BP13" s="694"/>
      <c r="BQ13" s="694"/>
      <c r="BR13" s="694"/>
      <c r="BS13" s="695">
        <v>67451</v>
      </c>
      <c r="BT13" s="695"/>
      <c r="BU13" s="695"/>
      <c r="BV13" s="695"/>
      <c r="BW13" s="695"/>
      <c r="BX13" s="695"/>
      <c r="BY13" s="695"/>
      <c r="BZ13" s="695"/>
      <c r="CA13" s="695"/>
      <c r="CB13" s="730"/>
      <c r="CD13" s="653" t="s">
        <v>242</v>
      </c>
      <c r="CE13" s="654"/>
      <c r="CF13" s="654"/>
      <c r="CG13" s="654"/>
      <c r="CH13" s="654"/>
      <c r="CI13" s="654"/>
      <c r="CJ13" s="654"/>
      <c r="CK13" s="654"/>
      <c r="CL13" s="654"/>
      <c r="CM13" s="654"/>
      <c r="CN13" s="654"/>
      <c r="CO13" s="654"/>
      <c r="CP13" s="654"/>
      <c r="CQ13" s="655"/>
      <c r="CR13" s="656">
        <v>263940</v>
      </c>
      <c r="CS13" s="657"/>
      <c r="CT13" s="657"/>
      <c r="CU13" s="657"/>
      <c r="CV13" s="657"/>
      <c r="CW13" s="657"/>
      <c r="CX13" s="657"/>
      <c r="CY13" s="658"/>
      <c r="CZ13" s="694">
        <v>11.9</v>
      </c>
      <c r="DA13" s="694"/>
      <c r="DB13" s="694"/>
      <c r="DC13" s="694"/>
      <c r="DD13" s="662">
        <v>107610</v>
      </c>
      <c r="DE13" s="657"/>
      <c r="DF13" s="657"/>
      <c r="DG13" s="657"/>
      <c r="DH13" s="657"/>
      <c r="DI13" s="657"/>
      <c r="DJ13" s="657"/>
      <c r="DK13" s="657"/>
      <c r="DL13" s="657"/>
      <c r="DM13" s="657"/>
      <c r="DN13" s="657"/>
      <c r="DO13" s="657"/>
      <c r="DP13" s="658"/>
      <c r="DQ13" s="662">
        <v>97112</v>
      </c>
      <c r="DR13" s="657"/>
      <c r="DS13" s="657"/>
      <c r="DT13" s="657"/>
      <c r="DU13" s="657"/>
      <c r="DV13" s="657"/>
      <c r="DW13" s="657"/>
      <c r="DX13" s="657"/>
      <c r="DY13" s="657"/>
      <c r="DZ13" s="657"/>
      <c r="EA13" s="657"/>
      <c r="EB13" s="657"/>
      <c r="EC13" s="693"/>
    </row>
    <row r="14" spans="2:143" ht="11.25" customHeight="1" x14ac:dyDescent="0.2">
      <c r="B14" s="653" t="s">
        <v>243</v>
      </c>
      <c r="C14" s="654"/>
      <c r="D14" s="654"/>
      <c r="E14" s="654"/>
      <c r="F14" s="654"/>
      <c r="G14" s="654"/>
      <c r="H14" s="654"/>
      <c r="I14" s="654"/>
      <c r="J14" s="654"/>
      <c r="K14" s="654"/>
      <c r="L14" s="654"/>
      <c r="M14" s="654"/>
      <c r="N14" s="654"/>
      <c r="O14" s="654"/>
      <c r="P14" s="654"/>
      <c r="Q14" s="655"/>
      <c r="R14" s="656" t="s">
        <v>122</v>
      </c>
      <c r="S14" s="657"/>
      <c r="T14" s="657"/>
      <c r="U14" s="657"/>
      <c r="V14" s="657"/>
      <c r="W14" s="657"/>
      <c r="X14" s="657"/>
      <c r="Y14" s="658"/>
      <c r="Z14" s="694" t="s">
        <v>122</v>
      </c>
      <c r="AA14" s="694"/>
      <c r="AB14" s="694"/>
      <c r="AC14" s="694"/>
      <c r="AD14" s="695" t="s">
        <v>122</v>
      </c>
      <c r="AE14" s="695"/>
      <c r="AF14" s="695"/>
      <c r="AG14" s="695"/>
      <c r="AH14" s="695"/>
      <c r="AI14" s="695"/>
      <c r="AJ14" s="695"/>
      <c r="AK14" s="695"/>
      <c r="AL14" s="659" t="s">
        <v>122</v>
      </c>
      <c r="AM14" s="660"/>
      <c r="AN14" s="660"/>
      <c r="AO14" s="696"/>
      <c r="AP14" s="653" t="s">
        <v>244</v>
      </c>
      <c r="AQ14" s="654"/>
      <c r="AR14" s="654"/>
      <c r="AS14" s="654"/>
      <c r="AT14" s="654"/>
      <c r="AU14" s="654"/>
      <c r="AV14" s="654"/>
      <c r="AW14" s="654"/>
      <c r="AX14" s="654"/>
      <c r="AY14" s="654"/>
      <c r="AZ14" s="654"/>
      <c r="BA14" s="654"/>
      <c r="BB14" s="654"/>
      <c r="BC14" s="654"/>
      <c r="BD14" s="654"/>
      <c r="BE14" s="654"/>
      <c r="BF14" s="655"/>
      <c r="BG14" s="656">
        <v>1381</v>
      </c>
      <c r="BH14" s="657"/>
      <c r="BI14" s="657"/>
      <c r="BJ14" s="657"/>
      <c r="BK14" s="657"/>
      <c r="BL14" s="657"/>
      <c r="BM14" s="657"/>
      <c r="BN14" s="658"/>
      <c r="BO14" s="694">
        <v>0.3</v>
      </c>
      <c r="BP14" s="694"/>
      <c r="BQ14" s="694"/>
      <c r="BR14" s="694"/>
      <c r="BS14" s="695" t="s">
        <v>122</v>
      </c>
      <c r="BT14" s="695"/>
      <c r="BU14" s="695"/>
      <c r="BV14" s="695"/>
      <c r="BW14" s="695"/>
      <c r="BX14" s="695"/>
      <c r="BY14" s="695"/>
      <c r="BZ14" s="695"/>
      <c r="CA14" s="695"/>
      <c r="CB14" s="730"/>
      <c r="CD14" s="653" t="s">
        <v>245</v>
      </c>
      <c r="CE14" s="654"/>
      <c r="CF14" s="654"/>
      <c r="CG14" s="654"/>
      <c r="CH14" s="654"/>
      <c r="CI14" s="654"/>
      <c r="CJ14" s="654"/>
      <c r="CK14" s="654"/>
      <c r="CL14" s="654"/>
      <c r="CM14" s="654"/>
      <c r="CN14" s="654"/>
      <c r="CO14" s="654"/>
      <c r="CP14" s="654"/>
      <c r="CQ14" s="655"/>
      <c r="CR14" s="656">
        <v>136035</v>
      </c>
      <c r="CS14" s="657"/>
      <c r="CT14" s="657"/>
      <c r="CU14" s="657"/>
      <c r="CV14" s="657"/>
      <c r="CW14" s="657"/>
      <c r="CX14" s="657"/>
      <c r="CY14" s="658"/>
      <c r="CZ14" s="694">
        <v>6.1</v>
      </c>
      <c r="DA14" s="694"/>
      <c r="DB14" s="694"/>
      <c r="DC14" s="694"/>
      <c r="DD14" s="662">
        <v>13919</v>
      </c>
      <c r="DE14" s="657"/>
      <c r="DF14" s="657"/>
      <c r="DG14" s="657"/>
      <c r="DH14" s="657"/>
      <c r="DI14" s="657"/>
      <c r="DJ14" s="657"/>
      <c r="DK14" s="657"/>
      <c r="DL14" s="657"/>
      <c r="DM14" s="657"/>
      <c r="DN14" s="657"/>
      <c r="DO14" s="657"/>
      <c r="DP14" s="658"/>
      <c r="DQ14" s="662">
        <v>85227</v>
      </c>
      <c r="DR14" s="657"/>
      <c r="DS14" s="657"/>
      <c r="DT14" s="657"/>
      <c r="DU14" s="657"/>
      <c r="DV14" s="657"/>
      <c r="DW14" s="657"/>
      <c r="DX14" s="657"/>
      <c r="DY14" s="657"/>
      <c r="DZ14" s="657"/>
      <c r="EA14" s="657"/>
      <c r="EB14" s="657"/>
      <c r="EC14" s="693"/>
    </row>
    <row r="15" spans="2:143" ht="11.25" customHeight="1" x14ac:dyDescent="0.2">
      <c r="B15" s="653" t="s">
        <v>246</v>
      </c>
      <c r="C15" s="654"/>
      <c r="D15" s="654"/>
      <c r="E15" s="654"/>
      <c r="F15" s="654"/>
      <c r="G15" s="654"/>
      <c r="H15" s="654"/>
      <c r="I15" s="654"/>
      <c r="J15" s="654"/>
      <c r="K15" s="654"/>
      <c r="L15" s="654"/>
      <c r="M15" s="654"/>
      <c r="N15" s="654"/>
      <c r="O15" s="654"/>
      <c r="P15" s="654"/>
      <c r="Q15" s="655"/>
      <c r="R15" s="656">
        <v>612</v>
      </c>
      <c r="S15" s="657"/>
      <c r="T15" s="657"/>
      <c r="U15" s="657"/>
      <c r="V15" s="657"/>
      <c r="W15" s="657"/>
      <c r="X15" s="657"/>
      <c r="Y15" s="658"/>
      <c r="Z15" s="694">
        <v>0</v>
      </c>
      <c r="AA15" s="694"/>
      <c r="AB15" s="694"/>
      <c r="AC15" s="694"/>
      <c r="AD15" s="695">
        <v>612</v>
      </c>
      <c r="AE15" s="695"/>
      <c r="AF15" s="695"/>
      <c r="AG15" s="695"/>
      <c r="AH15" s="695"/>
      <c r="AI15" s="695"/>
      <c r="AJ15" s="695"/>
      <c r="AK15" s="695"/>
      <c r="AL15" s="659">
        <v>0</v>
      </c>
      <c r="AM15" s="660"/>
      <c r="AN15" s="660"/>
      <c r="AO15" s="696"/>
      <c r="AP15" s="653" t="s">
        <v>247</v>
      </c>
      <c r="AQ15" s="654"/>
      <c r="AR15" s="654"/>
      <c r="AS15" s="654"/>
      <c r="AT15" s="654"/>
      <c r="AU15" s="654"/>
      <c r="AV15" s="654"/>
      <c r="AW15" s="654"/>
      <c r="AX15" s="654"/>
      <c r="AY15" s="654"/>
      <c r="AZ15" s="654"/>
      <c r="BA15" s="654"/>
      <c r="BB15" s="654"/>
      <c r="BC15" s="654"/>
      <c r="BD15" s="654"/>
      <c r="BE15" s="654"/>
      <c r="BF15" s="655"/>
      <c r="BG15" s="656">
        <v>524</v>
      </c>
      <c r="BH15" s="657"/>
      <c r="BI15" s="657"/>
      <c r="BJ15" s="657"/>
      <c r="BK15" s="657"/>
      <c r="BL15" s="657"/>
      <c r="BM15" s="657"/>
      <c r="BN15" s="658"/>
      <c r="BO15" s="694">
        <v>0.1</v>
      </c>
      <c r="BP15" s="694"/>
      <c r="BQ15" s="694"/>
      <c r="BR15" s="694"/>
      <c r="BS15" s="695" t="s">
        <v>122</v>
      </c>
      <c r="BT15" s="695"/>
      <c r="BU15" s="695"/>
      <c r="BV15" s="695"/>
      <c r="BW15" s="695"/>
      <c r="BX15" s="695"/>
      <c r="BY15" s="695"/>
      <c r="BZ15" s="695"/>
      <c r="CA15" s="695"/>
      <c r="CB15" s="730"/>
      <c r="CD15" s="653" t="s">
        <v>248</v>
      </c>
      <c r="CE15" s="654"/>
      <c r="CF15" s="654"/>
      <c r="CG15" s="654"/>
      <c r="CH15" s="654"/>
      <c r="CI15" s="654"/>
      <c r="CJ15" s="654"/>
      <c r="CK15" s="654"/>
      <c r="CL15" s="654"/>
      <c r="CM15" s="654"/>
      <c r="CN15" s="654"/>
      <c r="CO15" s="654"/>
      <c r="CP15" s="654"/>
      <c r="CQ15" s="655"/>
      <c r="CR15" s="656">
        <v>137344</v>
      </c>
      <c r="CS15" s="657"/>
      <c r="CT15" s="657"/>
      <c r="CU15" s="657"/>
      <c r="CV15" s="657"/>
      <c r="CW15" s="657"/>
      <c r="CX15" s="657"/>
      <c r="CY15" s="658"/>
      <c r="CZ15" s="694">
        <v>6.2</v>
      </c>
      <c r="DA15" s="694"/>
      <c r="DB15" s="694"/>
      <c r="DC15" s="694"/>
      <c r="DD15" s="662">
        <v>17999</v>
      </c>
      <c r="DE15" s="657"/>
      <c r="DF15" s="657"/>
      <c r="DG15" s="657"/>
      <c r="DH15" s="657"/>
      <c r="DI15" s="657"/>
      <c r="DJ15" s="657"/>
      <c r="DK15" s="657"/>
      <c r="DL15" s="657"/>
      <c r="DM15" s="657"/>
      <c r="DN15" s="657"/>
      <c r="DO15" s="657"/>
      <c r="DP15" s="658"/>
      <c r="DQ15" s="662">
        <v>119121</v>
      </c>
      <c r="DR15" s="657"/>
      <c r="DS15" s="657"/>
      <c r="DT15" s="657"/>
      <c r="DU15" s="657"/>
      <c r="DV15" s="657"/>
      <c r="DW15" s="657"/>
      <c r="DX15" s="657"/>
      <c r="DY15" s="657"/>
      <c r="DZ15" s="657"/>
      <c r="EA15" s="657"/>
      <c r="EB15" s="657"/>
      <c r="EC15" s="693"/>
    </row>
    <row r="16" spans="2:143" ht="11.25" customHeight="1" x14ac:dyDescent="0.2">
      <c r="B16" s="653" t="s">
        <v>249</v>
      </c>
      <c r="C16" s="654"/>
      <c r="D16" s="654"/>
      <c r="E16" s="654"/>
      <c r="F16" s="654"/>
      <c r="G16" s="654"/>
      <c r="H16" s="654"/>
      <c r="I16" s="654"/>
      <c r="J16" s="654"/>
      <c r="K16" s="654"/>
      <c r="L16" s="654"/>
      <c r="M16" s="654"/>
      <c r="N16" s="654"/>
      <c r="O16" s="654"/>
      <c r="P16" s="654"/>
      <c r="Q16" s="655"/>
      <c r="R16" s="656">
        <v>2282</v>
      </c>
      <c r="S16" s="657"/>
      <c r="T16" s="657"/>
      <c r="U16" s="657"/>
      <c r="V16" s="657"/>
      <c r="W16" s="657"/>
      <c r="X16" s="657"/>
      <c r="Y16" s="658"/>
      <c r="Z16" s="694">
        <v>0.1</v>
      </c>
      <c r="AA16" s="694"/>
      <c r="AB16" s="694"/>
      <c r="AC16" s="694"/>
      <c r="AD16" s="695">
        <v>2282</v>
      </c>
      <c r="AE16" s="695"/>
      <c r="AF16" s="695"/>
      <c r="AG16" s="695"/>
      <c r="AH16" s="695"/>
      <c r="AI16" s="695"/>
      <c r="AJ16" s="695"/>
      <c r="AK16" s="695"/>
      <c r="AL16" s="659">
        <v>0.2</v>
      </c>
      <c r="AM16" s="660"/>
      <c r="AN16" s="660"/>
      <c r="AO16" s="696"/>
      <c r="AP16" s="653" t="s">
        <v>250</v>
      </c>
      <c r="AQ16" s="654"/>
      <c r="AR16" s="654"/>
      <c r="AS16" s="654"/>
      <c r="AT16" s="654"/>
      <c r="AU16" s="654"/>
      <c r="AV16" s="654"/>
      <c r="AW16" s="654"/>
      <c r="AX16" s="654"/>
      <c r="AY16" s="654"/>
      <c r="AZ16" s="654"/>
      <c r="BA16" s="654"/>
      <c r="BB16" s="654"/>
      <c r="BC16" s="654"/>
      <c r="BD16" s="654"/>
      <c r="BE16" s="654"/>
      <c r="BF16" s="655"/>
      <c r="BG16" s="656" t="s">
        <v>122</v>
      </c>
      <c r="BH16" s="657"/>
      <c r="BI16" s="657"/>
      <c r="BJ16" s="657"/>
      <c r="BK16" s="657"/>
      <c r="BL16" s="657"/>
      <c r="BM16" s="657"/>
      <c r="BN16" s="658"/>
      <c r="BO16" s="694" t="s">
        <v>122</v>
      </c>
      <c r="BP16" s="694"/>
      <c r="BQ16" s="694"/>
      <c r="BR16" s="694"/>
      <c r="BS16" s="695" t="s">
        <v>122</v>
      </c>
      <c r="BT16" s="695"/>
      <c r="BU16" s="695"/>
      <c r="BV16" s="695"/>
      <c r="BW16" s="695"/>
      <c r="BX16" s="695"/>
      <c r="BY16" s="695"/>
      <c r="BZ16" s="695"/>
      <c r="CA16" s="695"/>
      <c r="CB16" s="730"/>
      <c r="CD16" s="653" t="s">
        <v>251</v>
      </c>
      <c r="CE16" s="654"/>
      <c r="CF16" s="654"/>
      <c r="CG16" s="654"/>
      <c r="CH16" s="654"/>
      <c r="CI16" s="654"/>
      <c r="CJ16" s="654"/>
      <c r="CK16" s="654"/>
      <c r="CL16" s="654"/>
      <c r="CM16" s="654"/>
      <c r="CN16" s="654"/>
      <c r="CO16" s="654"/>
      <c r="CP16" s="654"/>
      <c r="CQ16" s="655"/>
      <c r="CR16" s="656" t="s">
        <v>122</v>
      </c>
      <c r="CS16" s="657"/>
      <c r="CT16" s="657"/>
      <c r="CU16" s="657"/>
      <c r="CV16" s="657"/>
      <c r="CW16" s="657"/>
      <c r="CX16" s="657"/>
      <c r="CY16" s="658"/>
      <c r="CZ16" s="694" t="s">
        <v>122</v>
      </c>
      <c r="DA16" s="694"/>
      <c r="DB16" s="694"/>
      <c r="DC16" s="694"/>
      <c r="DD16" s="662" t="s">
        <v>122</v>
      </c>
      <c r="DE16" s="657"/>
      <c r="DF16" s="657"/>
      <c r="DG16" s="657"/>
      <c r="DH16" s="657"/>
      <c r="DI16" s="657"/>
      <c r="DJ16" s="657"/>
      <c r="DK16" s="657"/>
      <c r="DL16" s="657"/>
      <c r="DM16" s="657"/>
      <c r="DN16" s="657"/>
      <c r="DO16" s="657"/>
      <c r="DP16" s="658"/>
      <c r="DQ16" s="662" t="s">
        <v>122</v>
      </c>
      <c r="DR16" s="657"/>
      <c r="DS16" s="657"/>
      <c r="DT16" s="657"/>
      <c r="DU16" s="657"/>
      <c r="DV16" s="657"/>
      <c r="DW16" s="657"/>
      <c r="DX16" s="657"/>
      <c r="DY16" s="657"/>
      <c r="DZ16" s="657"/>
      <c r="EA16" s="657"/>
      <c r="EB16" s="657"/>
      <c r="EC16" s="693"/>
    </row>
    <row r="17" spans="2:133" ht="11.25" customHeight="1" x14ac:dyDescent="0.2">
      <c r="B17" s="653" t="s">
        <v>252</v>
      </c>
      <c r="C17" s="654"/>
      <c r="D17" s="654"/>
      <c r="E17" s="654"/>
      <c r="F17" s="654"/>
      <c r="G17" s="654"/>
      <c r="H17" s="654"/>
      <c r="I17" s="654"/>
      <c r="J17" s="654"/>
      <c r="K17" s="654"/>
      <c r="L17" s="654"/>
      <c r="M17" s="654"/>
      <c r="N17" s="654"/>
      <c r="O17" s="654"/>
      <c r="P17" s="654"/>
      <c r="Q17" s="655"/>
      <c r="R17" s="656">
        <v>2099</v>
      </c>
      <c r="S17" s="657"/>
      <c r="T17" s="657"/>
      <c r="U17" s="657"/>
      <c r="V17" s="657"/>
      <c r="W17" s="657"/>
      <c r="X17" s="657"/>
      <c r="Y17" s="658"/>
      <c r="Z17" s="694">
        <v>0.1</v>
      </c>
      <c r="AA17" s="694"/>
      <c r="AB17" s="694"/>
      <c r="AC17" s="694"/>
      <c r="AD17" s="695">
        <v>2099</v>
      </c>
      <c r="AE17" s="695"/>
      <c r="AF17" s="695"/>
      <c r="AG17" s="695"/>
      <c r="AH17" s="695"/>
      <c r="AI17" s="695"/>
      <c r="AJ17" s="695"/>
      <c r="AK17" s="695"/>
      <c r="AL17" s="659">
        <v>0.2</v>
      </c>
      <c r="AM17" s="660"/>
      <c r="AN17" s="660"/>
      <c r="AO17" s="696"/>
      <c r="AP17" s="653" t="s">
        <v>253</v>
      </c>
      <c r="AQ17" s="654"/>
      <c r="AR17" s="654"/>
      <c r="AS17" s="654"/>
      <c r="AT17" s="654"/>
      <c r="AU17" s="654"/>
      <c r="AV17" s="654"/>
      <c r="AW17" s="654"/>
      <c r="AX17" s="654"/>
      <c r="AY17" s="654"/>
      <c r="AZ17" s="654"/>
      <c r="BA17" s="654"/>
      <c r="BB17" s="654"/>
      <c r="BC17" s="654"/>
      <c r="BD17" s="654"/>
      <c r="BE17" s="654"/>
      <c r="BF17" s="655"/>
      <c r="BG17" s="656" t="s">
        <v>122</v>
      </c>
      <c r="BH17" s="657"/>
      <c r="BI17" s="657"/>
      <c r="BJ17" s="657"/>
      <c r="BK17" s="657"/>
      <c r="BL17" s="657"/>
      <c r="BM17" s="657"/>
      <c r="BN17" s="658"/>
      <c r="BO17" s="694" t="s">
        <v>122</v>
      </c>
      <c r="BP17" s="694"/>
      <c r="BQ17" s="694"/>
      <c r="BR17" s="694"/>
      <c r="BS17" s="695" t="s">
        <v>122</v>
      </c>
      <c r="BT17" s="695"/>
      <c r="BU17" s="695"/>
      <c r="BV17" s="695"/>
      <c r="BW17" s="695"/>
      <c r="BX17" s="695"/>
      <c r="BY17" s="695"/>
      <c r="BZ17" s="695"/>
      <c r="CA17" s="695"/>
      <c r="CB17" s="730"/>
      <c r="CD17" s="653" t="s">
        <v>254</v>
      </c>
      <c r="CE17" s="654"/>
      <c r="CF17" s="654"/>
      <c r="CG17" s="654"/>
      <c r="CH17" s="654"/>
      <c r="CI17" s="654"/>
      <c r="CJ17" s="654"/>
      <c r="CK17" s="654"/>
      <c r="CL17" s="654"/>
      <c r="CM17" s="654"/>
      <c r="CN17" s="654"/>
      <c r="CO17" s="654"/>
      <c r="CP17" s="654"/>
      <c r="CQ17" s="655"/>
      <c r="CR17" s="656">
        <v>332078</v>
      </c>
      <c r="CS17" s="657"/>
      <c r="CT17" s="657"/>
      <c r="CU17" s="657"/>
      <c r="CV17" s="657"/>
      <c r="CW17" s="657"/>
      <c r="CX17" s="657"/>
      <c r="CY17" s="658"/>
      <c r="CZ17" s="694">
        <v>15</v>
      </c>
      <c r="DA17" s="694"/>
      <c r="DB17" s="694"/>
      <c r="DC17" s="694"/>
      <c r="DD17" s="662" t="s">
        <v>122</v>
      </c>
      <c r="DE17" s="657"/>
      <c r="DF17" s="657"/>
      <c r="DG17" s="657"/>
      <c r="DH17" s="657"/>
      <c r="DI17" s="657"/>
      <c r="DJ17" s="657"/>
      <c r="DK17" s="657"/>
      <c r="DL17" s="657"/>
      <c r="DM17" s="657"/>
      <c r="DN17" s="657"/>
      <c r="DO17" s="657"/>
      <c r="DP17" s="658"/>
      <c r="DQ17" s="662">
        <v>332078</v>
      </c>
      <c r="DR17" s="657"/>
      <c r="DS17" s="657"/>
      <c r="DT17" s="657"/>
      <c r="DU17" s="657"/>
      <c r="DV17" s="657"/>
      <c r="DW17" s="657"/>
      <c r="DX17" s="657"/>
      <c r="DY17" s="657"/>
      <c r="DZ17" s="657"/>
      <c r="EA17" s="657"/>
      <c r="EB17" s="657"/>
      <c r="EC17" s="693"/>
    </row>
    <row r="18" spans="2:133" ht="11.25" customHeight="1" x14ac:dyDescent="0.2">
      <c r="B18" s="653" t="s">
        <v>255</v>
      </c>
      <c r="C18" s="654"/>
      <c r="D18" s="654"/>
      <c r="E18" s="654"/>
      <c r="F18" s="654"/>
      <c r="G18" s="654"/>
      <c r="H18" s="654"/>
      <c r="I18" s="654"/>
      <c r="J18" s="654"/>
      <c r="K18" s="654"/>
      <c r="L18" s="654"/>
      <c r="M18" s="654"/>
      <c r="N18" s="654"/>
      <c r="O18" s="654"/>
      <c r="P18" s="654"/>
      <c r="Q18" s="655"/>
      <c r="R18" s="656">
        <v>11</v>
      </c>
      <c r="S18" s="657"/>
      <c r="T18" s="657"/>
      <c r="U18" s="657"/>
      <c r="V18" s="657"/>
      <c r="W18" s="657"/>
      <c r="X18" s="657"/>
      <c r="Y18" s="658"/>
      <c r="Z18" s="694">
        <v>0</v>
      </c>
      <c r="AA18" s="694"/>
      <c r="AB18" s="694"/>
      <c r="AC18" s="694"/>
      <c r="AD18" s="695">
        <v>11</v>
      </c>
      <c r="AE18" s="695"/>
      <c r="AF18" s="695"/>
      <c r="AG18" s="695"/>
      <c r="AH18" s="695"/>
      <c r="AI18" s="695"/>
      <c r="AJ18" s="695"/>
      <c r="AK18" s="695"/>
      <c r="AL18" s="659">
        <v>0</v>
      </c>
      <c r="AM18" s="660"/>
      <c r="AN18" s="660"/>
      <c r="AO18" s="696"/>
      <c r="AP18" s="653" t="s">
        <v>256</v>
      </c>
      <c r="AQ18" s="654"/>
      <c r="AR18" s="654"/>
      <c r="AS18" s="654"/>
      <c r="AT18" s="654"/>
      <c r="AU18" s="654"/>
      <c r="AV18" s="654"/>
      <c r="AW18" s="654"/>
      <c r="AX18" s="654"/>
      <c r="AY18" s="654"/>
      <c r="AZ18" s="654"/>
      <c r="BA18" s="654"/>
      <c r="BB18" s="654"/>
      <c r="BC18" s="654"/>
      <c r="BD18" s="654"/>
      <c r="BE18" s="654"/>
      <c r="BF18" s="655"/>
      <c r="BG18" s="656" t="s">
        <v>122</v>
      </c>
      <c r="BH18" s="657"/>
      <c r="BI18" s="657"/>
      <c r="BJ18" s="657"/>
      <c r="BK18" s="657"/>
      <c r="BL18" s="657"/>
      <c r="BM18" s="657"/>
      <c r="BN18" s="658"/>
      <c r="BO18" s="694" t="s">
        <v>122</v>
      </c>
      <c r="BP18" s="694"/>
      <c r="BQ18" s="694"/>
      <c r="BR18" s="694"/>
      <c r="BS18" s="695" t="s">
        <v>122</v>
      </c>
      <c r="BT18" s="695"/>
      <c r="BU18" s="695"/>
      <c r="BV18" s="695"/>
      <c r="BW18" s="695"/>
      <c r="BX18" s="695"/>
      <c r="BY18" s="695"/>
      <c r="BZ18" s="695"/>
      <c r="CA18" s="695"/>
      <c r="CB18" s="730"/>
      <c r="CD18" s="653" t="s">
        <v>257</v>
      </c>
      <c r="CE18" s="654"/>
      <c r="CF18" s="654"/>
      <c r="CG18" s="654"/>
      <c r="CH18" s="654"/>
      <c r="CI18" s="654"/>
      <c r="CJ18" s="654"/>
      <c r="CK18" s="654"/>
      <c r="CL18" s="654"/>
      <c r="CM18" s="654"/>
      <c r="CN18" s="654"/>
      <c r="CO18" s="654"/>
      <c r="CP18" s="654"/>
      <c r="CQ18" s="655"/>
      <c r="CR18" s="656" t="s">
        <v>122</v>
      </c>
      <c r="CS18" s="657"/>
      <c r="CT18" s="657"/>
      <c r="CU18" s="657"/>
      <c r="CV18" s="657"/>
      <c r="CW18" s="657"/>
      <c r="CX18" s="657"/>
      <c r="CY18" s="658"/>
      <c r="CZ18" s="694" t="s">
        <v>122</v>
      </c>
      <c r="DA18" s="694"/>
      <c r="DB18" s="694"/>
      <c r="DC18" s="694"/>
      <c r="DD18" s="662" t="s">
        <v>122</v>
      </c>
      <c r="DE18" s="657"/>
      <c r="DF18" s="657"/>
      <c r="DG18" s="657"/>
      <c r="DH18" s="657"/>
      <c r="DI18" s="657"/>
      <c r="DJ18" s="657"/>
      <c r="DK18" s="657"/>
      <c r="DL18" s="657"/>
      <c r="DM18" s="657"/>
      <c r="DN18" s="657"/>
      <c r="DO18" s="657"/>
      <c r="DP18" s="658"/>
      <c r="DQ18" s="662" t="s">
        <v>122</v>
      </c>
      <c r="DR18" s="657"/>
      <c r="DS18" s="657"/>
      <c r="DT18" s="657"/>
      <c r="DU18" s="657"/>
      <c r="DV18" s="657"/>
      <c r="DW18" s="657"/>
      <c r="DX18" s="657"/>
      <c r="DY18" s="657"/>
      <c r="DZ18" s="657"/>
      <c r="EA18" s="657"/>
      <c r="EB18" s="657"/>
      <c r="EC18" s="693"/>
    </row>
    <row r="19" spans="2:133" ht="11.25" customHeight="1" x14ac:dyDescent="0.2">
      <c r="B19" s="653" t="s">
        <v>258</v>
      </c>
      <c r="C19" s="654"/>
      <c r="D19" s="654"/>
      <c r="E19" s="654"/>
      <c r="F19" s="654"/>
      <c r="G19" s="654"/>
      <c r="H19" s="654"/>
      <c r="I19" s="654"/>
      <c r="J19" s="654"/>
      <c r="K19" s="654"/>
      <c r="L19" s="654"/>
      <c r="M19" s="654"/>
      <c r="N19" s="654"/>
      <c r="O19" s="654"/>
      <c r="P19" s="654"/>
      <c r="Q19" s="655"/>
      <c r="R19" s="656">
        <v>2088</v>
      </c>
      <c r="S19" s="657"/>
      <c r="T19" s="657"/>
      <c r="U19" s="657"/>
      <c r="V19" s="657"/>
      <c r="W19" s="657"/>
      <c r="X19" s="657"/>
      <c r="Y19" s="658"/>
      <c r="Z19" s="694">
        <v>0.1</v>
      </c>
      <c r="AA19" s="694"/>
      <c r="AB19" s="694"/>
      <c r="AC19" s="694"/>
      <c r="AD19" s="695">
        <v>2088</v>
      </c>
      <c r="AE19" s="695"/>
      <c r="AF19" s="695"/>
      <c r="AG19" s="695"/>
      <c r="AH19" s="695"/>
      <c r="AI19" s="695"/>
      <c r="AJ19" s="695"/>
      <c r="AK19" s="695"/>
      <c r="AL19" s="659">
        <v>0.2</v>
      </c>
      <c r="AM19" s="660"/>
      <c r="AN19" s="660"/>
      <c r="AO19" s="696"/>
      <c r="AP19" s="653" t="s">
        <v>259</v>
      </c>
      <c r="AQ19" s="654"/>
      <c r="AR19" s="654"/>
      <c r="AS19" s="654"/>
      <c r="AT19" s="654"/>
      <c r="AU19" s="654"/>
      <c r="AV19" s="654"/>
      <c r="AW19" s="654"/>
      <c r="AX19" s="654"/>
      <c r="AY19" s="654"/>
      <c r="AZ19" s="654"/>
      <c r="BA19" s="654"/>
      <c r="BB19" s="654"/>
      <c r="BC19" s="654"/>
      <c r="BD19" s="654"/>
      <c r="BE19" s="654"/>
      <c r="BF19" s="655"/>
      <c r="BG19" s="656">
        <v>6576</v>
      </c>
      <c r="BH19" s="657"/>
      <c r="BI19" s="657"/>
      <c r="BJ19" s="657"/>
      <c r="BK19" s="657"/>
      <c r="BL19" s="657"/>
      <c r="BM19" s="657"/>
      <c r="BN19" s="658"/>
      <c r="BO19" s="694">
        <v>1.6</v>
      </c>
      <c r="BP19" s="694"/>
      <c r="BQ19" s="694"/>
      <c r="BR19" s="694"/>
      <c r="BS19" s="695" t="s">
        <v>122</v>
      </c>
      <c r="BT19" s="695"/>
      <c r="BU19" s="695"/>
      <c r="BV19" s="695"/>
      <c r="BW19" s="695"/>
      <c r="BX19" s="695"/>
      <c r="BY19" s="695"/>
      <c r="BZ19" s="695"/>
      <c r="CA19" s="695"/>
      <c r="CB19" s="730"/>
      <c r="CD19" s="653" t="s">
        <v>260</v>
      </c>
      <c r="CE19" s="654"/>
      <c r="CF19" s="654"/>
      <c r="CG19" s="654"/>
      <c r="CH19" s="654"/>
      <c r="CI19" s="654"/>
      <c r="CJ19" s="654"/>
      <c r="CK19" s="654"/>
      <c r="CL19" s="654"/>
      <c r="CM19" s="654"/>
      <c r="CN19" s="654"/>
      <c r="CO19" s="654"/>
      <c r="CP19" s="654"/>
      <c r="CQ19" s="655"/>
      <c r="CR19" s="656" t="s">
        <v>122</v>
      </c>
      <c r="CS19" s="657"/>
      <c r="CT19" s="657"/>
      <c r="CU19" s="657"/>
      <c r="CV19" s="657"/>
      <c r="CW19" s="657"/>
      <c r="CX19" s="657"/>
      <c r="CY19" s="658"/>
      <c r="CZ19" s="694" t="s">
        <v>122</v>
      </c>
      <c r="DA19" s="694"/>
      <c r="DB19" s="694"/>
      <c r="DC19" s="694"/>
      <c r="DD19" s="662" t="s">
        <v>122</v>
      </c>
      <c r="DE19" s="657"/>
      <c r="DF19" s="657"/>
      <c r="DG19" s="657"/>
      <c r="DH19" s="657"/>
      <c r="DI19" s="657"/>
      <c r="DJ19" s="657"/>
      <c r="DK19" s="657"/>
      <c r="DL19" s="657"/>
      <c r="DM19" s="657"/>
      <c r="DN19" s="657"/>
      <c r="DO19" s="657"/>
      <c r="DP19" s="658"/>
      <c r="DQ19" s="662" t="s">
        <v>122</v>
      </c>
      <c r="DR19" s="657"/>
      <c r="DS19" s="657"/>
      <c r="DT19" s="657"/>
      <c r="DU19" s="657"/>
      <c r="DV19" s="657"/>
      <c r="DW19" s="657"/>
      <c r="DX19" s="657"/>
      <c r="DY19" s="657"/>
      <c r="DZ19" s="657"/>
      <c r="EA19" s="657"/>
      <c r="EB19" s="657"/>
      <c r="EC19" s="693"/>
    </row>
    <row r="20" spans="2:133" ht="11.25" customHeight="1" x14ac:dyDescent="0.2">
      <c r="B20" s="731" t="s">
        <v>261</v>
      </c>
      <c r="C20" s="732"/>
      <c r="D20" s="732"/>
      <c r="E20" s="732"/>
      <c r="F20" s="732"/>
      <c r="G20" s="732"/>
      <c r="H20" s="732"/>
      <c r="I20" s="732"/>
      <c r="J20" s="732"/>
      <c r="K20" s="732"/>
      <c r="L20" s="732"/>
      <c r="M20" s="732"/>
      <c r="N20" s="732"/>
      <c r="O20" s="732"/>
      <c r="P20" s="732"/>
      <c r="Q20" s="733"/>
      <c r="R20" s="656" t="s">
        <v>122</v>
      </c>
      <c r="S20" s="657"/>
      <c r="T20" s="657"/>
      <c r="U20" s="657"/>
      <c r="V20" s="657"/>
      <c r="W20" s="657"/>
      <c r="X20" s="657"/>
      <c r="Y20" s="658"/>
      <c r="Z20" s="694" t="s">
        <v>122</v>
      </c>
      <c r="AA20" s="694"/>
      <c r="AB20" s="694"/>
      <c r="AC20" s="694"/>
      <c r="AD20" s="695" t="s">
        <v>122</v>
      </c>
      <c r="AE20" s="695"/>
      <c r="AF20" s="695"/>
      <c r="AG20" s="695"/>
      <c r="AH20" s="695"/>
      <c r="AI20" s="695"/>
      <c r="AJ20" s="695"/>
      <c r="AK20" s="695"/>
      <c r="AL20" s="659" t="s">
        <v>122</v>
      </c>
      <c r="AM20" s="660"/>
      <c r="AN20" s="660"/>
      <c r="AO20" s="696"/>
      <c r="AP20" s="653" t="s">
        <v>262</v>
      </c>
      <c r="AQ20" s="654"/>
      <c r="AR20" s="654"/>
      <c r="AS20" s="654"/>
      <c r="AT20" s="654"/>
      <c r="AU20" s="654"/>
      <c r="AV20" s="654"/>
      <c r="AW20" s="654"/>
      <c r="AX20" s="654"/>
      <c r="AY20" s="654"/>
      <c r="AZ20" s="654"/>
      <c r="BA20" s="654"/>
      <c r="BB20" s="654"/>
      <c r="BC20" s="654"/>
      <c r="BD20" s="654"/>
      <c r="BE20" s="654"/>
      <c r="BF20" s="655"/>
      <c r="BG20" s="656">
        <v>6576</v>
      </c>
      <c r="BH20" s="657"/>
      <c r="BI20" s="657"/>
      <c r="BJ20" s="657"/>
      <c r="BK20" s="657"/>
      <c r="BL20" s="657"/>
      <c r="BM20" s="657"/>
      <c r="BN20" s="658"/>
      <c r="BO20" s="694">
        <v>1.6</v>
      </c>
      <c r="BP20" s="694"/>
      <c r="BQ20" s="694"/>
      <c r="BR20" s="694"/>
      <c r="BS20" s="695" t="s">
        <v>122</v>
      </c>
      <c r="BT20" s="695"/>
      <c r="BU20" s="695"/>
      <c r="BV20" s="695"/>
      <c r="BW20" s="695"/>
      <c r="BX20" s="695"/>
      <c r="BY20" s="695"/>
      <c r="BZ20" s="695"/>
      <c r="CA20" s="695"/>
      <c r="CB20" s="730"/>
      <c r="CD20" s="653" t="s">
        <v>263</v>
      </c>
      <c r="CE20" s="654"/>
      <c r="CF20" s="654"/>
      <c r="CG20" s="654"/>
      <c r="CH20" s="654"/>
      <c r="CI20" s="654"/>
      <c r="CJ20" s="654"/>
      <c r="CK20" s="654"/>
      <c r="CL20" s="654"/>
      <c r="CM20" s="654"/>
      <c r="CN20" s="654"/>
      <c r="CO20" s="654"/>
      <c r="CP20" s="654"/>
      <c r="CQ20" s="655"/>
      <c r="CR20" s="656">
        <v>2215564</v>
      </c>
      <c r="CS20" s="657"/>
      <c r="CT20" s="657"/>
      <c r="CU20" s="657"/>
      <c r="CV20" s="657"/>
      <c r="CW20" s="657"/>
      <c r="CX20" s="657"/>
      <c r="CY20" s="658"/>
      <c r="CZ20" s="694">
        <v>100</v>
      </c>
      <c r="DA20" s="694"/>
      <c r="DB20" s="694"/>
      <c r="DC20" s="694"/>
      <c r="DD20" s="662">
        <v>362157</v>
      </c>
      <c r="DE20" s="657"/>
      <c r="DF20" s="657"/>
      <c r="DG20" s="657"/>
      <c r="DH20" s="657"/>
      <c r="DI20" s="657"/>
      <c r="DJ20" s="657"/>
      <c r="DK20" s="657"/>
      <c r="DL20" s="657"/>
      <c r="DM20" s="657"/>
      <c r="DN20" s="657"/>
      <c r="DO20" s="657"/>
      <c r="DP20" s="658"/>
      <c r="DQ20" s="662">
        <v>1513603</v>
      </c>
      <c r="DR20" s="657"/>
      <c r="DS20" s="657"/>
      <c r="DT20" s="657"/>
      <c r="DU20" s="657"/>
      <c r="DV20" s="657"/>
      <c r="DW20" s="657"/>
      <c r="DX20" s="657"/>
      <c r="DY20" s="657"/>
      <c r="DZ20" s="657"/>
      <c r="EA20" s="657"/>
      <c r="EB20" s="657"/>
      <c r="EC20" s="693"/>
    </row>
    <row r="21" spans="2:133" ht="11.25" customHeight="1" x14ac:dyDescent="0.2">
      <c r="B21" s="653" t="s">
        <v>264</v>
      </c>
      <c r="C21" s="654"/>
      <c r="D21" s="654"/>
      <c r="E21" s="654"/>
      <c r="F21" s="654"/>
      <c r="G21" s="654"/>
      <c r="H21" s="654"/>
      <c r="I21" s="654"/>
      <c r="J21" s="654"/>
      <c r="K21" s="654"/>
      <c r="L21" s="654"/>
      <c r="M21" s="654"/>
      <c r="N21" s="654"/>
      <c r="O21" s="654"/>
      <c r="P21" s="654"/>
      <c r="Q21" s="655"/>
      <c r="R21" s="656">
        <v>897889</v>
      </c>
      <c r="S21" s="657"/>
      <c r="T21" s="657"/>
      <c r="U21" s="657"/>
      <c r="V21" s="657"/>
      <c r="W21" s="657"/>
      <c r="X21" s="657"/>
      <c r="Y21" s="658"/>
      <c r="Z21" s="694">
        <v>39.1</v>
      </c>
      <c r="AA21" s="694"/>
      <c r="AB21" s="694"/>
      <c r="AC21" s="694"/>
      <c r="AD21" s="695">
        <v>799636</v>
      </c>
      <c r="AE21" s="695"/>
      <c r="AF21" s="695"/>
      <c r="AG21" s="695"/>
      <c r="AH21" s="695"/>
      <c r="AI21" s="695"/>
      <c r="AJ21" s="695"/>
      <c r="AK21" s="695"/>
      <c r="AL21" s="659">
        <v>63.5</v>
      </c>
      <c r="AM21" s="660"/>
      <c r="AN21" s="660"/>
      <c r="AO21" s="696"/>
      <c r="AP21" s="653" t="s">
        <v>265</v>
      </c>
      <c r="AQ21" s="734"/>
      <c r="AR21" s="734"/>
      <c r="AS21" s="734"/>
      <c r="AT21" s="734"/>
      <c r="AU21" s="734"/>
      <c r="AV21" s="734"/>
      <c r="AW21" s="734"/>
      <c r="AX21" s="734"/>
      <c r="AY21" s="734"/>
      <c r="AZ21" s="734"/>
      <c r="BA21" s="734"/>
      <c r="BB21" s="734"/>
      <c r="BC21" s="734"/>
      <c r="BD21" s="734"/>
      <c r="BE21" s="734"/>
      <c r="BF21" s="735"/>
      <c r="BG21" s="656">
        <v>6576</v>
      </c>
      <c r="BH21" s="657"/>
      <c r="BI21" s="657"/>
      <c r="BJ21" s="657"/>
      <c r="BK21" s="657"/>
      <c r="BL21" s="657"/>
      <c r="BM21" s="657"/>
      <c r="BN21" s="658"/>
      <c r="BO21" s="694">
        <v>1.6</v>
      </c>
      <c r="BP21" s="694"/>
      <c r="BQ21" s="694"/>
      <c r="BR21" s="694"/>
      <c r="BS21" s="695" t="s">
        <v>122</v>
      </c>
      <c r="BT21" s="695"/>
      <c r="BU21" s="695"/>
      <c r="BV21" s="695"/>
      <c r="BW21" s="695"/>
      <c r="BX21" s="695"/>
      <c r="BY21" s="695"/>
      <c r="BZ21" s="695"/>
      <c r="CA21" s="695"/>
      <c r="CB21" s="730"/>
      <c r="CD21" s="637"/>
      <c r="CE21" s="638"/>
      <c r="CF21" s="638"/>
      <c r="CG21" s="638"/>
      <c r="CH21" s="638"/>
      <c r="CI21" s="638"/>
      <c r="CJ21" s="638"/>
      <c r="CK21" s="638"/>
      <c r="CL21" s="638"/>
      <c r="CM21" s="638"/>
      <c r="CN21" s="638"/>
      <c r="CO21" s="638"/>
      <c r="CP21" s="638"/>
      <c r="CQ21" s="639"/>
      <c r="CR21" s="741"/>
      <c r="CS21" s="742"/>
      <c r="CT21" s="742"/>
      <c r="CU21" s="742"/>
      <c r="CV21" s="742"/>
      <c r="CW21" s="742"/>
      <c r="CX21" s="742"/>
      <c r="CY21" s="743"/>
      <c r="CZ21" s="744"/>
      <c r="DA21" s="744"/>
      <c r="DB21" s="744"/>
      <c r="DC21" s="744"/>
      <c r="DD21" s="745"/>
      <c r="DE21" s="742"/>
      <c r="DF21" s="742"/>
      <c r="DG21" s="742"/>
      <c r="DH21" s="742"/>
      <c r="DI21" s="742"/>
      <c r="DJ21" s="742"/>
      <c r="DK21" s="742"/>
      <c r="DL21" s="742"/>
      <c r="DM21" s="742"/>
      <c r="DN21" s="742"/>
      <c r="DO21" s="742"/>
      <c r="DP21" s="743"/>
      <c r="DQ21" s="745"/>
      <c r="DR21" s="742"/>
      <c r="DS21" s="742"/>
      <c r="DT21" s="742"/>
      <c r="DU21" s="742"/>
      <c r="DV21" s="742"/>
      <c r="DW21" s="742"/>
      <c r="DX21" s="742"/>
      <c r="DY21" s="742"/>
      <c r="DZ21" s="742"/>
      <c r="EA21" s="742"/>
      <c r="EB21" s="742"/>
      <c r="EC21" s="749"/>
    </row>
    <row r="22" spans="2:133" ht="11.25" customHeight="1" x14ac:dyDescent="0.2">
      <c r="B22" s="653" t="s">
        <v>266</v>
      </c>
      <c r="C22" s="654"/>
      <c r="D22" s="654"/>
      <c r="E22" s="654"/>
      <c r="F22" s="654"/>
      <c r="G22" s="654"/>
      <c r="H22" s="654"/>
      <c r="I22" s="654"/>
      <c r="J22" s="654"/>
      <c r="K22" s="654"/>
      <c r="L22" s="654"/>
      <c r="M22" s="654"/>
      <c r="N22" s="654"/>
      <c r="O22" s="654"/>
      <c r="P22" s="654"/>
      <c r="Q22" s="655"/>
      <c r="R22" s="656">
        <v>799636</v>
      </c>
      <c r="S22" s="657"/>
      <c r="T22" s="657"/>
      <c r="U22" s="657"/>
      <c r="V22" s="657"/>
      <c r="W22" s="657"/>
      <c r="X22" s="657"/>
      <c r="Y22" s="658"/>
      <c r="Z22" s="694">
        <v>34.799999999999997</v>
      </c>
      <c r="AA22" s="694"/>
      <c r="AB22" s="694"/>
      <c r="AC22" s="694"/>
      <c r="AD22" s="695">
        <v>799636</v>
      </c>
      <c r="AE22" s="695"/>
      <c r="AF22" s="695"/>
      <c r="AG22" s="695"/>
      <c r="AH22" s="695"/>
      <c r="AI22" s="695"/>
      <c r="AJ22" s="695"/>
      <c r="AK22" s="695"/>
      <c r="AL22" s="659">
        <v>63.5</v>
      </c>
      <c r="AM22" s="660"/>
      <c r="AN22" s="660"/>
      <c r="AO22" s="696"/>
      <c r="AP22" s="653" t="s">
        <v>267</v>
      </c>
      <c r="AQ22" s="734"/>
      <c r="AR22" s="734"/>
      <c r="AS22" s="734"/>
      <c r="AT22" s="734"/>
      <c r="AU22" s="734"/>
      <c r="AV22" s="734"/>
      <c r="AW22" s="734"/>
      <c r="AX22" s="734"/>
      <c r="AY22" s="734"/>
      <c r="AZ22" s="734"/>
      <c r="BA22" s="734"/>
      <c r="BB22" s="734"/>
      <c r="BC22" s="734"/>
      <c r="BD22" s="734"/>
      <c r="BE22" s="734"/>
      <c r="BF22" s="735"/>
      <c r="BG22" s="656" t="s">
        <v>122</v>
      </c>
      <c r="BH22" s="657"/>
      <c r="BI22" s="657"/>
      <c r="BJ22" s="657"/>
      <c r="BK22" s="657"/>
      <c r="BL22" s="657"/>
      <c r="BM22" s="657"/>
      <c r="BN22" s="658"/>
      <c r="BO22" s="694" t="s">
        <v>122</v>
      </c>
      <c r="BP22" s="694"/>
      <c r="BQ22" s="694"/>
      <c r="BR22" s="694"/>
      <c r="BS22" s="695" t="s">
        <v>122</v>
      </c>
      <c r="BT22" s="695"/>
      <c r="BU22" s="695"/>
      <c r="BV22" s="695"/>
      <c r="BW22" s="695"/>
      <c r="BX22" s="695"/>
      <c r="BY22" s="695"/>
      <c r="BZ22" s="695"/>
      <c r="CA22" s="695"/>
      <c r="CB22" s="730"/>
      <c r="CD22" s="708" t="s">
        <v>268</v>
      </c>
      <c r="CE22" s="709"/>
      <c r="CF22" s="709"/>
      <c r="CG22" s="709"/>
      <c r="CH22" s="709"/>
      <c r="CI22" s="709"/>
      <c r="CJ22" s="709"/>
      <c r="CK22" s="709"/>
      <c r="CL22" s="709"/>
      <c r="CM22" s="709"/>
      <c r="CN22" s="709"/>
      <c r="CO22" s="709"/>
      <c r="CP22" s="709"/>
      <c r="CQ22" s="709"/>
      <c r="CR22" s="709"/>
      <c r="CS22" s="709"/>
      <c r="CT22" s="709"/>
      <c r="CU22" s="709"/>
      <c r="CV22" s="709"/>
      <c r="CW22" s="709"/>
      <c r="CX22" s="709"/>
      <c r="CY22" s="709"/>
      <c r="CZ22" s="709"/>
      <c r="DA22" s="709"/>
      <c r="DB22" s="709"/>
      <c r="DC22" s="709"/>
      <c r="DD22" s="709"/>
      <c r="DE22" s="709"/>
      <c r="DF22" s="709"/>
      <c r="DG22" s="709"/>
      <c r="DH22" s="709"/>
      <c r="DI22" s="709"/>
      <c r="DJ22" s="709"/>
      <c r="DK22" s="709"/>
      <c r="DL22" s="709"/>
      <c r="DM22" s="709"/>
      <c r="DN22" s="709"/>
      <c r="DO22" s="709"/>
      <c r="DP22" s="709"/>
      <c r="DQ22" s="709"/>
      <c r="DR22" s="709"/>
      <c r="DS22" s="709"/>
      <c r="DT22" s="709"/>
      <c r="DU22" s="709"/>
      <c r="DV22" s="709"/>
      <c r="DW22" s="709"/>
      <c r="DX22" s="709"/>
      <c r="DY22" s="709"/>
      <c r="DZ22" s="709"/>
      <c r="EA22" s="709"/>
      <c r="EB22" s="709"/>
      <c r="EC22" s="710"/>
    </row>
    <row r="23" spans="2:133" ht="11.25" customHeight="1" x14ac:dyDescent="0.2">
      <c r="B23" s="653" t="s">
        <v>269</v>
      </c>
      <c r="C23" s="654"/>
      <c r="D23" s="654"/>
      <c r="E23" s="654"/>
      <c r="F23" s="654"/>
      <c r="G23" s="654"/>
      <c r="H23" s="654"/>
      <c r="I23" s="654"/>
      <c r="J23" s="654"/>
      <c r="K23" s="654"/>
      <c r="L23" s="654"/>
      <c r="M23" s="654"/>
      <c r="N23" s="654"/>
      <c r="O23" s="654"/>
      <c r="P23" s="654"/>
      <c r="Q23" s="655"/>
      <c r="R23" s="656">
        <v>89573</v>
      </c>
      <c r="S23" s="657"/>
      <c r="T23" s="657"/>
      <c r="U23" s="657"/>
      <c r="V23" s="657"/>
      <c r="W23" s="657"/>
      <c r="X23" s="657"/>
      <c r="Y23" s="658"/>
      <c r="Z23" s="694">
        <v>3.9</v>
      </c>
      <c r="AA23" s="694"/>
      <c r="AB23" s="694"/>
      <c r="AC23" s="694"/>
      <c r="AD23" s="695" t="s">
        <v>122</v>
      </c>
      <c r="AE23" s="695"/>
      <c r="AF23" s="695"/>
      <c r="AG23" s="695"/>
      <c r="AH23" s="695"/>
      <c r="AI23" s="695"/>
      <c r="AJ23" s="695"/>
      <c r="AK23" s="695"/>
      <c r="AL23" s="659" t="s">
        <v>122</v>
      </c>
      <c r="AM23" s="660"/>
      <c r="AN23" s="660"/>
      <c r="AO23" s="696"/>
      <c r="AP23" s="653" t="s">
        <v>270</v>
      </c>
      <c r="AQ23" s="734"/>
      <c r="AR23" s="734"/>
      <c r="AS23" s="734"/>
      <c r="AT23" s="734"/>
      <c r="AU23" s="734"/>
      <c r="AV23" s="734"/>
      <c r="AW23" s="734"/>
      <c r="AX23" s="734"/>
      <c r="AY23" s="734"/>
      <c r="AZ23" s="734"/>
      <c r="BA23" s="734"/>
      <c r="BB23" s="734"/>
      <c r="BC23" s="734"/>
      <c r="BD23" s="734"/>
      <c r="BE23" s="734"/>
      <c r="BF23" s="735"/>
      <c r="BG23" s="656" t="s">
        <v>122</v>
      </c>
      <c r="BH23" s="657"/>
      <c r="BI23" s="657"/>
      <c r="BJ23" s="657"/>
      <c r="BK23" s="657"/>
      <c r="BL23" s="657"/>
      <c r="BM23" s="657"/>
      <c r="BN23" s="658"/>
      <c r="BO23" s="694" t="s">
        <v>122</v>
      </c>
      <c r="BP23" s="694"/>
      <c r="BQ23" s="694"/>
      <c r="BR23" s="694"/>
      <c r="BS23" s="695" t="s">
        <v>122</v>
      </c>
      <c r="BT23" s="695"/>
      <c r="BU23" s="695"/>
      <c r="BV23" s="695"/>
      <c r="BW23" s="695"/>
      <c r="BX23" s="695"/>
      <c r="BY23" s="695"/>
      <c r="BZ23" s="695"/>
      <c r="CA23" s="695"/>
      <c r="CB23" s="730"/>
      <c r="CD23" s="708" t="s">
        <v>210</v>
      </c>
      <c r="CE23" s="709"/>
      <c r="CF23" s="709"/>
      <c r="CG23" s="709"/>
      <c r="CH23" s="709"/>
      <c r="CI23" s="709"/>
      <c r="CJ23" s="709"/>
      <c r="CK23" s="709"/>
      <c r="CL23" s="709"/>
      <c r="CM23" s="709"/>
      <c r="CN23" s="709"/>
      <c r="CO23" s="709"/>
      <c r="CP23" s="709"/>
      <c r="CQ23" s="710"/>
      <c r="CR23" s="708" t="s">
        <v>271</v>
      </c>
      <c r="CS23" s="709"/>
      <c r="CT23" s="709"/>
      <c r="CU23" s="709"/>
      <c r="CV23" s="709"/>
      <c r="CW23" s="709"/>
      <c r="CX23" s="709"/>
      <c r="CY23" s="710"/>
      <c r="CZ23" s="708" t="s">
        <v>272</v>
      </c>
      <c r="DA23" s="709"/>
      <c r="DB23" s="709"/>
      <c r="DC23" s="710"/>
      <c r="DD23" s="708" t="s">
        <v>273</v>
      </c>
      <c r="DE23" s="709"/>
      <c r="DF23" s="709"/>
      <c r="DG23" s="709"/>
      <c r="DH23" s="709"/>
      <c r="DI23" s="709"/>
      <c r="DJ23" s="709"/>
      <c r="DK23" s="710"/>
      <c r="DL23" s="746" t="s">
        <v>274</v>
      </c>
      <c r="DM23" s="747"/>
      <c r="DN23" s="747"/>
      <c r="DO23" s="747"/>
      <c r="DP23" s="747"/>
      <c r="DQ23" s="747"/>
      <c r="DR23" s="747"/>
      <c r="DS23" s="747"/>
      <c r="DT23" s="747"/>
      <c r="DU23" s="747"/>
      <c r="DV23" s="748"/>
      <c r="DW23" s="708" t="s">
        <v>275</v>
      </c>
      <c r="DX23" s="709"/>
      <c r="DY23" s="709"/>
      <c r="DZ23" s="709"/>
      <c r="EA23" s="709"/>
      <c r="EB23" s="709"/>
      <c r="EC23" s="710"/>
    </row>
    <row r="24" spans="2:133" ht="11.25" customHeight="1" x14ac:dyDescent="0.2">
      <c r="B24" s="653" t="s">
        <v>276</v>
      </c>
      <c r="C24" s="654"/>
      <c r="D24" s="654"/>
      <c r="E24" s="654"/>
      <c r="F24" s="654"/>
      <c r="G24" s="654"/>
      <c r="H24" s="654"/>
      <c r="I24" s="654"/>
      <c r="J24" s="654"/>
      <c r="K24" s="654"/>
      <c r="L24" s="654"/>
      <c r="M24" s="654"/>
      <c r="N24" s="654"/>
      <c r="O24" s="654"/>
      <c r="P24" s="654"/>
      <c r="Q24" s="655"/>
      <c r="R24" s="656">
        <v>8680</v>
      </c>
      <c r="S24" s="657"/>
      <c r="T24" s="657"/>
      <c r="U24" s="657"/>
      <c r="V24" s="657"/>
      <c r="W24" s="657"/>
      <c r="X24" s="657"/>
      <c r="Y24" s="658"/>
      <c r="Z24" s="694">
        <v>0.4</v>
      </c>
      <c r="AA24" s="694"/>
      <c r="AB24" s="694"/>
      <c r="AC24" s="694"/>
      <c r="AD24" s="695" t="s">
        <v>122</v>
      </c>
      <c r="AE24" s="695"/>
      <c r="AF24" s="695"/>
      <c r="AG24" s="695"/>
      <c r="AH24" s="695"/>
      <c r="AI24" s="695"/>
      <c r="AJ24" s="695"/>
      <c r="AK24" s="695"/>
      <c r="AL24" s="659" t="s">
        <v>122</v>
      </c>
      <c r="AM24" s="660"/>
      <c r="AN24" s="660"/>
      <c r="AO24" s="696"/>
      <c r="AP24" s="653" t="s">
        <v>277</v>
      </c>
      <c r="AQ24" s="734"/>
      <c r="AR24" s="734"/>
      <c r="AS24" s="734"/>
      <c r="AT24" s="734"/>
      <c r="AU24" s="734"/>
      <c r="AV24" s="734"/>
      <c r="AW24" s="734"/>
      <c r="AX24" s="734"/>
      <c r="AY24" s="734"/>
      <c r="AZ24" s="734"/>
      <c r="BA24" s="734"/>
      <c r="BB24" s="734"/>
      <c r="BC24" s="734"/>
      <c r="BD24" s="734"/>
      <c r="BE24" s="734"/>
      <c r="BF24" s="735"/>
      <c r="BG24" s="656" t="s">
        <v>122</v>
      </c>
      <c r="BH24" s="657"/>
      <c r="BI24" s="657"/>
      <c r="BJ24" s="657"/>
      <c r="BK24" s="657"/>
      <c r="BL24" s="657"/>
      <c r="BM24" s="657"/>
      <c r="BN24" s="658"/>
      <c r="BO24" s="694" t="s">
        <v>122</v>
      </c>
      <c r="BP24" s="694"/>
      <c r="BQ24" s="694"/>
      <c r="BR24" s="694"/>
      <c r="BS24" s="695" t="s">
        <v>122</v>
      </c>
      <c r="BT24" s="695"/>
      <c r="BU24" s="695"/>
      <c r="BV24" s="695"/>
      <c r="BW24" s="695"/>
      <c r="BX24" s="695"/>
      <c r="BY24" s="695"/>
      <c r="BZ24" s="695"/>
      <c r="CA24" s="695"/>
      <c r="CB24" s="730"/>
      <c r="CD24" s="714" t="s">
        <v>278</v>
      </c>
      <c r="CE24" s="715"/>
      <c r="CF24" s="715"/>
      <c r="CG24" s="715"/>
      <c r="CH24" s="715"/>
      <c r="CI24" s="715"/>
      <c r="CJ24" s="715"/>
      <c r="CK24" s="715"/>
      <c r="CL24" s="715"/>
      <c r="CM24" s="715"/>
      <c r="CN24" s="715"/>
      <c r="CO24" s="715"/>
      <c r="CP24" s="715"/>
      <c r="CQ24" s="716"/>
      <c r="CR24" s="711">
        <v>858713</v>
      </c>
      <c r="CS24" s="712"/>
      <c r="CT24" s="712"/>
      <c r="CU24" s="712"/>
      <c r="CV24" s="712"/>
      <c r="CW24" s="712"/>
      <c r="CX24" s="712"/>
      <c r="CY24" s="737"/>
      <c r="CZ24" s="738">
        <v>38.799999999999997</v>
      </c>
      <c r="DA24" s="720"/>
      <c r="DB24" s="720"/>
      <c r="DC24" s="740"/>
      <c r="DD24" s="736">
        <v>796958</v>
      </c>
      <c r="DE24" s="712"/>
      <c r="DF24" s="712"/>
      <c r="DG24" s="712"/>
      <c r="DH24" s="712"/>
      <c r="DI24" s="712"/>
      <c r="DJ24" s="712"/>
      <c r="DK24" s="737"/>
      <c r="DL24" s="736">
        <v>752186</v>
      </c>
      <c r="DM24" s="712"/>
      <c r="DN24" s="712"/>
      <c r="DO24" s="712"/>
      <c r="DP24" s="712"/>
      <c r="DQ24" s="712"/>
      <c r="DR24" s="712"/>
      <c r="DS24" s="712"/>
      <c r="DT24" s="712"/>
      <c r="DU24" s="712"/>
      <c r="DV24" s="737"/>
      <c r="DW24" s="738">
        <v>59.6</v>
      </c>
      <c r="DX24" s="720"/>
      <c r="DY24" s="720"/>
      <c r="DZ24" s="720"/>
      <c r="EA24" s="720"/>
      <c r="EB24" s="720"/>
      <c r="EC24" s="739"/>
    </row>
    <row r="25" spans="2:133" ht="11.25" customHeight="1" x14ac:dyDescent="0.2">
      <c r="B25" s="653" t="s">
        <v>279</v>
      </c>
      <c r="C25" s="654"/>
      <c r="D25" s="654"/>
      <c r="E25" s="654"/>
      <c r="F25" s="654"/>
      <c r="G25" s="654"/>
      <c r="H25" s="654"/>
      <c r="I25" s="654"/>
      <c r="J25" s="654"/>
      <c r="K25" s="654"/>
      <c r="L25" s="654"/>
      <c r="M25" s="654"/>
      <c r="N25" s="654"/>
      <c r="O25" s="654"/>
      <c r="P25" s="654"/>
      <c r="Q25" s="655"/>
      <c r="R25" s="656">
        <v>1347744</v>
      </c>
      <c r="S25" s="657"/>
      <c r="T25" s="657"/>
      <c r="U25" s="657"/>
      <c r="V25" s="657"/>
      <c r="W25" s="657"/>
      <c r="X25" s="657"/>
      <c r="Y25" s="658"/>
      <c r="Z25" s="694">
        <v>58.6</v>
      </c>
      <c r="AA25" s="694"/>
      <c r="AB25" s="694"/>
      <c r="AC25" s="694"/>
      <c r="AD25" s="695">
        <v>1249491</v>
      </c>
      <c r="AE25" s="695"/>
      <c r="AF25" s="695"/>
      <c r="AG25" s="695"/>
      <c r="AH25" s="695"/>
      <c r="AI25" s="695"/>
      <c r="AJ25" s="695"/>
      <c r="AK25" s="695"/>
      <c r="AL25" s="659">
        <v>99.2</v>
      </c>
      <c r="AM25" s="660"/>
      <c r="AN25" s="660"/>
      <c r="AO25" s="696"/>
      <c r="AP25" s="653" t="s">
        <v>280</v>
      </c>
      <c r="AQ25" s="734"/>
      <c r="AR25" s="734"/>
      <c r="AS25" s="734"/>
      <c r="AT25" s="734"/>
      <c r="AU25" s="734"/>
      <c r="AV25" s="734"/>
      <c r="AW25" s="734"/>
      <c r="AX25" s="734"/>
      <c r="AY25" s="734"/>
      <c r="AZ25" s="734"/>
      <c r="BA25" s="734"/>
      <c r="BB25" s="734"/>
      <c r="BC25" s="734"/>
      <c r="BD25" s="734"/>
      <c r="BE25" s="734"/>
      <c r="BF25" s="735"/>
      <c r="BG25" s="656" t="s">
        <v>122</v>
      </c>
      <c r="BH25" s="657"/>
      <c r="BI25" s="657"/>
      <c r="BJ25" s="657"/>
      <c r="BK25" s="657"/>
      <c r="BL25" s="657"/>
      <c r="BM25" s="657"/>
      <c r="BN25" s="658"/>
      <c r="BO25" s="694" t="s">
        <v>122</v>
      </c>
      <c r="BP25" s="694"/>
      <c r="BQ25" s="694"/>
      <c r="BR25" s="694"/>
      <c r="BS25" s="695" t="s">
        <v>122</v>
      </c>
      <c r="BT25" s="695"/>
      <c r="BU25" s="695"/>
      <c r="BV25" s="695"/>
      <c r="BW25" s="695"/>
      <c r="BX25" s="695"/>
      <c r="BY25" s="695"/>
      <c r="BZ25" s="695"/>
      <c r="CA25" s="695"/>
      <c r="CB25" s="730"/>
      <c r="CD25" s="653" t="s">
        <v>281</v>
      </c>
      <c r="CE25" s="654"/>
      <c r="CF25" s="654"/>
      <c r="CG25" s="654"/>
      <c r="CH25" s="654"/>
      <c r="CI25" s="654"/>
      <c r="CJ25" s="654"/>
      <c r="CK25" s="654"/>
      <c r="CL25" s="654"/>
      <c r="CM25" s="654"/>
      <c r="CN25" s="654"/>
      <c r="CO25" s="654"/>
      <c r="CP25" s="654"/>
      <c r="CQ25" s="655"/>
      <c r="CR25" s="656">
        <v>514881</v>
      </c>
      <c r="CS25" s="669"/>
      <c r="CT25" s="669"/>
      <c r="CU25" s="669"/>
      <c r="CV25" s="669"/>
      <c r="CW25" s="669"/>
      <c r="CX25" s="669"/>
      <c r="CY25" s="670"/>
      <c r="CZ25" s="659">
        <v>23.2</v>
      </c>
      <c r="DA25" s="671"/>
      <c r="DB25" s="671"/>
      <c r="DC25" s="672"/>
      <c r="DD25" s="662">
        <v>457840</v>
      </c>
      <c r="DE25" s="669"/>
      <c r="DF25" s="669"/>
      <c r="DG25" s="669"/>
      <c r="DH25" s="669"/>
      <c r="DI25" s="669"/>
      <c r="DJ25" s="669"/>
      <c r="DK25" s="670"/>
      <c r="DL25" s="662">
        <v>457618</v>
      </c>
      <c r="DM25" s="669"/>
      <c r="DN25" s="669"/>
      <c r="DO25" s="669"/>
      <c r="DP25" s="669"/>
      <c r="DQ25" s="669"/>
      <c r="DR25" s="669"/>
      <c r="DS25" s="669"/>
      <c r="DT25" s="669"/>
      <c r="DU25" s="669"/>
      <c r="DV25" s="670"/>
      <c r="DW25" s="659">
        <v>36.200000000000003</v>
      </c>
      <c r="DX25" s="671"/>
      <c r="DY25" s="671"/>
      <c r="DZ25" s="671"/>
      <c r="EA25" s="671"/>
      <c r="EB25" s="671"/>
      <c r="EC25" s="683"/>
    </row>
    <row r="26" spans="2:133" ht="11.25" customHeight="1" x14ac:dyDescent="0.2">
      <c r="B26" s="653" t="s">
        <v>282</v>
      </c>
      <c r="C26" s="654"/>
      <c r="D26" s="654"/>
      <c r="E26" s="654"/>
      <c r="F26" s="654"/>
      <c r="G26" s="654"/>
      <c r="H26" s="654"/>
      <c r="I26" s="654"/>
      <c r="J26" s="654"/>
      <c r="K26" s="654"/>
      <c r="L26" s="654"/>
      <c r="M26" s="654"/>
      <c r="N26" s="654"/>
      <c r="O26" s="654"/>
      <c r="P26" s="654"/>
      <c r="Q26" s="655"/>
      <c r="R26" s="656" t="s">
        <v>122</v>
      </c>
      <c r="S26" s="657"/>
      <c r="T26" s="657"/>
      <c r="U26" s="657"/>
      <c r="V26" s="657"/>
      <c r="W26" s="657"/>
      <c r="X26" s="657"/>
      <c r="Y26" s="658"/>
      <c r="Z26" s="694" t="s">
        <v>122</v>
      </c>
      <c r="AA26" s="694"/>
      <c r="AB26" s="694"/>
      <c r="AC26" s="694"/>
      <c r="AD26" s="695" t="s">
        <v>122</v>
      </c>
      <c r="AE26" s="695"/>
      <c r="AF26" s="695"/>
      <c r="AG26" s="695"/>
      <c r="AH26" s="695"/>
      <c r="AI26" s="695"/>
      <c r="AJ26" s="695"/>
      <c r="AK26" s="695"/>
      <c r="AL26" s="659" t="s">
        <v>122</v>
      </c>
      <c r="AM26" s="660"/>
      <c r="AN26" s="660"/>
      <c r="AO26" s="696"/>
      <c r="AP26" s="653" t="s">
        <v>283</v>
      </c>
      <c r="AQ26" s="734"/>
      <c r="AR26" s="734"/>
      <c r="AS26" s="734"/>
      <c r="AT26" s="734"/>
      <c r="AU26" s="734"/>
      <c r="AV26" s="734"/>
      <c r="AW26" s="734"/>
      <c r="AX26" s="734"/>
      <c r="AY26" s="734"/>
      <c r="AZ26" s="734"/>
      <c r="BA26" s="734"/>
      <c r="BB26" s="734"/>
      <c r="BC26" s="734"/>
      <c r="BD26" s="734"/>
      <c r="BE26" s="734"/>
      <c r="BF26" s="735"/>
      <c r="BG26" s="656" t="s">
        <v>122</v>
      </c>
      <c r="BH26" s="657"/>
      <c r="BI26" s="657"/>
      <c r="BJ26" s="657"/>
      <c r="BK26" s="657"/>
      <c r="BL26" s="657"/>
      <c r="BM26" s="657"/>
      <c r="BN26" s="658"/>
      <c r="BO26" s="694" t="s">
        <v>122</v>
      </c>
      <c r="BP26" s="694"/>
      <c r="BQ26" s="694"/>
      <c r="BR26" s="694"/>
      <c r="BS26" s="695" t="s">
        <v>122</v>
      </c>
      <c r="BT26" s="695"/>
      <c r="BU26" s="695"/>
      <c r="BV26" s="695"/>
      <c r="BW26" s="695"/>
      <c r="BX26" s="695"/>
      <c r="BY26" s="695"/>
      <c r="BZ26" s="695"/>
      <c r="CA26" s="695"/>
      <c r="CB26" s="730"/>
      <c r="CD26" s="653" t="s">
        <v>284</v>
      </c>
      <c r="CE26" s="654"/>
      <c r="CF26" s="654"/>
      <c r="CG26" s="654"/>
      <c r="CH26" s="654"/>
      <c r="CI26" s="654"/>
      <c r="CJ26" s="654"/>
      <c r="CK26" s="654"/>
      <c r="CL26" s="654"/>
      <c r="CM26" s="654"/>
      <c r="CN26" s="654"/>
      <c r="CO26" s="654"/>
      <c r="CP26" s="654"/>
      <c r="CQ26" s="655"/>
      <c r="CR26" s="656">
        <v>307708</v>
      </c>
      <c r="CS26" s="657"/>
      <c r="CT26" s="657"/>
      <c r="CU26" s="657"/>
      <c r="CV26" s="657"/>
      <c r="CW26" s="657"/>
      <c r="CX26" s="657"/>
      <c r="CY26" s="658"/>
      <c r="CZ26" s="659">
        <v>13.9</v>
      </c>
      <c r="DA26" s="671"/>
      <c r="DB26" s="671"/>
      <c r="DC26" s="672"/>
      <c r="DD26" s="662">
        <v>266764</v>
      </c>
      <c r="DE26" s="657"/>
      <c r="DF26" s="657"/>
      <c r="DG26" s="657"/>
      <c r="DH26" s="657"/>
      <c r="DI26" s="657"/>
      <c r="DJ26" s="657"/>
      <c r="DK26" s="658"/>
      <c r="DL26" s="662" t="s">
        <v>122</v>
      </c>
      <c r="DM26" s="657"/>
      <c r="DN26" s="657"/>
      <c r="DO26" s="657"/>
      <c r="DP26" s="657"/>
      <c r="DQ26" s="657"/>
      <c r="DR26" s="657"/>
      <c r="DS26" s="657"/>
      <c r="DT26" s="657"/>
      <c r="DU26" s="657"/>
      <c r="DV26" s="658"/>
      <c r="DW26" s="659" t="s">
        <v>122</v>
      </c>
      <c r="DX26" s="671"/>
      <c r="DY26" s="671"/>
      <c r="DZ26" s="671"/>
      <c r="EA26" s="671"/>
      <c r="EB26" s="671"/>
      <c r="EC26" s="683"/>
    </row>
    <row r="27" spans="2:133" ht="11.25" customHeight="1" x14ac:dyDescent="0.2">
      <c r="B27" s="653" t="s">
        <v>285</v>
      </c>
      <c r="C27" s="654"/>
      <c r="D27" s="654"/>
      <c r="E27" s="654"/>
      <c r="F27" s="654"/>
      <c r="G27" s="654"/>
      <c r="H27" s="654"/>
      <c r="I27" s="654"/>
      <c r="J27" s="654"/>
      <c r="K27" s="654"/>
      <c r="L27" s="654"/>
      <c r="M27" s="654"/>
      <c r="N27" s="654"/>
      <c r="O27" s="654"/>
      <c r="P27" s="654"/>
      <c r="Q27" s="655"/>
      <c r="R27" s="656">
        <v>207</v>
      </c>
      <c r="S27" s="657"/>
      <c r="T27" s="657"/>
      <c r="U27" s="657"/>
      <c r="V27" s="657"/>
      <c r="W27" s="657"/>
      <c r="X27" s="657"/>
      <c r="Y27" s="658"/>
      <c r="Z27" s="694">
        <v>0</v>
      </c>
      <c r="AA27" s="694"/>
      <c r="AB27" s="694"/>
      <c r="AC27" s="694"/>
      <c r="AD27" s="695" t="s">
        <v>122</v>
      </c>
      <c r="AE27" s="695"/>
      <c r="AF27" s="695"/>
      <c r="AG27" s="695"/>
      <c r="AH27" s="695"/>
      <c r="AI27" s="695"/>
      <c r="AJ27" s="695"/>
      <c r="AK27" s="695"/>
      <c r="AL27" s="659" t="s">
        <v>122</v>
      </c>
      <c r="AM27" s="660"/>
      <c r="AN27" s="660"/>
      <c r="AO27" s="696"/>
      <c r="AP27" s="653" t="s">
        <v>286</v>
      </c>
      <c r="AQ27" s="654"/>
      <c r="AR27" s="654"/>
      <c r="AS27" s="654"/>
      <c r="AT27" s="654"/>
      <c r="AU27" s="654"/>
      <c r="AV27" s="654"/>
      <c r="AW27" s="654"/>
      <c r="AX27" s="654"/>
      <c r="AY27" s="654"/>
      <c r="AZ27" s="654"/>
      <c r="BA27" s="654"/>
      <c r="BB27" s="654"/>
      <c r="BC27" s="654"/>
      <c r="BD27" s="654"/>
      <c r="BE27" s="654"/>
      <c r="BF27" s="655"/>
      <c r="BG27" s="656">
        <v>420440</v>
      </c>
      <c r="BH27" s="657"/>
      <c r="BI27" s="657"/>
      <c r="BJ27" s="657"/>
      <c r="BK27" s="657"/>
      <c r="BL27" s="657"/>
      <c r="BM27" s="657"/>
      <c r="BN27" s="658"/>
      <c r="BO27" s="694">
        <v>100</v>
      </c>
      <c r="BP27" s="694"/>
      <c r="BQ27" s="694"/>
      <c r="BR27" s="694"/>
      <c r="BS27" s="695">
        <v>67451</v>
      </c>
      <c r="BT27" s="695"/>
      <c r="BU27" s="695"/>
      <c r="BV27" s="695"/>
      <c r="BW27" s="695"/>
      <c r="BX27" s="695"/>
      <c r="BY27" s="695"/>
      <c r="BZ27" s="695"/>
      <c r="CA27" s="695"/>
      <c r="CB27" s="730"/>
      <c r="CD27" s="653" t="s">
        <v>287</v>
      </c>
      <c r="CE27" s="654"/>
      <c r="CF27" s="654"/>
      <c r="CG27" s="654"/>
      <c r="CH27" s="654"/>
      <c r="CI27" s="654"/>
      <c r="CJ27" s="654"/>
      <c r="CK27" s="654"/>
      <c r="CL27" s="654"/>
      <c r="CM27" s="654"/>
      <c r="CN27" s="654"/>
      <c r="CO27" s="654"/>
      <c r="CP27" s="654"/>
      <c r="CQ27" s="655"/>
      <c r="CR27" s="656">
        <v>11809</v>
      </c>
      <c r="CS27" s="669"/>
      <c r="CT27" s="669"/>
      <c r="CU27" s="669"/>
      <c r="CV27" s="669"/>
      <c r="CW27" s="669"/>
      <c r="CX27" s="669"/>
      <c r="CY27" s="670"/>
      <c r="CZ27" s="659">
        <v>0.5</v>
      </c>
      <c r="DA27" s="671"/>
      <c r="DB27" s="671"/>
      <c r="DC27" s="672"/>
      <c r="DD27" s="662">
        <v>7095</v>
      </c>
      <c r="DE27" s="669"/>
      <c r="DF27" s="669"/>
      <c r="DG27" s="669"/>
      <c r="DH27" s="669"/>
      <c r="DI27" s="669"/>
      <c r="DJ27" s="669"/>
      <c r="DK27" s="670"/>
      <c r="DL27" s="662">
        <v>7095</v>
      </c>
      <c r="DM27" s="669"/>
      <c r="DN27" s="669"/>
      <c r="DO27" s="669"/>
      <c r="DP27" s="669"/>
      <c r="DQ27" s="669"/>
      <c r="DR27" s="669"/>
      <c r="DS27" s="669"/>
      <c r="DT27" s="669"/>
      <c r="DU27" s="669"/>
      <c r="DV27" s="670"/>
      <c r="DW27" s="659">
        <v>0.6</v>
      </c>
      <c r="DX27" s="671"/>
      <c r="DY27" s="671"/>
      <c r="DZ27" s="671"/>
      <c r="EA27" s="671"/>
      <c r="EB27" s="671"/>
      <c r="EC27" s="683"/>
    </row>
    <row r="28" spans="2:133" ht="11.25" customHeight="1" x14ac:dyDescent="0.2">
      <c r="B28" s="653" t="s">
        <v>288</v>
      </c>
      <c r="C28" s="654"/>
      <c r="D28" s="654"/>
      <c r="E28" s="654"/>
      <c r="F28" s="654"/>
      <c r="G28" s="654"/>
      <c r="H28" s="654"/>
      <c r="I28" s="654"/>
      <c r="J28" s="654"/>
      <c r="K28" s="654"/>
      <c r="L28" s="654"/>
      <c r="M28" s="654"/>
      <c r="N28" s="654"/>
      <c r="O28" s="654"/>
      <c r="P28" s="654"/>
      <c r="Q28" s="655"/>
      <c r="R28" s="656">
        <v>53907</v>
      </c>
      <c r="S28" s="657"/>
      <c r="T28" s="657"/>
      <c r="U28" s="657"/>
      <c r="V28" s="657"/>
      <c r="W28" s="657"/>
      <c r="X28" s="657"/>
      <c r="Y28" s="658"/>
      <c r="Z28" s="694">
        <v>2.2999999999999998</v>
      </c>
      <c r="AA28" s="694"/>
      <c r="AB28" s="694"/>
      <c r="AC28" s="694"/>
      <c r="AD28" s="695" t="s">
        <v>122</v>
      </c>
      <c r="AE28" s="695"/>
      <c r="AF28" s="695"/>
      <c r="AG28" s="695"/>
      <c r="AH28" s="695"/>
      <c r="AI28" s="695"/>
      <c r="AJ28" s="695"/>
      <c r="AK28" s="695"/>
      <c r="AL28" s="659" t="s">
        <v>122</v>
      </c>
      <c r="AM28" s="660"/>
      <c r="AN28" s="660"/>
      <c r="AO28" s="696"/>
      <c r="AP28" s="653"/>
      <c r="AQ28" s="654"/>
      <c r="AR28" s="654"/>
      <c r="AS28" s="654"/>
      <c r="AT28" s="654"/>
      <c r="AU28" s="654"/>
      <c r="AV28" s="654"/>
      <c r="AW28" s="654"/>
      <c r="AX28" s="654"/>
      <c r="AY28" s="654"/>
      <c r="AZ28" s="654"/>
      <c r="BA28" s="654"/>
      <c r="BB28" s="654"/>
      <c r="BC28" s="654"/>
      <c r="BD28" s="654"/>
      <c r="BE28" s="654"/>
      <c r="BF28" s="655"/>
      <c r="BG28" s="656"/>
      <c r="BH28" s="657"/>
      <c r="BI28" s="657"/>
      <c r="BJ28" s="657"/>
      <c r="BK28" s="657"/>
      <c r="BL28" s="657"/>
      <c r="BM28" s="657"/>
      <c r="BN28" s="658"/>
      <c r="BO28" s="694"/>
      <c r="BP28" s="694"/>
      <c r="BQ28" s="694"/>
      <c r="BR28" s="694"/>
      <c r="BS28" s="662"/>
      <c r="BT28" s="657"/>
      <c r="BU28" s="657"/>
      <c r="BV28" s="657"/>
      <c r="BW28" s="657"/>
      <c r="BX28" s="657"/>
      <c r="BY28" s="657"/>
      <c r="BZ28" s="657"/>
      <c r="CA28" s="657"/>
      <c r="CB28" s="693"/>
      <c r="CD28" s="653" t="s">
        <v>289</v>
      </c>
      <c r="CE28" s="654"/>
      <c r="CF28" s="654"/>
      <c r="CG28" s="654"/>
      <c r="CH28" s="654"/>
      <c r="CI28" s="654"/>
      <c r="CJ28" s="654"/>
      <c r="CK28" s="654"/>
      <c r="CL28" s="654"/>
      <c r="CM28" s="654"/>
      <c r="CN28" s="654"/>
      <c r="CO28" s="654"/>
      <c r="CP28" s="654"/>
      <c r="CQ28" s="655"/>
      <c r="CR28" s="656">
        <v>332023</v>
      </c>
      <c r="CS28" s="657"/>
      <c r="CT28" s="657"/>
      <c r="CU28" s="657"/>
      <c r="CV28" s="657"/>
      <c r="CW28" s="657"/>
      <c r="CX28" s="657"/>
      <c r="CY28" s="658"/>
      <c r="CZ28" s="659">
        <v>15</v>
      </c>
      <c r="DA28" s="671"/>
      <c r="DB28" s="671"/>
      <c r="DC28" s="672"/>
      <c r="DD28" s="662">
        <v>332023</v>
      </c>
      <c r="DE28" s="657"/>
      <c r="DF28" s="657"/>
      <c r="DG28" s="657"/>
      <c r="DH28" s="657"/>
      <c r="DI28" s="657"/>
      <c r="DJ28" s="657"/>
      <c r="DK28" s="658"/>
      <c r="DL28" s="662">
        <v>287473</v>
      </c>
      <c r="DM28" s="657"/>
      <c r="DN28" s="657"/>
      <c r="DO28" s="657"/>
      <c r="DP28" s="657"/>
      <c r="DQ28" s="657"/>
      <c r="DR28" s="657"/>
      <c r="DS28" s="657"/>
      <c r="DT28" s="657"/>
      <c r="DU28" s="657"/>
      <c r="DV28" s="658"/>
      <c r="DW28" s="659">
        <v>22.8</v>
      </c>
      <c r="DX28" s="671"/>
      <c r="DY28" s="671"/>
      <c r="DZ28" s="671"/>
      <c r="EA28" s="671"/>
      <c r="EB28" s="671"/>
      <c r="EC28" s="683"/>
    </row>
    <row r="29" spans="2:133" ht="11.25" customHeight="1" x14ac:dyDescent="0.2">
      <c r="B29" s="653" t="s">
        <v>290</v>
      </c>
      <c r="C29" s="654"/>
      <c r="D29" s="654"/>
      <c r="E29" s="654"/>
      <c r="F29" s="654"/>
      <c r="G29" s="654"/>
      <c r="H29" s="654"/>
      <c r="I29" s="654"/>
      <c r="J29" s="654"/>
      <c r="K29" s="654"/>
      <c r="L29" s="654"/>
      <c r="M29" s="654"/>
      <c r="N29" s="654"/>
      <c r="O29" s="654"/>
      <c r="P29" s="654"/>
      <c r="Q29" s="655"/>
      <c r="R29" s="656">
        <v>328</v>
      </c>
      <c r="S29" s="657"/>
      <c r="T29" s="657"/>
      <c r="U29" s="657"/>
      <c r="V29" s="657"/>
      <c r="W29" s="657"/>
      <c r="X29" s="657"/>
      <c r="Y29" s="658"/>
      <c r="Z29" s="694">
        <v>0</v>
      </c>
      <c r="AA29" s="694"/>
      <c r="AB29" s="694"/>
      <c r="AC29" s="694"/>
      <c r="AD29" s="695" t="s">
        <v>122</v>
      </c>
      <c r="AE29" s="695"/>
      <c r="AF29" s="695"/>
      <c r="AG29" s="695"/>
      <c r="AH29" s="695"/>
      <c r="AI29" s="695"/>
      <c r="AJ29" s="695"/>
      <c r="AK29" s="695"/>
      <c r="AL29" s="659" t="s">
        <v>122</v>
      </c>
      <c r="AM29" s="660"/>
      <c r="AN29" s="660"/>
      <c r="AO29" s="696"/>
      <c r="AP29" s="637"/>
      <c r="AQ29" s="638"/>
      <c r="AR29" s="638"/>
      <c r="AS29" s="638"/>
      <c r="AT29" s="638"/>
      <c r="AU29" s="638"/>
      <c r="AV29" s="638"/>
      <c r="AW29" s="638"/>
      <c r="AX29" s="638"/>
      <c r="AY29" s="638"/>
      <c r="AZ29" s="638"/>
      <c r="BA29" s="638"/>
      <c r="BB29" s="638"/>
      <c r="BC29" s="638"/>
      <c r="BD29" s="638"/>
      <c r="BE29" s="638"/>
      <c r="BF29" s="639"/>
      <c r="BG29" s="656"/>
      <c r="BH29" s="657"/>
      <c r="BI29" s="657"/>
      <c r="BJ29" s="657"/>
      <c r="BK29" s="657"/>
      <c r="BL29" s="657"/>
      <c r="BM29" s="657"/>
      <c r="BN29" s="658"/>
      <c r="BO29" s="694"/>
      <c r="BP29" s="694"/>
      <c r="BQ29" s="694"/>
      <c r="BR29" s="694"/>
      <c r="BS29" s="695"/>
      <c r="BT29" s="695"/>
      <c r="BU29" s="695"/>
      <c r="BV29" s="695"/>
      <c r="BW29" s="695"/>
      <c r="BX29" s="695"/>
      <c r="BY29" s="695"/>
      <c r="BZ29" s="695"/>
      <c r="CA29" s="695"/>
      <c r="CB29" s="730"/>
      <c r="CD29" s="675" t="s">
        <v>291</v>
      </c>
      <c r="CE29" s="676"/>
      <c r="CF29" s="653" t="s">
        <v>66</v>
      </c>
      <c r="CG29" s="654"/>
      <c r="CH29" s="654"/>
      <c r="CI29" s="654"/>
      <c r="CJ29" s="654"/>
      <c r="CK29" s="654"/>
      <c r="CL29" s="654"/>
      <c r="CM29" s="654"/>
      <c r="CN29" s="654"/>
      <c r="CO29" s="654"/>
      <c r="CP29" s="654"/>
      <c r="CQ29" s="655"/>
      <c r="CR29" s="656">
        <v>332023</v>
      </c>
      <c r="CS29" s="669"/>
      <c r="CT29" s="669"/>
      <c r="CU29" s="669"/>
      <c r="CV29" s="669"/>
      <c r="CW29" s="669"/>
      <c r="CX29" s="669"/>
      <c r="CY29" s="670"/>
      <c r="CZ29" s="659">
        <v>15</v>
      </c>
      <c r="DA29" s="671"/>
      <c r="DB29" s="671"/>
      <c r="DC29" s="672"/>
      <c r="DD29" s="662">
        <v>332023</v>
      </c>
      <c r="DE29" s="669"/>
      <c r="DF29" s="669"/>
      <c r="DG29" s="669"/>
      <c r="DH29" s="669"/>
      <c r="DI29" s="669"/>
      <c r="DJ29" s="669"/>
      <c r="DK29" s="670"/>
      <c r="DL29" s="662">
        <v>287473</v>
      </c>
      <c r="DM29" s="669"/>
      <c r="DN29" s="669"/>
      <c r="DO29" s="669"/>
      <c r="DP29" s="669"/>
      <c r="DQ29" s="669"/>
      <c r="DR29" s="669"/>
      <c r="DS29" s="669"/>
      <c r="DT29" s="669"/>
      <c r="DU29" s="669"/>
      <c r="DV29" s="670"/>
      <c r="DW29" s="659">
        <v>22.8</v>
      </c>
      <c r="DX29" s="671"/>
      <c r="DY29" s="671"/>
      <c r="DZ29" s="671"/>
      <c r="EA29" s="671"/>
      <c r="EB29" s="671"/>
      <c r="EC29" s="683"/>
    </row>
    <row r="30" spans="2:133" ht="11.25" customHeight="1" x14ac:dyDescent="0.2">
      <c r="B30" s="653" t="s">
        <v>292</v>
      </c>
      <c r="C30" s="654"/>
      <c r="D30" s="654"/>
      <c r="E30" s="654"/>
      <c r="F30" s="654"/>
      <c r="G30" s="654"/>
      <c r="H30" s="654"/>
      <c r="I30" s="654"/>
      <c r="J30" s="654"/>
      <c r="K30" s="654"/>
      <c r="L30" s="654"/>
      <c r="M30" s="654"/>
      <c r="N30" s="654"/>
      <c r="O30" s="654"/>
      <c r="P30" s="654"/>
      <c r="Q30" s="655"/>
      <c r="R30" s="656">
        <v>62532</v>
      </c>
      <c r="S30" s="657"/>
      <c r="T30" s="657"/>
      <c r="U30" s="657"/>
      <c r="V30" s="657"/>
      <c r="W30" s="657"/>
      <c r="X30" s="657"/>
      <c r="Y30" s="658"/>
      <c r="Z30" s="694">
        <v>2.7</v>
      </c>
      <c r="AA30" s="694"/>
      <c r="AB30" s="694"/>
      <c r="AC30" s="694"/>
      <c r="AD30" s="695" t="s">
        <v>122</v>
      </c>
      <c r="AE30" s="695"/>
      <c r="AF30" s="695"/>
      <c r="AG30" s="695"/>
      <c r="AH30" s="695"/>
      <c r="AI30" s="695"/>
      <c r="AJ30" s="695"/>
      <c r="AK30" s="695"/>
      <c r="AL30" s="659" t="s">
        <v>122</v>
      </c>
      <c r="AM30" s="660"/>
      <c r="AN30" s="660"/>
      <c r="AO30" s="696"/>
      <c r="AP30" s="708" t="s">
        <v>210</v>
      </c>
      <c r="AQ30" s="709"/>
      <c r="AR30" s="709"/>
      <c r="AS30" s="709"/>
      <c r="AT30" s="709"/>
      <c r="AU30" s="709"/>
      <c r="AV30" s="709"/>
      <c r="AW30" s="709"/>
      <c r="AX30" s="709"/>
      <c r="AY30" s="709"/>
      <c r="AZ30" s="709"/>
      <c r="BA30" s="709"/>
      <c r="BB30" s="709"/>
      <c r="BC30" s="709"/>
      <c r="BD30" s="709"/>
      <c r="BE30" s="709"/>
      <c r="BF30" s="710"/>
      <c r="BG30" s="708" t="s">
        <v>293</v>
      </c>
      <c r="BH30" s="728"/>
      <c r="BI30" s="728"/>
      <c r="BJ30" s="728"/>
      <c r="BK30" s="728"/>
      <c r="BL30" s="728"/>
      <c r="BM30" s="728"/>
      <c r="BN30" s="728"/>
      <c r="BO30" s="728"/>
      <c r="BP30" s="728"/>
      <c r="BQ30" s="729"/>
      <c r="BR30" s="708" t="s">
        <v>294</v>
      </c>
      <c r="BS30" s="728"/>
      <c r="BT30" s="728"/>
      <c r="BU30" s="728"/>
      <c r="BV30" s="728"/>
      <c r="BW30" s="728"/>
      <c r="BX30" s="728"/>
      <c r="BY30" s="728"/>
      <c r="BZ30" s="728"/>
      <c r="CA30" s="728"/>
      <c r="CB30" s="729"/>
      <c r="CD30" s="677"/>
      <c r="CE30" s="678"/>
      <c r="CF30" s="653" t="s">
        <v>295</v>
      </c>
      <c r="CG30" s="654"/>
      <c r="CH30" s="654"/>
      <c r="CI30" s="654"/>
      <c r="CJ30" s="654"/>
      <c r="CK30" s="654"/>
      <c r="CL30" s="654"/>
      <c r="CM30" s="654"/>
      <c r="CN30" s="654"/>
      <c r="CO30" s="654"/>
      <c r="CP30" s="654"/>
      <c r="CQ30" s="655"/>
      <c r="CR30" s="656">
        <v>321313</v>
      </c>
      <c r="CS30" s="657"/>
      <c r="CT30" s="657"/>
      <c r="CU30" s="657"/>
      <c r="CV30" s="657"/>
      <c r="CW30" s="657"/>
      <c r="CX30" s="657"/>
      <c r="CY30" s="658"/>
      <c r="CZ30" s="659">
        <v>14.5</v>
      </c>
      <c r="DA30" s="671"/>
      <c r="DB30" s="671"/>
      <c r="DC30" s="672"/>
      <c r="DD30" s="662">
        <v>321313</v>
      </c>
      <c r="DE30" s="657"/>
      <c r="DF30" s="657"/>
      <c r="DG30" s="657"/>
      <c r="DH30" s="657"/>
      <c r="DI30" s="657"/>
      <c r="DJ30" s="657"/>
      <c r="DK30" s="658"/>
      <c r="DL30" s="662">
        <v>276764</v>
      </c>
      <c r="DM30" s="657"/>
      <c r="DN30" s="657"/>
      <c r="DO30" s="657"/>
      <c r="DP30" s="657"/>
      <c r="DQ30" s="657"/>
      <c r="DR30" s="657"/>
      <c r="DS30" s="657"/>
      <c r="DT30" s="657"/>
      <c r="DU30" s="657"/>
      <c r="DV30" s="658"/>
      <c r="DW30" s="659">
        <v>21.9</v>
      </c>
      <c r="DX30" s="671"/>
      <c r="DY30" s="671"/>
      <c r="DZ30" s="671"/>
      <c r="EA30" s="671"/>
      <c r="EB30" s="671"/>
      <c r="EC30" s="683"/>
    </row>
    <row r="31" spans="2:133" ht="11.25" customHeight="1" x14ac:dyDescent="0.2">
      <c r="B31" s="731" t="s">
        <v>296</v>
      </c>
      <c r="C31" s="732"/>
      <c r="D31" s="732"/>
      <c r="E31" s="732"/>
      <c r="F31" s="732"/>
      <c r="G31" s="732"/>
      <c r="H31" s="732"/>
      <c r="I31" s="732"/>
      <c r="J31" s="732"/>
      <c r="K31" s="732"/>
      <c r="L31" s="732"/>
      <c r="M31" s="732"/>
      <c r="N31" s="732"/>
      <c r="O31" s="732"/>
      <c r="P31" s="732"/>
      <c r="Q31" s="733"/>
      <c r="R31" s="656" t="s">
        <v>122</v>
      </c>
      <c r="S31" s="657"/>
      <c r="T31" s="657"/>
      <c r="U31" s="657"/>
      <c r="V31" s="657"/>
      <c r="W31" s="657"/>
      <c r="X31" s="657"/>
      <c r="Y31" s="658"/>
      <c r="Z31" s="694" t="s">
        <v>122</v>
      </c>
      <c r="AA31" s="694"/>
      <c r="AB31" s="694"/>
      <c r="AC31" s="694"/>
      <c r="AD31" s="695" t="s">
        <v>122</v>
      </c>
      <c r="AE31" s="695"/>
      <c r="AF31" s="695"/>
      <c r="AG31" s="695"/>
      <c r="AH31" s="695"/>
      <c r="AI31" s="695"/>
      <c r="AJ31" s="695"/>
      <c r="AK31" s="695"/>
      <c r="AL31" s="659" t="s">
        <v>122</v>
      </c>
      <c r="AM31" s="660"/>
      <c r="AN31" s="660"/>
      <c r="AO31" s="696"/>
      <c r="AP31" s="722" t="s">
        <v>297</v>
      </c>
      <c r="AQ31" s="723"/>
      <c r="AR31" s="723"/>
      <c r="AS31" s="723"/>
      <c r="AT31" s="724" t="s">
        <v>298</v>
      </c>
      <c r="AU31" s="200"/>
      <c r="AV31" s="200"/>
      <c r="AW31" s="200"/>
      <c r="AX31" s="714" t="s">
        <v>176</v>
      </c>
      <c r="AY31" s="715"/>
      <c r="AZ31" s="715"/>
      <c r="BA31" s="715"/>
      <c r="BB31" s="715"/>
      <c r="BC31" s="715"/>
      <c r="BD31" s="715"/>
      <c r="BE31" s="715"/>
      <c r="BF31" s="716"/>
      <c r="BG31" s="718">
        <v>100</v>
      </c>
      <c r="BH31" s="719"/>
      <c r="BI31" s="719"/>
      <c r="BJ31" s="719"/>
      <c r="BK31" s="719"/>
      <c r="BL31" s="719"/>
      <c r="BM31" s="720">
        <v>100</v>
      </c>
      <c r="BN31" s="719"/>
      <c r="BO31" s="719"/>
      <c r="BP31" s="719"/>
      <c r="BQ31" s="721"/>
      <c r="BR31" s="718">
        <v>100</v>
      </c>
      <c r="BS31" s="719"/>
      <c r="BT31" s="719"/>
      <c r="BU31" s="719"/>
      <c r="BV31" s="719"/>
      <c r="BW31" s="719"/>
      <c r="BX31" s="720">
        <v>100</v>
      </c>
      <c r="BY31" s="719"/>
      <c r="BZ31" s="719"/>
      <c r="CA31" s="719"/>
      <c r="CB31" s="721"/>
      <c r="CD31" s="677"/>
      <c r="CE31" s="678"/>
      <c r="CF31" s="653" t="s">
        <v>299</v>
      </c>
      <c r="CG31" s="654"/>
      <c r="CH31" s="654"/>
      <c r="CI31" s="654"/>
      <c r="CJ31" s="654"/>
      <c r="CK31" s="654"/>
      <c r="CL31" s="654"/>
      <c r="CM31" s="654"/>
      <c r="CN31" s="654"/>
      <c r="CO31" s="654"/>
      <c r="CP31" s="654"/>
      <c r="CQ31" s="655"/>
      <c r="CR31" s="656">
        <v>10710</v>
      </c>
      <c r="CS31" s="669"/>
      <c r="CT31" s="669"/>
      <c r="CU31" s="669"/>
      <c r="CV31" s="669"/>
      <c r="CW31" s="669"/>
      <c r="CX31" s="669"/>
      <c r="CY31" s="670"/>
      <c r="CZ31" s="659">
        <v>0.5</v>
      </c>
      <c r="DA31" s="671"/>
      <c r="DB31" s="671"/>
      <c r="DC31" s="672"/>
      <c r="DD31" s="662">
        <v>10710</v>
      </c>
      <c r="DE31" s="669"/>
      <c r="DF31" s="669"/>
      <c r="DG31" s="669"/>
      <c r="DH31" s="669"/>
      <c r="DI31" s="669"/>
      <c r="DJ31" s="669"/>
      <c r="DK31" s="670"/>
      <c r="DL31" s="662">
        <v>10709</v>
      </c>
      <c r="DM31" s="669"/>
      <c r="DN31" s="669"/>
      <c r="DO31" s="669"/>
      <c r="DP31" s="669"/>
      <c r="DQ31" s="669"/>
      <c r="DR31" s="669"/>
      <c r="DS31" s="669"/>
      <c r="DT31" s="669"/>
      <c r="DU31" s="669"/>
      <c r="DV31" s="670"/>
      <c r="DW31" s="659">
        <v>0.8</v>
      </c>
      <c r="DX31" s="671"/>
      <c r="DY31" s="671"/>
      <c r="DZ31" s="671"/>
      <c r="EA31" s="671"/>
      <c r="EB31" s="671"/>
      <c r="EC31" s="683"/>
    </row>
    <row r="32" spans="2:133" ht="11.25" customHeight="1" x14ac:dyDescent="0.2">
      <c r="B32" s="653" t="s">
        <v>300</v>
      </c>
      <c r="C32" s="654"/>
      <c r="D32" s="654"/>
      <c r="E32" s="654"/>
      <c r="F32" s="654"/>
      <c r="G32" s="654"/>
      <c r="H32" s="654"/>
      <c r="I32" s="654"/>
      <c r="J32" s="654"/>
      <c r="K32" s="654"/>
      <c r="L32" s="654"/>
      <c r="M32" s="654"/>
      <c r="N32" s="654"/>
      <c r="O32" s="654"/>
      <c r="P32" s="654"/>
      <c r="Q32" s="655"/>
      <c r="R32" s="656">
        <v>157217</v>
      </c>
      <c r="S32" s="657"/>
      <c r="T32" s="657"/>
      <c r="U32" s="657"/>
      <c r="V32" s="657"/>
      <c r="W32" s="657"/>
      <c r="X32" s="657"/>
      <c r="Y32" s="658"/>
      <c r="Z32" s="694">
        <v>6.8</v>
      </c>
      <c r="AA32" s="694"/>
      <c r="AB32" s="694"/>
      <c r="AC32" s="694"/>
      <c r="AD32" s="695" t="s">
        <v>122</v>
      </c>
      <c r="AE32" s="695"/>
      <c r="AF32" s="695"/>
      <c r="AG32" s="695"/>
      <c r="AH32" s="695"/>
      <c r="AI32" s="695"/>
      <c r="AJ32" s="695"/>
      <c r="AK32" s="695"/>
      <c r="AL32" s="659" t="s">
        <v>122</v>
      </c>
      <c r="AM32" s="660"/>
      <c r="AN32" s="660"/>
      <c r="AO32" s="696"/>
      <c r="AP32" s="697"/>
      <c r="AQ32" s="698"/>
      <c r="AR32" s="698"/>
      <c r="AS32" s="698"/>
      <c r="AT32" s="725"/>
      <c r="AU32" s="196" t="s">
        <v>301</v>
      </c>
      <c r="AX32" s="653" t="s">
        <v>302</v>
      </c>
      <c r="AY32" s="654"/>
      <c r="AZ32" s="654"/>
      <c r="BA32" s="654"/>
      <c r="BB32" s="654"/>
      <c r="BC32" s="654"/>
      <c r="BD32" s="654"/>
      <c r="BE32" s="654"/>
      <c r="BF32" s="655"/>
      <c r="BG32" s="727">
        <v>100</v>
      </c>
      <c r="BH32" s="669"/>
      <c r="BI32" s="669"/>
      <c r="BJ32" s="669"/>
      <c r="BK32" s="669"/>
      <c r="BL32" s="669"/>
      <c r="BM32" s="660">
        <v>100</v>
      </c>
      <c r="BN32" s="669"/>
      <c r="BO32" s="669"/>
      <c r="BP32" s="669"/>
      <c r="BQ32" s="692"/>
      <c r="BR32" s="727">
        <v>100</v>
      </c>
      <c r="BS32" s="669"/>
      <c r="BT32" s="669"/>
      <c r="BU32" s="669"/>
      <c r="BV32" s="669"/>
      <c r="BW32" s="669"/>
      <c r="BX32" s="660">
        <v>100</v>
      </c>
      <c r="BY32" s="669"/>
      <c r="BZ32" s="669"/>
      <c r="CA32" s="669"/>
      <c r="CB32" s="692"/>
      <c r="CD32" s="679"/>
      <c r="CE32" s="680"/>
      <c r="CF32" s="653" t="s">
        <v>303</v>
      </c>
      <c r="CG32" s="654"/>
      <c r="CH32" s="654"/>
      <c r="CI32" s="654"/>
      <c r="CJ32" s="654"/>
      <c r="CK32" s="654"/>
      <c r="CL32" s="654"/>
      <c r="CM32" s="654"/>
      <c r="CN32" s="654"/>
      <c r="CO32" s="654"/>
      <c r="CP32" s="654"/>
      <c r="CQ32" s="655"/>
      <c r="CR32" s="656" t="s">
        <v>122</v>
      </c>
      <c r="CS32" s="657"/>
      <c r="CT32" s="657"/>
      <c r="CU32" s="657"/>
      <c r="CV32" s="657"/>
      <c r="CW32" s="657"/>
      <c r="CX32" s="657"/>
      <c r="CY32" s="658"/>
      <c r="CZ32" s="659" t="s">
        <v>122</v>
      </c>
      <c r="DA32" s="671"/>
      <c r="DB32" s="671"/>
      <c r="DC32" s="672"/>
      <c r="DD32" s="662" t="s">
        <v>122</v>
      </c>
      <c r="DE32" s="657"/>
      <c r="DF32" s="657"/>
      <c r="DG32" s="657"/>
      <c r="DH32" s="657"/>
      <c r="DI32" s="657"/>
      <c r="DJ32" s="657"/>
      <c r="DK32" s="658"/>
      <c r="DL32" s="662" t="s">
        <v>122</v>
      </c>
      <c r="DM32" s="657"/>
      <c r="DN32" s="657"/>
      <c r="DO32" s="657"/>
      <c r="DP32" s="657"/>
      <c r="DQ32" s="657"/>
      <c r="DR32" s="657"/>
      <c r="DS32" s="657"/>
      <c r="DT32" s="657"/>
      <c r="DU32" s="657"/>
      <c r="DV32" s="658"/>
      <c r="DW32" s="659" t="s">
        <v>122</v>
      </c>
      <c r="DX32" s="671"/>
      <c r="DY32" s="671"/>
      <c r="DZ32" s="671"/>
      <c r="EA32" s="671"/>
      <c r="EB32" s="671"/>
      <c r="EC32" s="683"/>
    </row>
    <row r="33" spans="2:133" ht="11.25" customHeight="1" x14ac:dyDescent="0.2">
      <c r="B33" s="653" t="s">
        <v>304</v>
      </c>
      <c r="C33" s="654"/>
      <c r="D33" s="654"/>
      <c r="E33" s="654"/>
      <c r="F33" s="654"/>
      <c r="G33" s="654"/>
      <c r="H33" s="654"/>
      <c r="I33" s="654"/>
      <c r="J33" s="654"/>
      <c r="K33" s="654"/>
      <c r="L33" s="654"/>
      <c r="M33" s="654"/>
      <c r="N33" s="654"/>
      <c r="O33" s="654"/>
      <c r="P33" s="654"/>
      <c r="Q33" s="655"/>
      <c r="R33" s="656">
        <v>56178</v>
      </c>
      <c r="S33" s="657"/>
      <c r="T33" s="657"/>
      <c r="U33" s="657"/>
      <c r="V33" s="657"/>
      <c r="W33" s="657"/>
      <c r="X33" s="657"/>
      <c r="Y33" s="658"/>
      <c r="Z33" s="694">
        <v>2.4</v>
      </c>
      <c r="AA33" s="694"/>
      <c r="AB33" s="694"/>
      <c r="AC33" s="694"/>
      <c r="AD33" s="695">
        <v>10300</v>
      </c>
      <c r="AE33" s="695"/>
      <c r="AF33" s="695"/>
      <c r="AG33" s="695"/>
      <c r="AH33" s="695"/>
      <c r="AI33" s="695"/>
      <c r="AJ33" s="695"/>
      <c r="AK33" s="695"/>
      <c r="AL33" s="659">
        <v>0.8</v>
      </c>
      <c r="AM33" s="660"/>
      <c r="AN33" s="660"/>
      <c r="AO33" s="696"/>
      <c r="AP33" s="699"/>
      <c r="AQ33" s="700"/>
      <c r="AR33" s="700"/>
      <c r="AS33" s="700"/>
      <c r="AT33" s="726"/>
      <c r="AU33" s="201"/>
      <c r="AV33" s="201"/>
      <c r="AW33" s="201"/>
      <c r="AX33" s="637" t="s">
        <v>305</v>
      </c>
      <c r="AY33" s="638"/>
      <c r="AZ33" s="638"/>
      <c r="BA33" s="638"/>
      <c r="BB33" s="638"/>
      <c r="BC33" s="638"/>
      <c r="BD33" s="638"/>
      <c r="BE33" s="638"/>
      <c r="BF33" s="639"/>
      <c r="BG33" s="717">
        <v>100</v>
      </c>
      <c r="BH33" s="641"/>
      <c r="BI33" s="641"/>
      <c r="BJ33" s="641"/>
      <c r="BK33" s="641"/>
      <c r="BL33" s="641"/>
      <c r="BM33" s="687">
        <v>100</v>
      </c>
      <c r="BN33" s="641"/>
      <c r="BO33" s="641"/>
      <c r="BP33" s="641"/>
      <c r="BQ33" s="704"/>
      <c r="BR33" s="717">
        <v>100</v>
      </c>
      <c r="BS33" s="641"/>
      <c r="BT33" s="641"/>
      <c r="BU33" s="641"/>
      <c r="BV33" s="641"/>
      <c r="BW33" s="641"/>
      <c r="BX33" s="687">
        <v>100</v>
      </c>
      <c r="BY33" s="641"/>
      <c r="BZ33" s="641"/>
      <c r="CA33" s="641"/>
      <c r="CB33" s="704"/>
      <c r="CD33" s="653" t="s">
        <v>306</v>
      </c>
      <c r="CE33" s="654"/>
      <c r="CF33" s="654"/>
      <c r="CG33" s="654"/>
      <c r="CH33" s="654"/>
      <c r="CI33" s="654"/>
      <c r="CJ33" s="654"/>
      <c r="CK33" s="654"/>
      <c r="CL33" s="654"/>
      <c r="CM33" s="654"/>
      <c r="CN33" s="654"/>
      <c r="CO33" s="654"/>
      <c r="CP33" s="654"/>
      <c r="CQ33" s="655"/>
      <c r="CR33" s="656">
        <v>994694</v>
      </c>
      <c r="CS33" s="669"/>
      <c r="CT33" s="669"/>
      <c r="CU33" s="669"/>
      <c r="CV33" s="669"/>
      <c r="CW33" s="669"/>
      <c r="CX33" s="669"/>
      <c r="CY33" s="670"/>
      <c r="CZ33" s="659">
        <v>44.9</v>
      </c>
      <c r="DA33" s="671"/>
      <c r="DB33" s="671"/>
      <c r="DC33" s="672"/>
      <c r="DD33" s="662">
        <v>663088</v>
      </c>
      <c r="DE33" s="669"/>
      <c r="DF33" s="669"/>
      <c r="DG33" s="669"/>
      <c r="DH33" s="669"/>
      <c r="DI33" s="669"/>
      <c r="DJ33" s="669"/>
      <c r="DK33" s="670"/>
      <c r="DL33" s="662">
        <v>420905</v>
      </c>
      <c r="DM33" s="669"/>
      <c r="DN33" s="669"/>
      <c r="DO33" s="669"/>
      <c r="DP33" s="669"/>
      <c r="DQ33" s="669"/>
      <c r="DR33" s="669"/>
      <c r="DS33" s="669"/>
      <c r="DT33" s="669"/>
      <c r="DU33" s="669"/>
      <c r="DV33" s="670"/>
      <c r="DW33" s="659">
        <v>33.299999999999997</v>
      </c>
      <c r="DX33" s="671"/>
      <c r="DY33" s="671"/>
      <c r="DZ33" s="671"/>
      <c r="EA33" s="671"/>
      <c r="EB33" s="671"/>
      <c r="EC33" s="683"/>
    </row>
    <row r="34" spans="2:133" ht="11.25" customHeight="1" x14ac:dyDescent="0.2">
      <c r="B34" s="653" t="s">
        <v>307</v>
      </c>
      <c r="C34" s="654"/>
      <c r="D34" s="654"/>
      <c r="E34" s="654"/>
      <c r="F34" s="654"/>
      <c r="G34" s="654"/>
      <c r="H34" s="654"/>
      <c r="I34" s="654"/>
      <c r="J34" s="654"/>
      <c r="K34" s="654"/>
      <c r="L34" s="654"/>
      <c r="M34" s="654"/>
      <c r="N34" s="654"/>
      <c r="O34" s="654"/>
      <c r="P34" s="654"/>
      <c r="Q34" s="655"/>
      <c r="R34" s="656">
        <v>7927</v>
      </c>
      <c r="S34" s="657"/>
      <c r="T34" s="657"/>
      <c r="U34" s="657"/>
      <c r="V34" s="657"/>
      <c r="W34" s="657"/>
      <c r="X34" s="657"/>
      <c r="Y34" s="658"/>
      <c r="Z34" s="694">
        <v>0.3</v>
      </c>
      <c r="AA34" s="694"/>
      <c r="AB34" s="694"/>
      <c r="AC34" s="694"/>
      <c r="AD34" s="695" t="s">
        <v>122</v>
      </c>
      <c r="AE34" s="695"/>
      <c r="AF34" s="695"/>
      <c r="AG34" s="695"/>
      <c r="AH34" s="695"/>
      <c r="AI34" s="695"/>
      <c r="AJ34" s="695"/>
      <c r="AK34" s="695"/>
      <c r="AL34" s="659" t="s">
        <v>122</v>
      </c>
      <c r="AM34" s="660"/>
      <c r="AN34" s="660"/>
      <c r="AO34" s="696"/>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53" t="s">
        <v>308</v>
      </c>
      <c r="CE34" s="654"/>
      <c r="CF34" s="654"/>
      <c r="CG34" s="654"/>
      <c r="CH34" s="654"/>
      <c r="CI34" s="654"/>
      <c r="CJ34" s="654"/>
      <c r="CK34" s="654"/>
      <c r="CL34" s="654"/>
      <c r="CM34" s="654"/>
      <c r="CN34" s="654"/>
      <c r="CO34" s="654"/>
      <c r="CP34" s="654"/>
      <c r="CQ34" s="655"/>
      <c r="CR34" s="656">
        <v>380859</v>
      </c>
      <c r="CS34" s="657"/>
      <c r="CT34" s="657"/>
      <c r="CU34" s="657"/>
      <c r="CV34" s="657"/>
      <c r="CW34" s="657"/>
      <c r="CX34" s="657"/>
      <c r="CY34" s="658"/>
      <c r="CZ34" s="659">
        <v>17.2</v>
      </c>
      <c r="DA34" s="671"/>
      <c r="DB34" s="671"/>
      <c r="DC34" s="672"/>
      <c r="DD34" s="662">
        <v>221013</v>
      </c>
      <c r="DE34" s="657"/>
      <c r="DF34" s="657"/>
      <c r="DG34" s="657"/>
      <c r="DH34" s="657"/>
      <c r="DI34" s="657"/>
      <c r="DJ34" s="657"/>
      <c r="DK34" s="658"/>
      <c r="DL34" s="662">
        <v>182113</v>
      </c>
      <c r="DM34" s="657"/>
      <c r="DN34" s="657"/>
      <c r="DO34" s="657"/>
      <c r="DP34" s="657"/>
      <c r="DQ34" s="657"/>
      <c r="DR34" s="657"/>
      <c r="DS34" s="657"/>
      <c r="DT34" s="657"/>
      <c r="DU34" s="657"/>
      <c r="DV34" s="658"/>
      <c r="DW34" s="659">
        <v>14.4</v>
      </c>
      <c r="DX34" s="671"/>
      <c r="DY34" s="671"/>
      <c r="DZ34" s="671"/>
      <c r="EA34" s="671"/>
      <c r="EB34" s="671"/>
      <c r="EC34" s="683"/>
    </row>
    <row r="35" spans="2:133" ht="11.25" customHeight="1" x14ac:dyDescent="0.2">
      <c r="B35" s="653" t="s">
        <v>309</v>
      </c>
      <c r="C35" s="654"/>
      <c r="D35" s="654"/>
      <c r="E35" s="654"/>
      <c r="F35" s="654"/>
      <c r="G35" s="654"/>
      <c r="H35" s="654"/>
      <c r="I35" s="654"/>
      <c r="J35" s="654"/>
      <c r="K35" s="654"/>
      <c r="L35" s="654"/>
      <c r="M35" s="654"/>
      <c r="N35" s="654"/>
      <c r="O35" s="654"/>
      <c r="P35" s="654"/>
      <c r="Q35" s="655"/>
      <c r="R35" s="656">
        <v>283060</v>
      </c>
      <c r="S35" s="657"/>
      <c r="T35" s="657"/>
      <c r="U35" s="657"/>
      <c r="V35" s="657"/>
      <c r="W35" s="657"/>
      <c r="X35" s="657"/>
      <c r="Y35" s="658"/>
      <c r="Z35" s="694">
        <v>12.3</v>
      </c>
      <c r="AA35" s="694"/>
      <c r="AB35" s="694"/>
      <c r="AC35" s="694"/>
      <c r="AD35" s="695" t="s">
        <v>122</v>
      </c>
      <c r="AE35" s="695"/>
      <c r="AF35" s="695"/>
      <c r="AG35" s="695"/>
      <c r="AH35" s="695"/>
      <c r="AI35" s="695"/>
      <c r="AJ35" s="695"/>
      <c r="AK35" s="695"/>
      <c r="AL35" s="659" t="s">
        <v>122</v>
      </c>
      <c r="AM35" s="660"/>
      <c r="AN35" s="660"/>
      <c r="AO35" s="696"/>
      <c r="AP35" s="204"/>
      <c r="AQ35" s="708" t="s">
        <v>310</v>
      </c>
      <c r="AR35" s="709"/>
      <c r="AS35" s="709"/>
      <c r="AT35" s="709"/>
      <c r="AU35" s="709"/>
      <c r="AV35" s="709"/>
      <c r="AW35" s="709"/>
      <c r="AX35" s="709"/>
      <c r="AY35" s="709"/>
      <c r="AZ35" s="709"/>
      <c r="BA35" s="709"/>
      <c r="BB35" s="709"/>
      <c r="BC35" s="709"/>
      <c r="BD35" s="709"/>
      <c r="BE35" s="709"/>
      <c r="BF35" s="710"/>
      <c r="BG35" s="708" t="s">
        <v>311</v>
      </c>
      <c r="BH35" s="709"/>
      <c r="BI35" s="709"/>
      <c r="BJ35" s="709"/>
      <c r="BK35" s="709"/>
      <c r="BL35" s="709"/>
      <c r="BM35" s="709"/>
      <c r="BN35" s="709"/>
      <c r="BO35" s="709"/>
      <c r="BP35" s="709"/>
      <c r="BQ35" s="709"/>
      <c r="BR35" s="709"/>
      <c r="BS35" s="709"/>
      <c r="BT35" s="709"/>
      <c r="BU35" s="709"/>
      <c r="BV35" s="709"/>
      <c r="BW35" s="709"/>
      <c r="BX35" s="709"/>
      <c r="BY35" s="709"/>
      <c r="BZ35" s="709"/>
      <c r="CA35" s="709"/>
      <c r="CB35" s="710"/>
      <c r="CD35" s="653" t="s">
        <v>312</v>
      </c>
      <c r="CE35" s="654"/>
      <c r="CF35" s="654"/>
      <c r="CG35" s="654"/>
      <c r="CH35" s="654"/>
      <c r="CI35" s="654"/>
      <c r="CJ35" s="654"/>
      <c r="CK35" s="654"/>
      <c r="CL35" s="654"/>
      <c r="CM35" s="654"/>
      <c r="CN35" s="654"/>
      <c r="CO35" s="654"/>
      <c r="CP35" s="654"/>
      <c r="CQ35" s="655"/>
      <c r="CR35" s="656">
        <v>42240</v>
      </c>
      <c r="CS35" s="669"/>
      <c r="CT35" s="669"/>
      <c r="CU35" s="669"/>
      <c r="CV35" s="669"/>
      <c r="CW35" s="669"/>
      <c r="CX35" s="669"/>
      <c r="CY35" s="670"/>
      <c r="CZ35" s="659">
        <v>1.9</v>
      </c>
      <c r="DA35" s="671"/>
      <c r="DB35" s="671"/>
      <c r="DC35" s="672"/>
      <c r="DD35" s="662">
        <v>24173</v>
      </c>
      <c r="DE35" s="669"/>
      <c r="DF35" s="669"/>
      <c r="DG35" s="669"/>
      <c r="DH35" s="669"/>
      <c r="DI35" s="669"/>
      <c r="DJ35" s="669"/>
      <c r="DK35" s="670"/>
      <c r="DL35" s="662">
        <v>23039</v>
      </c>
      <c r="DM35" s="669"/>
      <c r="DN35" s="669"/>
      <c r="DO35" s="669"/>
      <c r="DP35" s="669"/>
      <c r="DQ35" s="669"/>
      <c r="DR35" s="669"/>
      <c r="DS35" s="669"/>
      <c r="DT35" s="669"/>
      <c r="DU35" s="669"/>
      <c r="DV35" s="670"/>
      <c r="DW35" s="659">
        <v>1.8</v>
      </c>
      <c r="DX35" s="671"/>
      <c r="DY35" s="671"/>
      <c r="DZ35" s="671"/>
      <c r="EA35" s="671"/>
      <c r="EB35" s="671"/>
      <c r="EC35" s="683"/>
    </row>
    <row r="36" spans="2:133" ht="11.25" customHeight="1" x14ac:dyDescent="0.2">
      <c r="B36" s="653" t="s">
        <v>313</v>
      </c>
      <c r="C36" s="654"/>
      <c r="D36" s="654"/>
      <c r="E36" s="654"/>
      <c r="F36" s="654"/>
      <c r="G36" s="654"/>
      <c r="H36" s="654"/>
      <c r="I36" s="654"/>
      <c r="J36" s="654"/>
      <c r="K36" s="654"/>
      <c r="L36" s="654"/>
      <c r="M36" s="654"/>
      <c r="N36" s="654"/>
      <c r="O36" s="654"/>
      <c r="P36" s="654"/>
      <c r="Q36" s="655"/>
      <c r="R36" s="656">
        <v>55703</v>
      </c>
      <c r="S36" s="657"/>
      <c r="T36" s="657"/>
      <c r="U36" s="657"/>
      <c r="V36" s="657"/>
      <c r="W36" s="657"/>
      <c r="X36" s="657"/>
      <c r="Y36" s="658"/>
      <c r="Z36" s="694">
        <v>2.4</v>
      </c>
      <c r="AA36" s="694"/>
      <c r="AB36" s="694"/>
      <c r="AC36" s="694"/>
      <c r="AD36" s="695" t="s">
        <v>122</v>
      </c>
      <c r="AE36" s="695"/>
      <c r="AF36" s="695"/>
      <c r="AG36" s="695"/>
      <c r="AH36" s="695"/>
      <c r="AI36" s="695"/>
      <c r="AJ36" s="695"/>
      <c r="AK36" s="695"/>
      <c r="AL36" s="659" t="s">
        <v>122</v>
      </c>
      <c r="AM36" s="660"/>
      <c r="AN36" s="660"/>
      <c r="AO36" s="696"/>
      <c r="AP36" s="204"/>
      <c r="AQ36" s="705" t="s">
        <v>314</v>
      </c>
      <c r="AR36" s="706"/>
      <c r="AS36" s="706"/>
      <c r="AT36" s="706"/>
      <c r="AU36" s="706"/>
      <c r="AV36" s="706"/>
      <c r="AW36" s="706"/>
      <c r="AX36" s="706"/>
      <c r="AY36" s="707"/>
      <c r="AZ36" s="711">
        <v>145508</v>
      </c>
      <c r="BA36" s="712"/>
      <c r="BB36" s="712"/>
      <c r="BC36" s="712"/>
      <c r="BD36" s="712"/>
      <c r="BE36" s="712"/>
      <c r="BF36" s="713"/>
      <c r="BG36" s="714" t="s">
        <v>315</v>
      </c>
      <c r="BH36" s="715"/>
      <c r="BI36" s="715"/>
      <c r="BJ36" s="715"/>
      <c r="BK36" s="715"/>
      <c r="BL36" s="715"/>
      <c r="BM36" s="715"/>
      <c r="BN36" s="715"/>
      <c r="BO36" s="715"/>
      <c r="BP36" s="715"/>
      <c r="BQ36" s="715"/>
      <c r="BR36" s="715"/>
      <c r="BS36" s="715"/>
      <c r="BT36" s="715"/>
      <c r="BU36" s="716"/>
      <c r="BV36" s="711">
        <v>379</v>
      </c>
      <c r="BW36" s="712"/>
      <c r="BX36" s="712"/>
      <c r="BY36" s="712"/>
      <c r="BZ36" s="712"/>
      <c r="CA36" s="712"/>
      <c r="CB36" s="713"/>
      <c r="CD36" s="653" t="s">
        <v>316</v>
      </c>
      <c r="CE36" s="654"/>
      <c r="CF36" s="654"/>
      <c r="CG36" s="654"/>
      <c r="CH36" s="654"/>
      <c r="CI36" s="654"/>
      <c r="CJ36" s="654"/>
      <c r="CK36" s="654"/>
      <c r="CL36" s="654"/>
      <c r="CM36" s="654"/>
      <c r="CN36" s="654"/>
      <c r="CO36" s="654"/>
      <c r="CP36" s="654"/>
      <c r="CQ36" s="655"/>
      <c r="CR36" s="656">
        <v>267112</v>
      </c>
      <c r="CS36" s="657"/>
      <c r="CT36" s="657"/>
      <c r="CU36" s="657"/>
      <c r="CV36" s="657"/>
      <c r="CW36" s="657"/>
      <c r="CX36" s="657"/>
      <c r="CY36" s="658"/>
      <c r="CZ36" s="659">
        <v>12.1</v>
      </c>
      <c r="DA36" s="671"/>
      <c r="DB36" s="671"/>
      <c r="DC36" s="672"/>
      <c r="DD36" s="662">
        <v>205150</v>
      </c>
      <c r="DE36" s="657"/>
      <c r="DF36" s="657"/>
      <c r="DG36" s="657"/>
      <c r="DH36" s="657"/>
      <c r="DI36" s="657"/>
      <c r="DJ36" s="657"/>
      <c r="DK36" s="658"/>
      <c r="DL36" s="662">
        <v>176857</v>
      </c>
      <c r="DM36" s="657"/>
      <c r="DN36" s="657"/>
      <c r="DO36" s="657"/>
      <c r="DP36" s="657"/>
      <c r="DQ36" s="657"/>
      <c r="DR36" s="657"/>
      <c r="DS36" s="657"/>
      <c r="DT36" s="657"/>
      <c r="DU36" s="657"/>
      <c r="DV36" s="658"/>
      <c r="DW36" s="659">
        <v>14</v>
      </c>
      <c r="DX36" s="671"/>
      <c r="DY36" s="671"/>
      <c r="DZ36" s="671"/>
      <c r="EA36" s="671"/>
      <c r="EB36" s="671"/>
      <c r="EC36" s="683"/>
    </row>
    <row r="37" spans="2:133" ht="11.25" customHeight="1" x14ac:dyDescent="0.2">
      <c r="B37" s="653" t="s">
        <v>317</v>
      </c>
      <c r="C37" s="654"/>
      <c r="D37" s="654"/>
      <c r="E37" s="654"/>
      <c r="F37" s="654"/>
      <c r="G37" s="654"/>
      <c r="H37" s="654"/>
      <c r="I37" s="654"/>
      <c r="J37" s="654"/>
      <c r="K37" s="654"/>
      <c r="L37" s="654"/>
      <c r="M37" s="654"/>
      <c r="N37" s="654"/>
      <c r="O37" s="654"/>
      <c r="P37" s="654"/>
      <c r="Q37" s="655"/>
      <c r="R37" s="656">
        <v>83446</v>
      </c>
      <c r="S37" s="657"/>
      <c r="T37" s="657"/>
      <c r="U37" s="657"/>
      <c r="V37" s="657"/>
      <c r="W37" s="657"/>
      <c r="X37" s="657"/>
      <c r="Y37" s="658"/>
      <c r="Z37" s="694">
        <v>3.6</v>
      </c>
      <c r="AA37" s="694"/>
      <c r="AB37" s="694"/>
      <c r="AC37" s="694"/>
      <c r="AD37" s="695">
        <v>133</v>
      </c>
      <c r="AE37" s="695"/>
      <c r="AF37" s="695"/>
      <c r="AG37" s="695"/>
      <c r="AH37" s="695"/>
      <c r="AI37" s="695"/>
      <c r="AJ37" s="695"/>
      <c r="AK37" s="695"/>
      <c r="AL37" s="659">
        <v>0</v>
      </c>
      <c r="AM37" s="660"/>
      <c r="AN37" s="660"/>
      <c r="AO37" s="696"/>
      <c r="AQ37" s="689" t="s">
        <v>318</v>
      </c>
      <c r="AR37" s="690"/>
      <c r="AS37" s="690"/>
      <c r="AT37" s="690"/>
      <c r="AU37" s="690"/>
      <c r="AV37" s="690"/>
      <c r="AW37" s="690"/>
      <c r="AX37" s="690"/>
      <c r="AY37" s="691"/>
      <c r="AZ37" s="656">
        <v>77426</v>
      </c>
      <c r="BA37" s="657"/>
      <c r="BB37" s="657"/>
      <c r="BC37" s="657"/>
      <c r="BD37" s="669"/>
      <c r="BE37" s="669"/>
      <c r="BF37" s="692"/>
      <c r="BG37" s="653" t="s">
        <v>319</v>
      </c>
      <c r="BH37" s="654"/>
      <c r="BI37" s="654"/>
      <c r="BJ37" s="654"/>
      <c r="BK37" s="654"/>
      <c r="BL37" s="654"/>
      <c r="BM37" s="654"/>
      <c r="BN37" s="654"/>
      <c r="BO37" s="654"/>
      <c r="BP37" s="654"/>
      <c r="BQ37" s="654"/>
      <c r="BR37" s="654"/>
      <c r="BS37" s="654"/>
      <c r="BT37" s="654"/>
      <c r="BU37" s="655"/>
      <c r="BV37" s="656">
        <v>320</v>
      </c>
      <c r="BW37" s="657"/>
      <c r="BX37" s="657"/>
      <c r="BY37" s="657"/>
      <c r="BZ37" s="657"/>
      <c r="CA37" s="657"/>
      <c r="CB37" s="693"/>
      <c r="CD37" s="653" t="s">
        <v>320</v>
      </c>
      <c r="CE37" s="654"/>
      <c r="CF37" s="654"/>
      <c r="CG37" s="654"/>
      <c r="CH37" s="654"/>
      <c r="CI37" s="654"/>
      <c r="CJ37" s="654"/>
      <c r="CK37" s="654"/>
      <c r="CL37" s="654"/>
      <c r="CM37" s="654"/>
      <c r="CN37" s="654"/>
      <c r="CO37" s="654"/>
      <c r="CP37" s="654"/>
      <c r="CQ37" s="655"/>
      <c r="CR37" s="656">
        <v>117593</v>
      </c>
      <c r="CS37" s="669"/>
      <c r="CT37" s="669"/>
      <c r="CU37" s="669"/>
      <c r="CV37" s="669"/>
      <c r="CW37" s="669"/>
      <c r="CX37" s="669"/>
      <c r="CY37" s="670"/>
      <c r="CZ37" s="659">
        <v>5.3</v>
      </c>
      <c r="DA37" s="671"/>
      <c r="DB37" s="671"/>
      <c r="DC37" s="672"/>
      <c r="DD37" s="662">
        <v>73393</v>
      </c>
      <c r="DE37" s="669"/>
      <c r="DF37" s="669"/>
      <c r="DG37" s="669"/>
      <c r="DH37" s="669"/>
      <c r="DI37" s="669"/>
      <c r="DJ37" s="669"/>
      <c r="DK37" s="670"/>
      <c r="DL37" s="662">
        <v>68291</v>
      </c>
      <c r="DM37" s="669"/>
      <c r="DN37" s="669"/>
      <c r="DO37" s="669"/>
      <c r="DP37" s="669"/>
      <c r="DQ37" s="669"/>
      <c r="DR37" s="669"/>
      <c r="DS37" s="669"/>
      <c r="DT37" s="669"/>
      <c r="DU37" s="669"/>
      <c r="DV37" s="670"/>
      <c r="DW37" s="659">
        <v>5.4</v>
      </c>
      <c r="DX37" s="671"/>
      <c r="DY37" s="671"/>
      <c r="DZ37" s="671"/>
      <c r="EA37" s="671"/>
      <c r="EB37" s="671"/>
      <c r="EC37" s="683"/>
    </row>
    <row r="38" spans="2:133" ht="11.25" customHeight="1" x14ac:dyDescent="0.2">
      <c r="B38" s="653" t="s">
        <v>321</v>
      </c>
      <c r="C38" s="654"/>
      <c r="D38" s="654"/>
      <c r="E38" s="654"/>
      <c r="F38" s="654"/>
      <c r="G38" s="654"/>
      <c r="H38" s="654"/>
      <c r="I38" s="654"/>
      <c r="J38" s="654"/>
      <c r="K38" s="654"/>
      <c r="L38" s="654"/>
      <c r="M38" s="654"/>
      <c r="N38" s="654"/>
      <c r="O38" s="654"/>
      <c r="P38" s="654"/>
      <c r="Q38" s="655"/>
      <c r="R38" s="656">
        <v>190005</v>
      </c>
      <c r="S38" s="657"/>
      <c r="T38" s="657"/>
      <c r="U38" s="657"/>
      <c r="V38" s="657"/>
      <c r="W38" s="657"/>
      <c r="X38" s="657"/>
      <c r="Y38" s="658"/>
      <c r="Z38" s="694">
        <v>8.3000000000000007</v>
      </c>
      <c r="AA38" s="694"/>
      <c r="AB38" s="694"/>
      <c r="AC38" s="694"/>
      <c r="AD38" s="695" t="s">
        <v>122</v>
      </c>
      <c r="AE38" s="695"/>
      <c r="AF38" s="695"/>
      <c r="AG38" s="695"/>
      <c r="AH38" s="695"/>
      <c r="AI38" s="695"/>
      <c r="AJ38" s="695"/>
      <c r="AK38" s="695"/>
      <c r="AL38" s="659" t="s">
        <v>122</v>
      </c>
      <c r="AM38" s="660"/>
      <c r="AN38" s="660"/>
      <c r="AO38" s="696"/>
      <c r="AQ38" s="689" t="s">
        <v>322</v>
      </c>
      <c r="AR38" s="690"/>
      <c r="AS38" s="690"/>
      <c r="AT38" s="690"/>
      <c r="AU38" s="690"/>
      <c r="AV38" s="690"/>
      <c r="AW38" s="690"/>
      <c r="AX38" s="690"/>
      <c r="AY38" s="691"/>
      <c r="AZ38" s="656">
        <v>28182</v>
      </c>
      <c r="BA38" s="657"/>
      <c r="BB38" s="657"/>
      <c r="BC38" s="657"/>
      <c r="BD38" s="669"/>
      <c r="BE38" s="669"/>
      <c r="BF38" s="692"/>
      <c r="BG38" s="653" t="s">
        <v>323</v>
      </c>
      <c r="BH38" s="654"/>
      <c r="BI38" s="654"/>
      <c r="BJ38" s="654"/>
      <c r="BK38" s="654"/>
      <c r="BL38" s="654"/>
      <c r="BM38" s="654"/>
      <c r="BN38" s="654"/>
      <c r="BO38" s="654"/>
      <c r="BP38" s="654"/>
      <c r="BQ38" s="654"/>
      <c r="BR38" s="654"/>
      <c r="BS38" s="654"/>
      <c r="BT38" s="654"/>
      <c r="BU38" s="655"/>
      <c r="BV38" s="656">
        <v>67</v>
      </c>
      <c r="BW38" s="657"/>
      <c r="BX38" s="657"/>
      <c r="BY38" s="657"/>
      <c r="BZ38" s="657"/>
      <c r="CA38" s="657"/>
      <c r="CB38" s="693"/>
      <c r="CD38" s="653" t="s">
        <v>324</v>
      </c>
      <c r="CE38" s="654"/>
      <c r="CF38" s="654"/>
      <c r="CG38" s="654"/>
      <c r="CH38" s="654"/>
      <c r="CI38" s="654"/>
      <c r="CJ38" s="654"/>
      <c r="CK38" s="654"/>
      <c r="CL38" s="654"/>
      <c r="CM38" s="654"/>
      <c r="CN38" s="654"/>
      <c r="CO38" s="654"/>
      <c r="CP38" s="654"/>
      <c r="CQ38" s="655"/>
      <c r="CR38" s="656">
        <v>145508</v>
      </c>
      <c r="CS38" s="657"/>
      <c r="CT38" s="657"/>
      <c r="CU38" s="657"/>
      <c r="CV38" s="657"/>
      <c r="CW38" s="657"/>
      <c r="CX38" s="657"/>
      <c r="CY38" s="658"/>
      <c r="CZ38" s="659">
        <v>6.6</v>
      </c>
      <c r="DA38" s="671"/>
      <c r="DB38" s="671"/>
      <c r="DC38" s="672"/>
      <c r="DD38" s="662">
        <v>92306</v>
      </c>
      <c r="DE38" s="657"/>
      <c r="DF38" s="657"/>
      <c r="DG38" s="657"/>
      <c r="DH38" s="657"/>
      <c r="DI38" s="657"/>
      <c r="DJ38" s="657"/>
      <c r="DK38" s="658"/>
      <c r="DL38" s="662">
        <v>38896</v>
      </c>
      <c r="DM38" s="657"/>
      <c r="DN38" s="657"/>
      <c r="DO38" s="657"/>
      <c r="DP38" s="657"/>
      <c r="DQ38" s="657"/>
      <c r="DR38" s="657"/>
      <c r="DS38" s="657"/>
      <c r="DT38" s="657"/>
      <c r="DU38" s="657"/>
      <c r="DV38" s="658"/>
      <c r="DW38" s="659">
        <v>3.1</v>
      </c>
      <c r="DX38" s="671"/>
      <c r="DY38" s="671"/>
      <c r="DZ38" s="671"/>
      <c r="EA38" s="671"/>
      <c r="EB38" s="671"/>
      <c r="EC38" s="683"/>
    </row>
    <row r="39" spans="2:133" ht="11.25" customHeight="1" x14ac:dyDescent="0.2">
      <c r="B39" s="653" t="s">
        <v>325</v>
      </c>
      <c r="C39" s="654"/>
      <c r="D39" s="654"/>
      <c r="E39" s="654"/>
      <c r="F39" s="654"/>
      <c r="G39" s="654"/>
      <c r="H39" s="654"/>
      <c r="I39" s="654"/>
      <c r="J39" s="654"/>
      <c r="K39" s="654"/>
      <c r="L39" s="654"/>
      <c r="M39" s="654"/>
      <c r="N39" s="654"/>
      <c r="O39" s="654"/>
      <c r="P39" s="654"/>
      <c r="Q39" s="655"/>
      <c r="R39" s="656" t="s">
        <v>122</v>
      </c>
      <c r="S39" s="657"/>
      <c r="T39" s="657"/>
      <c r="U39" s="657"/>
      <c r="V39" s="657"/>
      <c r="W39" s="657"/>
      <c r="X39" s="657"/>
      <c r="Y39" s="658"/>
      <c r="Z39" s="694" t="s">
        <v>122</v>
      </c>
      <c r="AA39" s="694"/>
      <c r="AB39" s="694"/>
      <c r="AC39" s="694"/>
      <c r="AD39" s="695" t="s">
        <v>122</v>
      </c>
      <c r="AE39" s="695"/>
      <c r="AF39" s="695"/>
      <c r="AG39" s="695"/>
      <c r="AH39" s="695"/>
      <c r="AI39" s="695"/>
      <c r="AJ39" s="695"/>
      <c r="AK39" s="695"/>
      <c r="AL39" s="659" t="s">
        <v>122</v>
      </c>
      <c r="AM39" s="660"/>
      <c r="AN39" s="660"/>
      <c r="AO39" s="696"/>
      <c r="AQ39" s="689" t="s">
        <v>326</v>
      </c>
      <c r="AR39" s="690"/>
      <c r="AS39" s="690"/>
      <c r="AT39" s="690"/>
      <c r="AU39" s="690"/>
      <c r="AV39" s="690"/>
      <c r="AW39" s="690"/>
      <c r="AX39" s="690"/>
      <c r="AY39" s="691"/>
      <c r="AZ39" s="656">
        <v>163</v>
      </c>
      <c r="BA39" s="657"/>
      <c r="BB39" s="657"/>
      <c r="BC39" s="657"/>
      <c r="BD39" s="669"/>
      <c r="BE39" s="669"/>
      <c r="BF39" s="692"/>
      <c r="BG39" s="653" t="s">
        <v>327</v>
      </c>
      <c r="BH39" s="654"/>
      <c r="BI39" s="654"/>
      <c r="BJ39" s="654"/>
      <c r="BK39" s="654"/>
      <c r="BL39" s="654"/>
      <c r="BM39" s="654"/>
      <c r="BN39" s="654"/>
      <c r="BO39" s="654"/>
      <c r="BP39" s="654"/>
      <c r="BQ39" s="654"/>
      <c r="BR39" s="654"/>
      <c r="BS39" s="654"/>
      <c r="BT39" s="654"/>
      <c r="BU39" s="655"/>
      <c r="BV39" s="656">
        <v>130</v>
      </c>
      <c r="BW39" s="657"/>
      <c r="BX39" s="657"/>
      <c r="BY39" s="657"/>
      <c r="BZ39" s="657"/>
      <c r="CA39" s="657"/>
      <c r="CB39" s="693"/>
      <c r="CD39" s="653" t="s">
        <v>328</v>
      </c>
      <c r="CE39" s="654"/>
      <c r="CF39" s="654"/>
      <c r="CG39" s="654"/>
      <c r="CH39" s="654"/>
      <c r="CI39" s="654"/>
      <c r="CJ39" s="654"/>
      <c r="CK39" s="654"/>
      <c r="CL39" s="654"/>
      <c r="CM39" s="654"/>
      <c r="CN39" s="654"/>
      <c r="CO39" s="654"/>
      <c r="CP39" s="654"/>
      <c r="CQ39" s="655"/>
      <c r="CR39" s="656">
        <v>158975</v>
      </c>
      <c r="CS39" s="669"/>
      <c r="CT39" s="669"/>
      <c r="CU39" s="669"/>
      <c r="CV39" s="669"/>
      <c r="CW39" s="669"/>
      <c r="CX39" s="669"/>
      <c r="CY39" s="670"/>
      <c r="CZ39" s="659">
        <v>7.2</v>
      </c>
      <c r="DA39" s="671"/>
      <c r="DB39" s="671"/>
      <c r="DC39" s="672"/>
      <c r="DD39" s="662">
        <v>120446</v>
      </c>
      <c r="DE39" s="669"/>
      <c r="DF39" s="669"/>
      <c r="DG39" s="669"/>
      <c r="DH39" s="669"/>
      <c r="DI39" s="669"/>
      <c r="DJ39" s="669"/>
      <c r="DK39" s="670"/>
      <c r="DL39" s="662" t="s">
        <v>122</v>
      </c>
      <c r="DM39" s="669"/>
      <c r="DN39" s="669"/>
      <c r="DO39" s="669"/>
      <c r="DP39" s="669"/>
      <c r="DQ39" s="669"/>
      <c r="DR39" s="669"/>
      <c r="DS39" s="669"/>
      <c r="DT39" s="669"/>
      <c r="DU39" s="669"/>
      <c r="DV39" s="670"/>
      <c r="DW39" s="659" t="s">
        <v>122</v>
      </c>
      <c r="DX39" s="671"/>
      <c r="DY39" s="671"/>
      <c r="DZ39" s="671"/>
      <c r="EA39" s="671"/>
      <c r="EB39" s="671"/>
      <c r="EC39" s="683"/>
    </row>
    <row r="40" spans="2:133" ht="11.25" customHeight="1" x14ac:dyDescent="0.2">
      <c r="B40" s="653" t="s">
        <v>329</v>
      </c>
      <c r="C40" s="654"/>
      <c r="D40" s="654"/>
      <c r="E40" s="654"/>
      <c r="F40" s="654"/>
      <c r="G40" s="654"/>
      <c r="H40" s="654"/>
      <c r="I40" s="654"/>
      <c r="J40" s="654"/>
      <c r="K40" s="654"/>
      <c r="L40" s="654"/>
      <c r="M40" s="654"/>
      <c r="N40" s="654"/>
      <c r="O40" s="654"/>
      <c r="P40" s="654"/>
      <c r="Q40" s="655"/>
      <c r="R40" s="656">
        <v>2705</v>
      </c>
      <c r="S40" s="657"/>
      <c r="T40" s="657"/>
      <c r="U40" s="657"/>
      <c r="V40" s="657"/>
      <c r="W40" s="657"/>
      <c r="X40" s="657"/>
      <c r="Y40" s="658"/>
      <c r="Z40" s="694">
        <v>0.1</v>
      </c>
      <c r="AA40" s="694"/>
      <c r="AB40" s="694"/>
      <c r="AC40" s="694"/>
      <c r="AD40" s="695" t="s">
        <v>122</v>
      </c>
      <c r="AE40" s="695"/>
      <c r="AF40" s="695"/>
      <c r="AG40" s="695"/>
      <c r="AH40" s="695"/>
      <c r="AI40" s="695"/>
      <c r="AJ40" s="695"/>
      <c r="AK40" s="695"/>
      <c r="AL40" s="659" t="s">
        <v>122</v>
      </c>
      <c r="AM40" s="660"/>
      <c r="AN40" s="660"/>
      <c r="AO40" s="696"/>
      <c r="AQ40" s="689" t="s">
        <v>330</v>
      </c>
      <c r="AR40" s="690"/>
      <c r="AS40" s="690"/>
      <c r="AT40" s="690"/>
      <c r="AU40" s="690"/>
      <c r="AV40" s="690"/>
      <c r="AW40" s="690"/>
      <c r="AX40" s="690"/>
      <c r="AY40" s="691"/>
      <c r="AZ40" s="656" t="s">
        <v>122</v>
      </c>
      <c r="BA40" s="657"/>
      <c r="BB40" s="657"/>
      <c r="BC40" s="657"/>
      <c r="BD40" s="669"/>
      <c r="BE40" s="669"/>
      <c r="BF40" s="692"/>
      <c r="BG40" s="697" t="s">
        <v>331</v>
      </c>
      <c r="BH40" s="698"/>
      <c r="BI40" s="698"/>
      <c r="BJ40" s="698"/>
      <c r="BK40" s="698"/>
      <c r="BL40" s="205"/>
      <c r="BM40" s="654" t="s">
        <v>332</v>
      </c>
      <c r="BN40" s="654"/>
      <c r="BO40" s="654"/>
      <c r="BP40" s="654"/>
      <c r="BQ40" s="654"/>
      <c r="BR40" s="654"/>
      <c r="BS40" s="654"/>
      <c r="BT40" s="654"/>
      <c r="BU40" s="655"/>
      <c r="BV40" s="656">
        <v>60</v>
      </c>
      <c r="BW40" s="657"/>
      <c r="BX40" s="657"/>
      <c r="BY40" s="657"/>
      <c r="BZ40" s="657"/>
      <c r="CA40" s="657"/>
      <c r="CB40" s="693"/>
      <c r="CD40" s="653" t="s">
        <v>333</v>
      </c>
      <c r="CE40" s="654"/>
      <c r="CF40" s="654"/>
      <c r="CG40" s="654"/>
      <c r="CH40" s="654"/>
      <c r="CI40" s="654"/>
      <c r="CJ40" s="654"/>
      <c r="CK40" s="654"/>
      <c r="CL40" s="654"/>
      <c r="CM40" s="654"/>
      <c r="CN40" s="654"/>
      <c r="CO40" s="654"/>
      <c r="CP40" s="654"/>
      <c r="CQ40" s="655"/>
      <c r="CR40" s="656" t="s">
        <v>122</v>
      </c>
      <c r="CS40" s="657"/>
      <c r="CT40" s="657"/>
      <c r="CU40" s="657"/>
      <c r="CV40" s="657"/>
      <c r="CW40" s="657"/>
      <c r="CX40" s="657"/>
      <c r="CY40" s="658"/>
      <c r="CZ40" s="659" t="s">
        <v>122</v>
      </c>
      <c r="DA40" s="671"/>
      <c r="DB40" s="671"/>
      <c r="DC40" s="672"/>
      <c r="DD40" s="662" t="s">
        <v>122</v>
      </c>
      <c r="DE40" s="657"/>
      <c r="DF40" s="657"/>
      <c r="DG40" s="657"/>
      <c r="DH40" s="657"/>
      <c r="DI40" s="657"/>
      <c r="DJ40" s="657"/>
      <c r="DK40" s="658"/>
      <c r="DL40" s="662" t="s">
        <v>122</v>
      </c>
      <c r="DM40" s="657"/>
      <c r="DN40" s="657"/>
      <c r="DO40" s="657"/>
      <c r="DP40" s="657"/>
      <c r="DQ40" s="657"/>
      <c r="DR40" s="657"/>
      <c r="DS40" s="657"/>
      <c r="DT40" s="657"/>
      <c r="DU40" s="657"/>
      <c r="DV40" s="658"/>
      <c r="DW40" s="659" t="s">
        <v>122</v>
      </c>
      <c r="DX40" s="671"/>
      <c r="DY40" s="671"/>
      <c r="DZ40" s="671"/>
      <c r="EA40" s="671"/>
      <c r="EB40" s="671"/>
      <c r="EC40" s="683"/>
    </row>
    <row r="41" spans="2:133" ht="11.25" customHeight="1" x14ac:dyDescent="0.2">
      <c r="B41" s="637" t="s">
        <v>334</v>
      </c>
      <c r="C41" s="638"/>
      <c r="D41" s="638"/>
      <c r="E41" s="638"/>
      <c r="F41" s="638"/>
      <c r="G41" s="638"/>
      <c r="H41" s="638"/>
      <c r="I41" s="638"/>
      <c r="J41" s="638"/>
      <c r="K41" s="638"/>
      <c r="L41" s="638"/>
      <c r="M41" s="638"/>
      <c r="N41" s="638"/>
      <c r="O41" s="638"/>
      <c r="P41" s="638"/>
      <c r="Q41" s="639"/>
      <c r="R41" s="640">
        <v>2298254</v>
      </c>
      <c r="S41" s="681"/>
      <c r="T41" s="681"/>
      <c r="U41" s="681"/>
      <c r="V41" s="681"/>
      <c r="W41" s="681"/>
      <c r="X41" s="681"/>
      <c r="Y41" s="684"/>
      <c r="Z41" s="685">
        <v>100</v>
      </c>
      <c r="AA41" s="685"/>
      <c r="AB41" s="685"/>
      <c r="AC41" s="685"/>
      <c r="AD41" s="686">
        <v>1259924</v>
      </c>
      <c r="AE41" s="686"/>
      <c r="AF41" s="686"/>
      <c r="AG41" s="686"/>
      <c r="AH41" s="686"/>
      <c r="AI41" s="686"/>
      <c r="AJ41" s="686"/>
      <c r="AK41" s="686"/>
      <c r="AL41" s="643">
        <v>100</v>
      </c>
      <c r="AM41" s="687"/>
      <c r="AN41" s="687"/>
      <c r="AO41" s="688"/>
      <c r="AQ41" s="689" t="s">
        <v>335</v>
      </c>
      <c r="AR41" s="690"/>
      <c r="AS41" s="690"/>
      <c r="AT41" s="690"/>
      <c r="AU41" s="690"/>
      <c r="AV41" s="690"/>
      <c r="AW41" s="690"/>
      <c r="AX41" s="690"/>
      <c r="AY41" s="691"/>
      <c r="AZ41" s="656">
        <v>7684</v>
      </c>
      <c r="BA41" s="657"/>
      <c r="BB41" s="657"/>
      <c r="BC41" s="657"/>
      <c r="BD41" s="669"/>
      <c r="BE41" s="669"/>
      <c r="BF41" s="692"/>
      <c r="BG41" s="697"/>
      <c r="BH41" s="698"/>
      <c r="BI41" s="698"/>
      <c r="BJ41" s="698"/>
      <c r="BK41" s="698"/>
      <c r="BL41" s="205"/>
      <c r="BM41" s="654" t="s">
        <v>336</v>
      </c>
      <c r="BN41" s="654"/>
      <c r="BO41" s="654"/>
      <c r="BP41" s="654"/>
      <c r="BQ41" s="654"/>
      <c r="BR41" s="654"/>
      <c r="BS41" s="654"/>
      <c r="BT41" s="654"/>
      <c r="BU41" s="655"/>
      <c r="BV41" s="656">
        <v>14</v>
      </c>
      <c r="BW41" s="657"/>
      <c r="BX41" s="657"/>
      <c r="BY41" s="657"/>
      <c r="BZ41" s="657"/>
      <c r="CA41" s="657"/>
      <c r="CB41" s="693"/>
      <c r="CD41" s="653" t="s">
        <v>337</v>
      </c>
      <c r="CE41" s="654"/>
      <c r="CF41" s="654"/>
      <c r="CG41" s="654"/>
      <c r="CH41" s="654"/>
      <c r="CI41" s="654"/>
      <c r="CJ41" s="654"/>
      <c r="CK41" s="654"/>
      <c r="CL41" s="654"/>
      <c r="CM41" s="654"/>
      <c r="CN41" s="654"/>
      <c r="CO41" s="654"/>
      <c r="CP41" s="654"/>
      <c r="CQ41" s="655"/>
      <c r="CR41" s="656" t="s">
        <v>122</v>
      </c>
      <c r="CS41" s="669"/>
      <c r="CT41" s="669"/>
      <c r="CU41" s="669"/>
      <c r="CV41" s="669"/>
      <c r="CW41" s="669"/>
      <c r="CX41" s="669"/>
      <c r="CY41" s="670"/>
      <c r="CZ41" s="659" t="s">
        <v>122</v>
      </c>
      <c r="DA41" s="671"/>
      <c r="DB41" s="671"/>
      <c r="DC41" s="672"/>
      <c r="DD41" s="662" t="s">
        <v>122</v>
      </c>
      <c r="DE41" s="669"/>
      <c r="DF41" s="669"/>
      <c r="DG41" s="669"/>
      <c r="DH41" s="669"/>
      <c r="DI41" s="669"/>
      <c r="DJ41" s="669"/>
      <c r="DK41" s="670"/>
      <c r="DL41" s="663"/>
      <c r="DM41" s="664"/>
      <c r="DN41" s="664"/>
      <c r="DO41" s="664"/>
      <c r="DP41" s="664"/>
      <c r="DQ41" s="664"/>
      <c r="DR41" s="664"/>
      <c r="DS41" s="664"/>
      <c r="DT41" s="664"/>
      <c r="DU41" s="664"/>
      <c r="DV41" s="665"/>
      <c r="DW41" s="666"/>
      <c r="DX41" s="667"/>
      <c r="DY41" s="667"/>
      <c r="DZ41" s="667"/>
      <c r="EA41" s="667"/>
      <c r="EB41" s="667"/>
      <c r="EC41" s="668"/>
    </row>
    <row r="42" spans="2:133" ht="11.25" customHeight="1" x14ac:dyDescent="0.2">
      <c r="AQ42" s="701" t="s">
        <v>338</v>
      </c>
      <c r="AR42" s="702"/>
      <c r="AS42" s="702"/>
      <c r="AT42" s="702"/>
      <c r="AU42" s="702"/>
      <c r="AV42" s="702"/>
      <c r="AW42" s="702"/>
      <c r="AX42" s="702"/>
      <c r="AY42" s="703"/>
      <c r="AZ42" s="640">
        <v>32053</v>
      </c>
      <c r="BA42" s="681"/>
      <c r="BB42" s="681"/>
      <c r="BC42" s="681"/>
      <c r="BD42" s="641"/>
      <c r="BE42" s="641"/>
      <c r="BF42" s="704"/>
      <c r="BG42" s="699"/>
      <c r="BH42" s="700"/>
      <c r="BI42" s="700"/>
      <c r="BJ42" s="700"/>
      <c r="BK42" s="700"/>
      <c r="BL42" s="206"/>
      <c r="BM42" s="638" t="s">
        <v>339</v>
      </c>
      <c r="BN42" s="638"/>
      <c r="BO42" s="638"/>
      <c r="BP42" s="638"/>
      <c r="BQ42" s="638"/>
      <c r="BR42" s="638"/>
      <c r="BS42" s="638"/>
      <c r="BT42" s="638"/>
      <c r="BU42" s="639"/>
      <c r="BV42" s="640">
        <v>226</v>
      </c>
      <c r="BW42" s="681"/>
      <c r="BX42" s="681"/>
      <c r="BY42" s="681"/>
      <c r="BZ42" s="681"/>
      <c r="CA42" s="681"/>
      <c r="CB42" s="682"/>
      <c r="CD42" s="653" t="s">
        <v>340</v>
      </c>
      <c r="CE42" s="654"/>
      <c r="CF42" s="654"/>
      <c r="CG42" s="654"/>
      <c r="CH42" s="654"/>
      <c r="CI42" s="654"/>
      <c r="CJ42" s="654"/>
      <c r="CK42" s="654"/>
      <c r="CL42" s="654"/>
      <c r="CM42" s="654"/>
      <c r="CN42" s="654"/>
      <c r="CO42" s="654"/>
      <c r="CP42" s="654"/>
      <c r="CQ42" s="655"/>
      <c r="CR42" s="656">
        <v>362157</v>
      </c>
      <c r="CS42" s="669"/>
      <c r="CT42" s="669"/>
      <c r="CU42" s="669"/>
      <c r="CV42" s="669"/>
      <c r="CW42" s="669"/>
      <c r="CX42" s="669"/>
      <c r="CY42" s="670"/>
      <c r="CZ42" s="659">
        <v>16.3</v>
      </c>
      <c r="DA42" s="671"/>
      <c r="DB42" s="671"/>
      <c r="DC42" s="672"/>
      <c r="DD42" s="662">
        <v>53557</v>
      </c>
      <c r="DE42" s="669"/>
      <c r="DF42" s="669"/>
      <c r="DG42" s="669"/>
      <c r="DH42" s="669"/>
      <c r="DI42" s="669"/>
      <c r="DJ42" s="669"/>
      <c r="DK42" s="670"/>
      <c r="DL42" s="663"/>
      <c r="DM42" s="664"/>
      <c r="DN42" s="664"/>
      <c r="DO42" s="664"/>
      <c r="DP42" s="664"/>
      <c r="DQ42" s="664"/>
      <c r="DR42" s="664"/>
      <c r="DS42" s="664"/>
      <c r="DT42" s="664"/>
      <c r="DU42" s="664"/>
      <c r="DV42" s="665"/>
      <c r="DW42" s="666"/>
      <c r="DX42" s="667"/>
      <c r="DY42" s="667"/>
      <c r="DZ42" s="667"/>
      <c r="EA42" s="667"/>
      <c r="EB42" s="667"/>
      <c r="EC42" s="668"/>
    </row>
    <row r="43" spans="2:133" ht="11.25" customHeight="1" x14ac:dyDescent="0.2">
      <c r="B43" s="196" t="s">
        <v>341</v>
      </c>
      <c r="CD43" s="653" t="s">
        <v>342</v>
      </c>
      <c r="CE43" s="654"/>
      <c r="CF43" s="654"/>
      <c r="CG43" s="654"/>
      <c r="CH43" s="654"/>
      <c r="CI43" s="654"/>
      <c r="CJ43" s="654"/>
      <c r="CK43" s="654"/>
      <c r="CL43" s="654"/>
      <c r="CM43" s="654"/>
      <c r="CN43" s="654"/>
      <c r="CO43" s="654"/>
      <c r="CP43" s="654"/>
      <c r="CQ43" s="655"/>
      <c r="CR43" s="656" t="s">
        <v>122</v>
      </c>
      <c r="CS43" s="669"/>
      <c r="CT43" s="669"/>
      <c r="CU43" s="669"/>
      <c r="CV43" s="669"/>
      <c r="CW43" s="669"/>
      <c r="CX43" s="669"/>
      <c r="CY43" s="670"/>
      <c r="CZ43" s="659" t="s">
        <v>122</v>
      </c>
      <c r="DA43" s="671"/>
      <c r="DB43" s="671"/>
      <c r="DC43" s="672"/>
      <c r="DD43" s="662" t="s">
        <v>122</v>
      </c>
      <c r="DE43" s="669"/>
      <c r="DF43" s="669"/>
      <c r="DG43" s="669"/>
      <c r="DH43" s="669"/>
      <c r="DI43" s="669"/>
      <c r="DJ43" s="669"/>
      <c r="DK43" s="670"/>
      <c r="DL43" s="663"/>
      <c r="DM43" s="664"/>
      <c r="DN43" s="664"/>
      <c r="DO43" s="664"/>
      <c r="DP43" s="664"/>
      <c r="DQ43" s="664"/>
      <c r="DR43" s="664"/>
      <c r="DS43" s="664"/>
      <c r="DT43" s="664"/>
      <c r="DU43" s="664"/>
      <c r="DV43" s="665"/>
      <c r="DW43" s="666"/>
      <c r="DX43" s="667"/>
      <c r="DY43" s="667"/>
      <c r="DZ43" s="667"/>
      <c r="EA43" s="667"/>
      <c r="EB43" s="667"/>
      <c r="EC43" s="668"/>
    </row>
    <row r="44" spans="2:133" ht="11.25" customHeight="1" x14ac:dyDescent="0.2">
      <c r="B44" s="673" t="s">
        <v>343</v>
      </c>
      <c r="C44" s="673"/>
      <c r="D44" s="673"/>
      <c r="E44" s="673"/>
      <c r="F44" s="673"/>
      <c r="G44" s="673"/>
      <c r="H44" s="673"/>
      <c r="I44" s="673"/>
      <c r="J44" s="673"/>
      <c r="K44" s="673"/>
      <c r="L44" s="673"/>
      <c r="M44" s="673"/>
      <c r="N44" s="673"/>
      <c r="O44" s="673"/>
      <c r="P44" s="673"/>
      <c r="Q44" s="673"/>
      <c r="R44" s="673"/>
      <c r="S44" s="673"/>
      <c r="T44" s="673"/>
      <c r="U44" s="673"/>
      <c r="V44" s="673"/>
      <c r="W44" s="673"/>
      <c r="X44" s="673"/>
      <c r="Y44" s="673"/>
      <c r="Z44" s="673"/>
      <c r="AA44" s="673"/>
      <c r="AB44" s="673"/>
      <c r="AC44" s="673"/>
      <c r="AD44" s="673"/>
      <c r="AE44" s="673"/>
      <c r="AF44" s="673"/>
      <c r="AG44" s="673"/>
      <c r="AH44" s="673"/>
      <c r="AI44" s="673"/>
      <c r="AJ44" s="673"/>
      <c r="AK44" s="673"/>
      <c r="AL44" s="673"/>
      <c r="AM44" s="673"/>
      <c r="AN44" s="673"/>
      <c r="AO44" s="673"/>
      <c r="AP44" s="673"/>
      <c r="AQ44" s="673"/>
      <c r="AR44" s="673"/>
      <c r="AS44" s="673"/>
      <c r="AT44" s="673"/>
      <c r="AU44" s="673"/>
      <c r="AV44" s="673"/>
      <c r="AW44" s="673"/>
      <c r="AX44" s="673"/>
      <c r="AY44" s="673"/>
      <c r="AZ44" s="673"/>
      <c r="BA44" s="673"/>
      <c r="BB44" s="673"/>
      <c r="BC44" s="673"/>
      <c r="BD44" s="673"/>
      <c r="BE44" s="673"/>
      <c r="BF44" s="673"/>
      <c r="BG44" s="673"/>
      <c r="BH44" s="673"/>
      <c r="BI44" s="673"/>
      <c r="BJ44" s="673"/>
      <c r="BK44" s="673"/>
      <c r="BL44" s="673"/>
      <c r="BM44" s="673"/>
      <c r="BN44" s="673"/>
      <c r="BO44" s="673"/>
      <c r="BP44" s="673"/>
      <c r="BQ44" s="673"/>
      <c r="BR44" s="673"/>
      <c r="BS44" s="673"/>
      <c r="BT44" s="673"/>
      <c r="BU44" s="673"/>
      <c r="BV44" s="673"/>
      <c r="BW44" s="673"/>
      <c r="BX44" s="673"/>
      <c r="BY44" s="673"/>
      <c r="BZ44" s="673"/>
      <c r="CA44" s="673"/>
      <c r="CB44" s="673"/>
      <c r="CC44" s="674"/>
      <c r="CD44" s="675" t="s">
        <v>291</v>
      </c>
      <c r="CE44" s="676"/>
      <c r="CF44" s="653" t="s">
        <v>344</v>
      </c>
      <c r="CG44" s="654"/>
      <c r="CH44" s="654"/>
      <c r="CI44" s="654"/>
      <c r="CJ44" s="654"/>
      <c r="CK44" s="654"/>
      <c r="CL44" s="654"/>
      <c r="CM44" s="654"/>
      <c r="CN44" s="654"/>
      <c r="CO44" s="654"/>
      <c r="CP44" s="654"/>
      <c r="CQ44" s="655"/>
      <c r="CR44" s="656">
        <v>362157</v>
      </c>
      <c r="CS44" s="657"/>
      <c r="CT44" s="657"/>
      <c r="CU44" s="657"/>
      <c r="CV44" s="657"/>
      <c r="CW44" s="657"/>
      <c r="CX44" s="657"/>
      <c r="CY44" s="658"/>
      <c r="CZ44" s="659">
        <v>16.3</v>
      </c>
      <c r="DA44" s="660"/>
      <c r="DB44" s="660"/>
      <c r="DC44" s="661"/>
      <c r="DD44" s="662">
        <v>53557</v>
      </c>
      <c r="DE44" s="657"/>
      <c r="DF44" s="657"/>
      <c r="DG44" s="657"/>
      <c r="DH44" s="657"/>
      <c r="DI44" s="657"/>
      <c r="DJ44" s="657"/>
      <c r="DK44" s="658"/>
      <c r="DL44" s="663"/>
      <c r="DM44" s="664"/>
      <c r="DN44" s="664"/>
      <c r="DO44" s="664"/>
      <c r="DP44" s="664"/>
      <c r="DQ44" s="664"/>
      <c r="DR44" s="664"/>
      <c r="DS44" s="664"/>
      <c r="DT44" s="664"/>
      <c r="DU44" s="664"/>
      <c r="DV44" s="665"/>
      <c r="DW44" s="666"/>
      <c r="DX44" s="667"/>
      <c r="DY44" s="667"/>
      <c r="DZ44" s="667"/>
      <c r="EA44" s="667"/>
      <c r="EB44" s="667"/>
      <c r="EC44" s="668"/>
    </row>
    <row r="45" spans="2:133" ht="11.25" customHeight="1" x14ac:dyDescent="0.2">
      <c r="B45" s="673" t="s">
        <v>345</v>
      </c>
      <c r="C45" s="673"/>
      <c r="D45" s="673"/>
      <c r="E45" s="673"/>
      <c r="F45" s="673"/>
      <c r="G45" s="673"/>
      <c r="H45" s="673"/>
      <c r="I45" s="673"/>
      <c r="J45" s="673"/>
      <c r="K45" s="673"/>
      <c r="L45" s="673"/>
      <c r="M45" s="673"/>
      <c r="N45" s="673"/>
      <c r="O45" s="673"/>
      <c r="P45" s="673"/>
      <c r="Q45" s="673"/>
      <c r="R45" s="673"/>
      <c r="S45" s="673"/>
      <c r="T45" s="673"/>
      <c r="U45" s="673"/>
      <c r="V45" s="673"/>
      <c r="W45" s="673"/>
      <c r="X45" s="673"/>
      <c r="Y45" s="673"/>
      <c r="Z45" s="673"/>
      <c r="AA45" s="673"/>
      <c r="AB45" s="673"/>
      <c r="AC45" s="673"/>
      <c r="AD45" s="673"/>
      <c r="AE45" s="673"/>
      <c r="AF45" s="673"/>
      <c r="AG45" s="673"/>
      <c r="AH45" s="673"/>
      <c r="AI45" s="673"/>
      <c r="AJ45" s="673"/>
      <c r="AK45" s="673"/>
      <c r="AL45" s="673"/>
      <c r="AM45" s="673"/>
      <c r="AN45" s="673"/>
      <c r="AO45" s="673"/>
      <c r="AP45" s="673"/>
      <c r="AQ45" s="673"/>
      <c r="AR45" s="673"/>
      <c r="AS45" s="673"/>
      <c r="AT45" s="673"/>
      <c r="AU45" s="673"/>
      <c r="AV45" s="673"/>
      <c r="AW45" s="673"/>
      <c r="AX45" s="673"/>
      <c r="AY45" s="673"/>
      <c r="AZ45" s="673"/>
      <c r="BA45" s="673"/>
      <c r="BB45" s="673"/>
      <c r="BC45" s="673"/>
      <c r="BD45" s="673"/>
      <c r="BE45" s="673"/>
      <c r="BF45" s="673"/>
      <c r="BG45" s="673"/>
      <c r="BH45" s="673"/>
      <c r="BI45" s="673"/>
      <c r="BJ45" s="673"/>
      <c r="BK45" s="673"/>
      <c r="BL45" s="673"/>
      <c r="BM45" s="673"/>
      <c r="BN45" s="673"/>
      <c r="BO45" s="673"/>
      <c r="BP45" s="673"/>
      <c r="BQ45" s="673"/>
      <c r="BR45" s="673"/>
      <c r="BS45" s="673"/>
      <c r="BT45" s="673"/>
      <c r="BU45" s="673"/>
      <c r="BV45" s="673"/>
      <c r="BW45" s="673"/>
      <c r="BX45" s="673"/>
      <c r="BY45" s="673"/>
      <c r="BZ45" s="673"/>
      <c r="CA45" s="673"/>
      <c r="CB45" s="673"/>
      <c r="CC45" s="674"/>
      <c r="CD45" s="677"/>
      <c r="CE45" s="678"/>
      <c r="CF45" s="653" t="s">
        <v>346</v>
      </c>
      <c r="CG45" s="654"/>
      <c r="CH45" s="654"/>
      <c r="CI45" s="654"/>
      <c r="CJ45" s="654"/>
      <c r="CK45" s="654"/>
      <c r="CL45" s="654"/>
      <c r="CM45" s="654"/>
      <c r="CN45" s="654"/>
      <c r="CO45" s="654"/>
      <c r="CP45" s="654"/>
      <c r="CQ45" s="655"/>
      <c r="CR45" s="656">
        <v>137583</v>
      </c>
      <c r="CS45" s="669"/>
      <c r="CT45" s="669"/>
      <c r="CU45" s="669"/>
      <c r="CV45" s="669"/>
      <c r="CW45" s="669"/>
      <c r="CX45" s="669"/>
      <c r="CY45" s="670"/>
      <c r="CZ45" s="659">
        <v>6.2</v>
      </c>
      <c r="DA45" s="671"/>
      <c r="DB45" s="671"/>
      <c r="DC45" s="672"/>
      <c r="DD45" s="662">
        <v>5824</v>
      </c>
      <c r="DE45" s="669"/>
      <c r="DF45" s="669"/>
      <c r="DG45" s="669"/>
      <c r="DH45" s="669"/>
      <c r="DI45" s="669"/>
      <c r="DJ45" s="669"/>
      <c r="DK45" s="670"/>
      <c r="DL45" s="663"/>
      <c r="DM45" s="664"/>
      <c r="DN45" s="664"/>
      <c r="DO45" s="664"/>
      <c r="DP45" s="664"/>
      <c r="DQ45" s="664"/>
      <c r="DR45" s="664"/>
      <c r="DS45" s="664"/>
      <c r="DT45" s="664"/>
      <c r="DU45" s="664"/>
      <c r="DV45" s="665"/>
      <c r="DW45" s="666"/>
      <c r="DX45" s="667"/>
      <c r="DY45" s="667"/>
      <c r="DZ45" s="667"/>
      <c r="EA45" s="667"/>
      <c r="EB45" s="667"/>
      <c r="EC45" s="668"/>
    </row>
    <row r="46" spans="2:133" ht="11.25" customHeight="1" x14ac:dyDescent="0.2">
      <c r="B46" s="207"/>
      <c r="CD46" s="677"/>
      <c r="CE46" s="678"/>
      <c r="CF46" s="653" t="s">
        <v>347</v>
      </c>
      <c r="CG46" s="654"/>
      <c r="CH46" s="654"/>
      <c r="CI46" s="654"/>
      <c r="CJ46" s="654"/>
      <c r="CK46" s="654"/>
      <c r="CL46" s="654"/>
      <c r="CM46" s="654"/>
      <c r="CN46" s="654"/>
      <c r="CO46" s="654"/>
      <c r="CP46" s="654"/>
      <c r="CQ46" s="655"/>
      <c r="CR46" s="656">
        <v>217053</v>
      </c>
      <c r="CS46" s="657"/>
      <c r="CT46" s="657"/>
      <c r="CU46" s="657"/>
      <c r="CV46" s="657"/>
      <c r="CW46" s="657"/>
      <c r="CX46" s="657"/>
      <c r="CY46" s="658"/>
      <c r="CZ46" s="659">
        <v>9.8000000000000007</v>
      </c>
      <c r="DA46" s="660"/>
      <c r="DB46" s="660"/>
      <c r="DC46" s="661"/>
      <c r="DD46" s="662">
        <v>40212</v>
      </c>
      <c r="DE46" s="657"/>
      <c r="DF46" s="657"/>
      <c r="DG46" s="657"/>
      <c r="DH46" s="657"/>
      <c r="DI46" s="657"/>
      <c r="DJ46" s="657"/>
      <c r="DK46" s="658"/>
      <c r="DL46" s="663"/>
      <c r="DM46" s="664"/>
      <c r="DN46" s="664"/>
      <c r="DO46" s="664"/>
      <c r="DP46" s="664"/>
      <c r="DQ46" s="664"/>
      <c r="DR46" s="664"/>
      <c r="DS46" s="664"/>
      <c r="DT46" s="664"/>
      <c r="DU46" s="664"/>
      <c r="DV46" s="665"/>
      <c r="DW46" s="666"/>
      <c r="DX46" s="667"/>
      <c r="DY46" s="667"/>
      <c r="DZ46" s="667"/>
      <c r="EA46" s="667"/>
      <c r="EB46" s="667"/>
      <c r="EC46" s="668"/>
    </row>
    <row r="47" spans="2:133" ht="11.25" customHeight="1" x14ac:dyDescent="0.2">
      <c r="B47" s="207"/>
      <c r="CD47" s="677"/>
      <c r="CE47" s="678"/>
      <c r="CF47" s="653" t="s">
        <v>348</v>
      </c>
      <c r="CG47" s="654"/>
      <c r="CH47" s="654"/>
      <c r="CI47" s="654"/>
      <c r="CJ47" s="654"/>
      <c r="CK47" s="654"/>
      <c r="CL47" s="654"/>
      <c r="CM47" s="654"/>
      <c r="CN47" s="654"/>
      <c r="CO47" s="654"/>
      <c r="CP47" s="654"/>
      <c r="CQ47" s="655"/>
      <c r="CR47" s="656" t="s">
        <v>122</v>
      </c>
      <c r="CS47" s="669"/>
      <c r="CT47" s="669"/>
      <c r="CU47" s="669"/>
      <c r="CV47" s="669"/>
      <c r="CW47" s="669"/>
      <c r="CX47" s="669"/>
      <c r="CY47" s="670"/>
      <c r="CZ47" s="659" t="s">
        <v>122</v>
      </c>
      <c r="DA47" s="671"/>
      <c r="DB47" s="671"/>
      <c r="DC47" s="672"/>
      <c r="DD47" s="662" t="s">
        <v>122</v>
      </c>
      <c r="DE47" s="669"/>
      <c r="DF47" s="669"/>
      <c r="DG47" s="669"/>
      <c r="DH47" s="669"/>
      <c r="DI47" s="669"/>
      <c r="DJ47" s="669"/>
      <c r="DK47" s="670"/>
      <c r="DL47" s="663"/>
      <c r="DM47" s="664"/>
      <c r="DN47" s="664"/>
      <c r="DO47" s="664"/>
      <c r="DP47" s="664"/>
      <c r="DQ47" s="664"/>
      <c r="DR47" s="664"/>
      <c r="DS47" s="664"/>
      <c r="DT47" s="664"/>
      <c r="DU47" s="664"/>
      <c r="DV47" s="665"/>
      <c r="DW47" s="666"/>
      <c r="DX47" s="667"/>
      <c r="DY47" s="667"/>
      <c r="DZ47" s="667"/>
      <c r="EA47" s="667"/>
      <c r="EB47" s="667"/>
      <c r="EC47" s="668"/>
    </row>
    <row r="48" spans="2:133" ht="11" x14ac:dyDescent="0.2">
      <c r="B48" s="207"/>
      <c r="CD48" s="679"/>
      <c r="CE48" s="680"/>
      <c r="CF48" s="653" t="s">
        <v>349</v>
      </c>
      <c r="CG48" s="654"/>
      <c r="CH48" s="654"/>
      <c r="CI48" s="654"/>
      <c r="CJ48" s="654"/>
      <c r="CK48" s="654"/>
      <c r="CL48" s="654"/>
      <c r="CM48" s="654"/>
      <c r="CN48" s="654"/>
      <c r="CO48" s="654"/>
      <c r="CP48" s="654"/>
      <c r="CQ48" s="655"/>
      <c r="CR48" s="656" t="s">
        <v>122</v>
      </c>
      <c r="CS48" s="657"/>
      <c r="CT48" s="657"/>
      <c r="CU48" s="657"/>
      <c r="CV48" s="657"/>
      <c r="CW48" s="657"/>
      <c r="CX48" s="657"/>
      <c r="CY48" s="658"/>
      <c r="CZ48" s="659" t="s">
        <v>122</v>
      </c>
      <c r="DA48" s="660"/>
      <c r="DB48" s="660"/>
      <c r="DC48" s="661"/>
      <c r="DD48" s="662" t="s">
        <v>122</v>
      </c>
      <c r="DE48" s="657"/>
      <c r="DF48" s="657"/>
      <c r="DG48" s="657"/>
      <c r="DH48" s="657"/>
      <c r="DI48" s="657"/>
      <c r="DJ48" s="657"/>
      <c r="DK48" s="658"/>
      <c r="DL48" s="663"/>
      <c r="DM48" s="664"/>
      <c r="DN48" s="664"/>
      <c r="DO48" s="664"/>
      <c r="DP48" s="664"/>
      <c r="DQ48" s="664"/>
      <c r="DR48" s="664"/>
      <c r="DS48" s="664"/>
      <c r="DT48" s="664"/>
      <c r="DU48" s="664"/>
      <c r="DV48" s="665"/>
      <c r="DW48" s="666"/>
      <c r="DX48" s="667"/>
      <c r="DY48" s="667"/>
      <c r="DZ48" s="667"/>
      <c r="EA48" s="667"/>
      <c r="EB48" s="667"/>
      <c r="EC48" s="668"/>
    </row>
    <row r="49" spans="2:133" ht="11.25" customHeight="1" x14ac:dyDescent="0.2">
      <c r="B49" s="207"/>
      <c r="CD49" s="637" t="s">
        <v>350</v>
      </c>
      <c r="CE49" s="638"/>
      <c r="CF49" s="638"/>
      <c r="CG49" s="638"/>
      <c r="CH49" s="638"/>
      <c r="CI49" s="638"/>
      <c r="CJ49" s="638"/>
      <c r="CK49" s="638"/>
      <c r="CL49" s="638"/>
      <c r="CM49" s="638"/>
      <c r="CN49" s="638"/>
      <c r="CO49" s="638"/>
      <c r="CP49" s="638"/>
      <c r="CQ49" s="639"/>
      <c r="CR49" s="640">
        <v>2215564</v>
      </c>
      <c r="CS49" s="641"/>
      <c r="CT49" s="641"/>
      <c r="CU49" s="641"/>
      <c r="CV49" s="641"/>
      <c r="CW49" s="641"/>
      <c r="CX49" s="641"/>
      <c r="CY49" s="642"/>
      <c r="CZ49" s="643">
        <v>100</v>
      </c>
      <c r="DA49" s="644"/>
      <c r="DB49" s="644"/>
      <c r="DC49" s="645"/>
      <c r="DD49" s="646">
        <v>1513603</v>
      </c>
      <c r="DE49" s="641"/>
      <c r="DF49" s="641"/>
      <c r="DG49" s="641"/>
      <c r="DH49" s="641"/>
      <c r="DI49" s="641"/>
      <c r="DJ49" s="641"/>
      <c r="DK49" s="642"/>
      <c r="DL49" s="647"/>
      <c r="DM49" s="648"/>
      <c r="DN49" s="648"/>
      <c r="DO49" s="648"/>
      <c r="DP49" s="648"/>
      <c r="DQ49" s="648"/>
      <c r="DR49" s="648"/>
      <c r="DS49" s="648"/>
      <c r="DT49" s="648"/>
      <c r="DU49" s="648"/>
      <c r="DV49" s="649"/>
      <c r="DW49" s="650"/>
      <c r="DX49" s="651"/>
      <c r="DY49" s="651"/>
      <c r="DZ49" s="651"/>
      <c r="EA49" s="651"/>
      <c r="EB49" s="651"/>
      <c r="EC49" s="652"/>
    </row>
  </sheetData>
  <sheetProtection algorithmName="SHA-512" hashValue="D1WvCE6r1Ppz/7XQvxGnIFyeGtvmISwpfg65plPayDV4+rLTnIrWtTMwQlb89zokJ6c+SlsvcQUhG3bysK8PfA==" saltValue="8Sb4CQyMIioZHy5dpBtp3A=="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S25:CB25"/>
    <mergeCell ref="CD25:CQ25"/>
    <mergeCell ref="CR25:CY25"/>
    <mergeCell ref="CD21:CQ21"/>
    <mergeCell ref="CR21:CY21"/>
    <mergeCell ref="CZ21:DC21"/>
    <mergeCell ref="DD21:DP21"/>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CZ25:DC25"/>
    <mergeCell ref="DD25:DK25"/>
    <mergeCell ref="CD27:CQ27"/>
    <mergeCell ref="CR27:CY27"/>
    <mergeCell ref="CZ27:DC27"/>
    <mergeCell ref="DD27:DK27"/>
    <mergeCell ref="DL27:DV27"/>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R26:Y26"/>
    <mergeCell ref="Z26:AC26"/>
    <mergeCell ref="AD26:AK26"/>
    <mergeCell ref="AL26:AO26"/>
    <mergeCell ref="AP26:BF26"/>
    <mergeCell ref="BG26:BN26"/>
    <mergeCell ref="BO26:BR26"/>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CZ31:DC31"/>
    <mergeCell ref="DD31:DK31"/>
    <mergeCell ref="DL31:DV31"/>
    <mergeCell ref="DW31:EC31"/>
    <mergeCell ref="BX31:CB31"/>
    <mergeCell ref="CF31:CQ31"/>
    <mergeCell ref="CR32:CY32"/>
    <mergeCell ref="CZ32:DC32"/>
    <mergeCell ref="DD32:DK32"/>
    <mergeCell ref="DL32:DV32"/>
    <mergeCell ref="DW32:EC32"/>
    <mergeCell ref="BX32:CB32"/>
    <mergeCell ref="CF32:CQ32"/>
    <mergeCell ref="AX31:BF31"/>
    <mergeCell ref="BG31:BL31"/>
    <mergeCell ref="BM31:BQ31"/>
    <mergeCell ref="BR31:BW31"/>
    <mergeCell ref="AD31:AK31"/>
    <mergeCell ref="AL31:AO31"/>
    <mergeCell ref="AP31:AS33"/>
    <mergeCell ref="AT31:AT33"/>
    <mergeCell ref="CR31:CY31"/>
    <mergeCell ref="AX32:BF32"/>
    <mergeCell ref="BG32:BL32"/>
    <mergeCell ref="BM32:BQ32"/>
    <mergeCell ref="BR32:BW32"/>
    <mergeCell ref="B32:Q32"/>
    <mergeCell ref="R32:Y32"/>
    <mergeCell ref="Z32:AC32"/>
    <mergeCell ref="AD32:AK32"/>
    <mergeCell ref="AL32:AO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election activeCell="B7" sqref="B7:P7"/>
    </sheetView>
  </sheetViews>
  <sheetFormatPr defaultColWidth="0" defaultRowHeight="13" zeroHeight="1" x14ac:dyDescent="0.2"/>
  <cols>
    <col min="1" max="130" width="2.81640625" style="213" customWidth="1"/>
    <col min="131" max="131" width="1.63281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1125" t="s">
        <v>351</v>
      </c>
      <c r="B2" s="1125"/>
      <c r="C2" s="1125"/>
      <c r="D2" s="1125"/>
      <c r="E2" s="1125"/>
      <c r="F2" s="1125"/>
      <c r="G2" s="1125"/>
      <c r="H2" s="1125"/>
      <c r="I2" s="1125"/>
      <c r="J2" s="1125"/>
      <c r="K2" s="1125"/>
      <c r="L2" s="1125"/>
      <c r="M2" s="1125"/>
      <c r="N2" s="1125"/>
      <c r="O2" s="1125"/>
      <c r="P2" s="1125"/>
      <c r="Q2" s="1125"/>
      <c r="R2" s="1125"/>
      <c r="S2" s="1125"/>
      <c r="T2" s="1125"/>
      <c r="U2" s="1125"/>
      <c r="V2" s="1125"/>
      <c r="W2" s="1125"/>
      <c r="X2" s="1125"/>
      <c r="Y2" s="1125"/>
      <c r="Z2" s="1125"/>
      <c r="AA2" s="1125"/>
      <c r="AB2" s="1125"/>
      <c r="AC2" s="1125"/>
      <c r="AD2" s="1125"/>
      <c r="AE2" s="1125"/>
      <c r="AF2" s="1125"/>
      <c r="AG2" s="1125"/>
      <c r="AH2" s="1125"/>
      <c r="AI2" s="1125"/>
      <c r="AJ2" s="1125"/>
      <c r="AK2" s="1125"/>
      <c r="AL2" s="1125"/>
      <c r="AM2" s="1125"/>
      <c r="AN2" s="1125"/>
      <c r="AO2" s="1125"/>
      <c r="AP2" s="1125"/>
      <c r="AQ2" s="1125"/>
      <c r="AR2" s="1125"/>
      <c r="AS2" s="1125"/>
      <c r="AT2" s="1125"/>
      <c r="AU2" s="1125"/>
      <c r="AV2" s="1125"/>
      <c r="AW2" s="1125"/>
      <c r="AX2" s="1125"/>
      <c r="AY2" s="1125"/>
      <c r="AZ2" s="1125"/>
      <c r="BA2" s="1125"/>
      <c r="BB2" s="1125"/>
      <c r="BC2" s="1125"/>
      <c r="BD2" s="1125"/>
      <c r="BE2" s="1125"/>
      <c r="BF2" s="1125"/>
      <c r="BG2" s="1125"/>
      <c r="BH2" s="1125"/>
      <c r="BI2" s="1125"/>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126" t="s">
        <v>352</v>
      </c>
      <c r="DK2" s="1127"/>
      <c r="DL2" s="1127"/>
      <c r="DM2" s="1127"/>
      <c r="DN2" s="1127"/>
      <c r="DO2" s="1128"/>
      <c r="DP2" s="210"/>
      <c r="DQ2" s="1126" t="s">
        <v>353</v>
      </c>
      <c r="DR2" s="1127"/>
      <c r="DS2" s="1127"/>
      <c r="DT2" s="1127"/>
      <c r="DU2" s="1127"/>
      <c r="DV2" s="1127"/>
      <c r="DW2" s="1127"/>
      <c r="DX2" s="1127"/>
      <c r="DY2" s="1127"/>
      <c r="DZ2" s="1128"/>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5">
      <c r="A4" s="1094" t="s">
        <v>354</v>
      </c>
      <c r="B4" s="1094"/>
      <c r="C4" s="1094"/>
      <c r="D4" s="1094"/>
      <c r="E4" s="1094"/>
      <c r="F4" s="1094"/>
      <c r="G4" s="1094"/>
      <c r="H4" s="1094"/>
      <c r="I4" s="1094"/>
      <c r="J4" s="1094"/>
      <c r="K4" s="1094"/>
      <c r="L4" s="1094"/>
      <c r="M4" s="1094"/>
      <c r="N4" s="1094"/>
      <c r="O4" s="1094"/>
      <c r="P4" s="1094"/>
      <c r="Q4" s="1094"/>
      <c r="R4" s="1094"/>
      <c r="S4" s="1094"/>
      <c r="T4" s="1094"/>
      <c r="U4" s="1094"/>
      <c r="V4" s="1094"/>
      <c r="W4" s="1094"/>
      <c r="X4" s="1094"/>
      <c r="Y4" s="1094"/>
      <c r="Z4" s="1094"/>
      <c r="AA4" s="1094"/>
      <c r="AB4" s="1094"/>
      <c r="AC4" s="1094"/>
      <c r="AD4" s="1094"/>
      <c r="AE4" s="1094"/>
      <c r="AF4" s="1094"/>
      <c r="AG4" s="1094"/>
      <c r="AH4" s="1094"/>
      <c r="AI4" s="1094"/>
      <c r="AJ4" s="1094"/>
      <c r="AK4" s="1094"/>
      <c r="AL4" s="1094"/>
      <c r="AM4" s="1094"/>
      <c r="AN4" s="1094"/>
      <c r="AO4" s="1094"/>
      <c r="AP4" s="1094"/>
      <c r="AQ4" s="1094"/>
      <c r="AR4" s="1094"/>
      <c r="AS4" s="1094"/>
      <c r="AT4" s="1094"/>
      <c r="AU4" s="1094"/>
      <c r="AV4" s="1094"/>
      <c r="AW4" s="1094"/>
      <c r="AX4" s="1094"/>
      <c r="AY4" s="1094"/>
      <c r="AZ4" s="214"/>
      <c r="BA4" s="214"/>
      <c r="BB4" s="214"/>
      <c r="BC4" s="214"/>
      <c r="BD4" s="214"/>
      <c r="BE4" s="215"/>
      <c r="BF4" s="215"/>
      <c r="BG4" s="215"/>
      <c r="BH4" s="215"/>
      <c r="BI4" s="215"/>
      <c r="BJ4" s="215"/>
      <c r="BK4" s="215"/>
      <c r="BL4" s="215"/>
      <c r="BM4" s="215"/>
      <c r="BN4" s="215"/>
      <c r="BO4" s="215"/>
      <c r="BP4" s="215"/>
      <c r="BQ4" s="765" t="s">
        <v>355</v>
      </c>
      <c r="BR4" s="765"/>
      <c r="BS4" s="765"/>
      <c r="BT4" s="765"/>
      <c r="BU4" s="765"/>
      <c r="BV4" s="765"/>
      <c r="BW4" s="765"/>
      <c r="BX4" s="765"/>
      <c r="BY4" s="765"/>
      <c r="BZ4" s="765"/>
      <c r="CA4" s="765"/>
      <c r="CB4" s="765"/>
      <c r="CC4" s="765"/>
      <c r="CD4" s="765"/>
      <c r="CE4" s="765"/>
      <c r="CF4" s="765"/>
      <c r="CG4" s="765"/>
      <c r="CH4" s="765"/>
      <c r="CI4" s="765"/>
      <c r="CJ4" s="765"/>
      <c r="CK4" s="765"/>
      <c r="CL4" s="765"/>
      <c r="CM4" s="765"/>
      <c r="CN4" s="765"/>
      <c r="CO4" s="765"/>
      <c r="CP4" s="765"/>
      <c r="CQ4" s="765"/>
      <c r="CR4" s="765"/>
      <c r="CS4" s="765"/>
      <c r="CT4" s="765"/>
      <c r="CU4" s="765"/>
      <c r="CV4" s="765"/>
      <c r="CW4" s="765"/>
      <c r="CX4" s="765"/>
      <c r="CY4" s="765"/>
      <c r="CZ4" s="765"/>
      <c r="DA4" s="765"/>
      <c r="DB4" s="765"/>
      <c r="DC4" s="765"/>
      <c r="DD4" s="765"/>
      <c r="DE4" s="765"/>
      <c r="DF4" s="765"/>
      <c r="DG4" s="765"/>
      <c r="DH4" s="765"/>
      <c r="DI4" s="765"/>
      <c r="DJ4" s="765"/>
      <c r="DK4" s="765"/>
      <c r="DL4" s="765"/>
      <c r="DM4" s="765"/>
      <c r="DN4" s="765"/>
      <c r="DO4" s="765"/>
      <c r="DP4" s="765"/>
      <c r="DQ4" s="765"/>
      <c r="DR4" s="765"/>
      <c r="DS4" s="765"/>
      <c r="DT4" s="765"/>
      <c r="DU4" s="765"/>
      <c r="DV4" s="765"/>
      <c r="DW4" s="765"/>
      <c r="DX4" s="765"/>
      <c r="DY4" s="765"/>
      <c r="DZ4" s="765"/>
      <c r="EA4" s="216"/>
    </row>
    <row r="5" spans="1:131" s="217" customFormat="1" ht="26.25" customHeight="1" x14ac:dyDescent="0.2">
      <c r="A5" s="1030" t="s">
        <v>356</v>
      </c>
      <c r="B5" s="1031"/>
      <c r="C5" s="1031"/>
      <c r="D5" s="1031"/>
      <c r="E5" s="1031"/>
      <c r="F5" s="1031"/>
      <c r="G5" s="1031"/>
      <c r="H5" s="1031"/>
      <c r="I5" s="1031"/>
      <c r="J5" s="1031"/>
      <c r="K5" s="1031"/>
      <c r="L5" s="1031"/>
      <c r="M5" s="1031"/>
      <c r="N5" s="1031"/>
      <c r="O5" s="1031"/>
      <c r="P5" s="1032"/>
      <c r="Q5" s="1036" t="s">
        <v>357</v>
      </c>
      <c r="R5" s="1037"/>
      <c r="S5" s="1037"/>
      <c r="T5" s="1037"/>
      <c r="U5" s="1038"/>
      <c r="V5" s="1036" t="s">
        <v>358</v>
      </c>
      <c r="W5" s="1037"/>
      <c r="X5" s="1037"/>
      <c r="Y5" s="1037"/>
      <c r="Z5" s="1038"/>
      <c r="AA5" s="1036" t="s">
        <v>359</v>
      </c>
      <c r="AB5" s="1037"/>
      <c r="AC5" s="1037"/>
      <c r="AD5" s="1037"/>
      <c r="AE5" s="1037"/>
      <c r="AF5" s="1129" t="s">
        <v>360</v>
      </c>
      <c r="AG5" s="1037"/>
      <c r="AH5" s="1037"/>
      <c r="AI5" s="1037"/>
      <c r="AJ5" s="1050"/>
      <c r="AK5" s="1037" t="s">
        <v>361</v>
      </c>
      <c r="AL5" s="1037"/>
      <c r="AM5" s="1037"/>
      <c r="AN5" s="1037"/>
      <c r="AO5" s="1038"/>
      <c r="AP5" s="1036" t="s">
        <v>362</v>
      </c>
      <c r="AQ5" s="1037"/>
      <c r="AR5" s="1037"/>
      <c r="AS5" s="1037"/>
      <c r="AT5" s="1038"/>
      <c r="AU5" s="1036" t="s">
        <v>363</v>
      </c>
      <c r="AV5" s="1037"/>
      <c r="AW5" s="1037"/>
      <c r="AX5" s="1037"/>
      <c r="AY5" s="1050"/>
      <c r="AZ5" s="214"/>
      <c r="BA5" s="214"/>
      <c r="BB5" s="214"/>
      <c r="BC5" s="214"/>
      <c r="BD5" s="214"/>
      <c r="BE5" s="215"/>
      <c r="BF5" s="215"/>
      <c r="BG5" s="215"/>
      <c r="BH5" s="215"/>
      <c r="BI5" s="215"/>
      <c r="BJ5" s="215"/>
      <c r="BK5" s="215"/>
      <c r="BL5" s="215"/>
      <c r="BM5" s="215"/>
      <c r="BN5" s="215"/>
      <c r="BO5" s="215"/>
      <c r="BP5" s="215"/>
      <c r="BQ5" s="1030" t="s">
        <v>364</v>
      </c>
      <c r="BR5" s="1031"/>
      <c r="BS5" s="1031"/>
      <c r="BT5" s="1031"/>
      <c r="BU5" s="1031"/>
      <c r="BV5" s="1031"/>
      <c r="BW5" s="1031"/>
      <c r="BX5" s="1031"/>
      <c r="BY5" s="1031"/>
      <c r="BZ5" s="1031"/>
      <c r="CA5" s="1031"/>
      <c r="CB5" s="1031"/>
      <c r="CC5" s="1031"/>
      <c r="CD5" s="1031"/>
      <c r="CE5" s="1031"/>
      <c r="CF5" s="1031"/>
      <c r="CG5" s="1032"/>
      <c r="CH5" s="1036" t="s">
        <v>365</v>
      </c>
      <c r="CI5" s="1037"/>
      <c r="CJ5" s="1037"/>
      <c r="CK5" s="1037"/>
      <c r="CL5" s="1038"/>
      <c r="CM5" s="1036" t="s">
        <v>366</v>
      </c>
      <c r="CN5" s="1037"/>
      <c r="CO5" s="1037"/>
      <c r="CP5" s="1037"/>
      <c r="CQ5" s="1038"/>
      <c r="CR5" s="1036" t="s">
        <v>367</v>
      </c>
      <c r="CS5" s="1037"/>
      <c r="CT5" s="1037"/>
      <c r="CU5" s="1037"/>
      <c r="CV5" s="1038"/>
      <c r="CW5" s="1036" t="s">
        <v>368</v>
      </c>
      <c r="CX5" s="1037"/>
      <c r="CY5" s="1037"/>
      <c r="CZ5" s="1037"/>
      <c r="DA5" s="1038"/>
      <c r="DB5" s="1036" t="s">
        <v>369</v>
      </c>
      <c r="DC5" s="1037"/>
      <c r="DD5" s="1037"/>
      <c r="DE5" s="1037"/>
      <c r="DF5" s="1038"/>
      <c r="DG5" s="1119" t="s">
        <v>370</v>
      </c>
      <c r="DH5" s="1120"/>
      <c r="DI5" s="1120"/>
      <c r="DJ5" s="1120"/>
      <c r="DK5" s="1121"/>
      <c r="DL5" s="1119" t="s">
        <v>371</v>
      </c>
      <c r="DM5" s="1120"/>
      <c r="DN5" s="1120"/>
      <c r="DO5" s="1120"/>
      <c r="DP5" s="1121"/>
      <c r="DQ5" s="1036" t="s">
        <v>372</v>
      </c>
      <c r="DR5" s="1037"/>
      <c r="DS5" s="1037"/>
      <c r="DT5" s="1037"/>
      <c r="DU5" s="1038"/>
      <c r="DV5" s="1036" t="s">
        <v>363</v>
      </c>
      <c r="DW5" s="1037"/>
      <c r="DX5" s="1037"/>
      <c r="DY5" s="1037"/>
      <c r="DZ5" s="1050"/>
      <c r="EA5" s="216"/>
    </row>
    <row r="6" spans="1:131" s="217" customFormat="1" ht="26.25" customHeight="1" thickBot="1" x14ac:dyDescent="0.25">
      <c r="A6" s="1033"/>
      <c r="B6" s="1034"/>
      <c r="C6" s="1034"/>
      <c r="D6" s="1034"/>
      <c r="E6" s="1034"/>
      <c r="F6" s="1034"/>
      <c r="G6" s="1034"/>
      <c r="H6" s="1034"/>
      <c r="I6" s="1034"/>
      <c r="J6" s="1034"/>
      <c r="K6" s="1034"/>
      <c r="L6" s="1034"/>
      <c r="M6" s="1034"/>
      <c r="N6" s="1034"/>
      <c r="O6" s="1034"/>
      <c r="P6" s="1035"/>
      <c r="Q6" s="1039"/>
      <c r="R6" s="1040"/>
      <c r="S6" s="1040"/>
      <c r="T6" s="1040"/>
      <c r="U6" s="1041"/>
      <c r="V6" s="1039"/>
      <c r="W6" s="1040"/>
      <c r="X6" s="1040"/>
      <c r="Y6" s="1040"/>
      <c r="Z6" s="1041"/>
      <c r="AA6" s="1039"/>
      <c r="AB6" s="1040"/>
      <c r="AC6" s="1040"/>
      <c r="AD6" s="1040"/>
      <c r="AE6" s="1040"/>
      <c r="AF6" s="1130"/>
      <c r="AG6" s="1040"/>
      <c r="AH6" s="1040"/>
      <c r="AI6" s="1040"/>
      <c r="AJ6" s="1051"/>
      <c r="AK6" s="1040"/>
      <c r="AL6" s="1040"/>
      <c r="AM6" s="1040"/>
      <c r="AN6" s="1040"/>
      <c r="AO6" s="1041"/>
      <c r="AP6" s="1039"/>
      <c r="AQ6" s="1040"/>
      <c r="AR6" s="1040"/>
      <c r="AS6" s="1040"/>
      <c r="AT6" s="1041"/>
      <c r="AU6" s="1039"/>
      <c r="AV6" s="1040"/>
      <c r="AW6" s="1040"/>
      <c r="AX6" s="1040"/>
      <c r="AY6" s="1051"/>
      <c r="AZ6" s="214"/>
      <c r="BA6" s="214"/>
      <c r="BB6" s="214"/>
      <c r="BC6" s="214"/>
      <c r="BD6" s="214"/>
      <c r="BE6" s="215"/>
      <c r="BF6" s="215"/>
      <c r="BG6" s="215"/>
      <c r="BH6" s="215"/>
      <c r="BI6" s="215"/>
      <c r="BJ6" s="215"/>
      <c r="BK6" s="215"/>
      <c r="BL6" s="215"/>
      <c r="BM6" s="215"/>
      <c r="BN6" s="215"/>
      <c r="BO6" s="215"/>
      <c r="BP6" s="215"/>
      <c r="BQ6" s="1033"/>
      <c r="BR6" s="1034"/>
      <c r="BS6" s="1034"/>
      <c r="BT6" s="1034"/>
      <c r="BU6" s="1034"/>
      <c r="BV6" s="1034"/>
      <c r="BW6" s="1034"/>
      <c r="BX6" s="1034"/>
      <c r="BY6" s="1034"/>
      <c r="BZ6" s="1034"/>
      <c r="CA6" s="1034"/>
      <c r="CB6" s="1034"/>
      <c r="CC6" s="1034"/>
      <c r="CD6" s="1034"/>
      <c r="CE6" s="1034"/>
      <c r="CF6" s="1034"/>
      <c r="CG6" s="1035"/>
      <c r="CH6" s="1039"/>
      <c r="CI6" s="1040"/>
      <c r="CJ6" s="1040"/>
      <c r="CK6" s="1040"/>
      <c r="CL6" s="1041"/>
      <c r="CM6" s="1039"/>
      <c r="CN6" s="1040"/>
      <c r="CO6" s="1040"/>
      <c r="CP6" s="1040"/>
      <c r="CQ6" s="1041"/>
      <c r="CR6" s="1039"/>
      <c r="CS6" s="1040"/>
      <c r="CT6" s="1040"/>
      <c r="CU6" s="1040"/>
      <c r="CV6" s="1041"/>
      <c r="CW6" s="1039"/>
      <c r="CX6" s="1040"/>
      <c r="CY6" s="1040"/>
      <c r="CZ6" s="1040"/>
      <c r="DA6" s="1041"/>
      <c r="DB6" s="1039"/>
      <c r="DC6" s="1040"/>
      <c r="DD6" s="1040"/>
      <c r="DE6" s="1040"/>
      <c r="DF6" s="1041"/>
      <c r="DG6" s="1122"/>
      <c r="DH6" s="1123"/>
      <c r="DI6" s="1123"/>
      <c r="DJ6" s="1123"/>
      <c r="DK6" s="1124"/>
      <c r="DL6" s="1122"/>
      <c r="DM6" s="1123"/>
      <c r="DN6" s="1123"/>
      <c r="DO6" s="1123"/>
      <c r="DP6" s="1124"/>
      <c r="DQ6" s="1039"/>
      <c r="DR6" s="1040"/>
      <c r="DS6" s="1040"/>
      <c r="DT6" s="1040"/>
      <c r="DU6" s="1041"/>
      <c r="DV6" s="1039"/>
      <c r="DW6" s="1040"/>
      <c r="DX6" s="1040"/>
      <c r="DY6" s="1040"/>
      <c r="DZ6" s="1051"/>
      <c r="EA6" s="216"/>
    </row>
    <row r="7" spans="1:131" s="217" customFormat="1" ht="26.25" customHeight="1" thickTop="1" x14ac:dyDescent="0.2">
      <c r="A7" s="218">
        <v>1</v>
      </c>
      <c r="B7" s="1082" t="s">
        <v>373</v>
      </c>
      <c r="C7" s="1083"/>
      <c r="D7" s="1083"/>
      <c r="E7" s="1083"/>
      <c r="F7" s="1083"/>
      <c r="G7" s="1083"/>
      <c r="H7" s="1083"/>
      <c r="I7" s="1083"/>
      <c r="J7" s="1083"/>
      <c r="K7" s="1083"/>
      <c r="L7" s="1083"/>
      <c r="M7" s="1083"/>
      <c r="N7" s="1083"/>
      <c r="O7" s="1083"/>
      <c r="P7" s="1084"/>
      <c r="Q7" s="1137">
        <v>2125</v>
      </c>
      <c r="R7" s="1138"/>
      <c r="S7" s="1138"/>
      <c r="T7" s="1138"/>
      <c r="U7" s="1138"/>
      <c r="V7" s="1138">
        <v>2042</v>
      </c>
      <c r="W7" s="1138"/>
      <c r="X7" s="1138"/>
      <c r="Y7" s="1138"/>
      <c r="Z7" s="1138"/>
      <c r="AA7" s="1138">
        <v>83</v>
      </c>
      <c r="AB7" s="1138"/>
      <c r="AC7" s="1138"/>
      <c r="AD7" s="1138"/>
      <c r="AE7" s="1139"/>
      <c r="AF7" s="1140">
        <v>80</v>
      </c>
      <c r="AG7" s="1141"/>
      <c r="AH7" s="1141"/>
      <c r="AI7" s="1141"/>
      <c r="AJ7" s="1142"/>
      <c r="AK7" s="1143">
        <v>259</v>
      </c>
      <c r="AL7" s="1144"/>
      <c r="AM7" s="1144"/>
      <c r="AN7" s="1144"/>
      <c r="AO7" s="1144"/>
      <c r="AP7" s="1144">
        <v>2713</v>
      </c>
      <c r="AQ7" s="1144"/>
      <c r="AR7" s="1144"/>
      <c r="AS7" s="1144"/>
      <c r="AT7" s="1144"/>
      <c r="AU7" s="1145"/>
      <c r="AV7" s="1145"/>
      <c r="AW7" s="1145"/>
      <c r="AX7" s="1145"/>
      <c r="AY7" s="1146"/>
      <c r="AZ7" s="214"/>
      <c r="BA7" s="214"/>
      <c r="BB7" s="214"/>
      <c r="BC7" s="214"/>
      <c r="BD7" s="214"/>
      <c r="BE7" s="215"/>
      <c r="BF7" s="215"/>
      <c r="BG7" s="215"/>
      <c r="BH7" s="215"/>
      <c r="BI7" s="215"/>
      <c r="BJ7" s="215"/>
      <c r="BK7" s="215"/>
      <c r="BL7" s="215"/>
      <c r="BM7" s="215"/>
      <c r="BN7" s="215"/>
      <c r="BO7" s="215"/>
      <c r="BP7" s="215"/>
      <c r="BQ7" s="218">
        <v>1</v>
      </c>
      <c r="BR7" s="219"/>
      <c r="BS7" s="1134"/>
      <c r="BT7" s="1135"/>
      <c r="BU7" s="1135"/>
      <c r="BV7" s="1135"/>
      <c r="BW7" s="1135"/>
      <c r="BX7" s="1135"/>
      <c r="BY7" s="1135"/>
      <c r="BZ7" s="1135"/>
      <c r="CA7" s="1135"/>
      <c r="CB7" s="1135"/>
      <c r="CC7" s="1135"/>
      <c r="CD7" s="1135"/>
      <c r="CE7" s="1135"/>
      <c r="CF7" s="1135"/>
      <c r="CG7" s="1147"/>
      <c r="CH7" s="1131"/>
      <c r="CI7" s="1132"/>
      <c r="CJ7" s="1132"/>
      <c r="CK7" s="1132"/>
      <c r="CL7" s="1133"/>
      <c r="CM7" s="1131"/>
      <c r="CN7" s="1132"/>
      <c r="CO7" s="1132"/>
      <c r="CP7" s="1132"/>
      <c r="CQ7" s="1133"/>
      <c r="CR7" s="1131"/>
      <c r="CS7" s="1132"/>
      <c r="CT7" s="1132"/>
      <c r="CU7" s="1132"/>
      <c r="CV7" s="1133"/>
      <c r="CW7" s="1131"/>
      <c r="CX7" s="1132"/>
      <c r="CY7" s="1132"/>
      <c r="CZ7" s="1132"/>
      <c r="DA7" s="1133"/>
      <c r="DB7" s="1131"/>
      <c r="DC7" s="1132"/>
      <c r="DD7" s="1132"/>
      <c r="DE7" s="1132"/>
      <c r="DF7" s="1133"/>
      <c r="DG7" s="1131"/>
      <c r="DH7" s="1132"/>
      <c r="DI7" s="1132"/>
      <c r="DJ7" s="1132"/>
      <c r="DK7" s="1133"/>
      <c r="DL7" s="1131"/>
      <c r="DM7" s="1132"/>
      <c r="DN7" s="1132"/>
      <c r="DO7" s="1132"/>
      <c r="DP7" s="1133"/>
      <c r="DQ7" s="1131"/>
      <c r="DR7" s="1132"/>
      <c r="DS7" s="1132"/>
      <c r="DT7" s="1132"/>
      <c r="DU7" s="1133"/>
      <c r="DV7" s="1134"/>
      <c r="DW7" s="1135"/>
      <c r="DX7" s="1135"/>
      <c r="DY7" s="1135"/>
      <c r="DZ7" s="1136"/>
      <c r="EA7" s="216"/>
    </row>
    <row r="8" spans="1:131" s="217" customFormat="1" ht="26.25" customHeight="1" x14ac:dyDescent="0.2">
      <c r="A8" s="220">
        <v>2</v>
      </c>
      <c r="B8" s="1065" t="s">
        <v>374</v>
      </c>
      <c r="C8" s="1066"/>
      <c r="D8" s="1066"/>
      <c r="E8" s="1066"/>
      <c r="F8" s="1066"/>
      <c r="G8" s="1066"/>
      <c r="H8" s="1066"/>
      <c r="I8" s="1066"/>
      <c r="J8" s="1066"/>
      <c r="K8" s="1066"/>
      <c r="L8" s="1066"/>
      <c r="M8" s="1066"/>
      <c r="N8" s="1066"/>
      <c r="O8" s="1066"/>
      <c r="P8" s="1067"/>
      <c r="Q8" s="1073">
        <v>55</v>
      </c>
      <c r="R8" s="1074"/>
      <c r="S8" s="1074"/>
      <c r="T8" s="1074"/>
      <c r="U8" s="1074"/>
      <c r="V8" s="1074">
        <v>55</v>
      </c>
      <c r="W8" s="1074"/>
      <c r="X8" s="1074"/>
      <c r="Y8" s="1074"/>
      <c r="Z8" s="1074"/>
      <c r="AA8" s="1074" t="s">
        <v>549</v>
      </c>
      <c r="AB8" s="1074"/>
      <c r="AC8" s="1074"/>
      <c r="AD8" s="1074"/>
      <c r="AE8" s="1075"/>
      <c r="AF8" s="1070" t="s">
        <v>122</v>
      </c>
      <c r="AG8" s="1071"/>
      <c r="AH8" s="1071"/>
      <c r="AI8" s="1071"/>
      <c r="AJ8" s="1072"/>
      <c r="AK8" s="1115">
        <v>22</v>
      </c>
      <c r="AL8" s="1116"/>
      <c r="AM8" s="1116"/>
      <c r="AN8" s="1116"/>
      <c r="AO8" s="1116"/>
      <c r="AP8" s="1116" t="s">
        <v>549</v>
      </c>
      <c r="AQ8" s="1116"/>
      <c r="AR8" s="1116"/>
      <c r="AS8" s="1116"/>
      <c r="AT8" s="1116"/>
      <c r="AU8" s="1117"/>
      <c r="AV8" s="1117"/>
      <c r="AW8" s="1117"/>
      <c r="AX8" s="1117"/>
      <c r="AY8" s="1118"/>
      <c r="AZ8" s="214"/>
      <c r="BA8" s="214"/>
      <c r="BB8" s="214"/>
      <c r="BC8" s="214"/>
      <c r="BD8" s="214"/>
      <c r="BE8" s="215"/>
      <c r="BF8" s="215"/>
      <c r="BG8" s="215"/>
      <c r="BH8" s="215"/>
      <c r="BI8" s="215"/>
      <c r="BJ8" s="215"/>
      <c r="BK8" s="215"/>
      <c r="BL8" s="215"/>
      <c r="BM8" s="215"/>
      <c r="BN8" s="215"/>
      <c r="BO8" s="215"/>
      <c r="BP8" s="215"/>
      <c r="BQ8" s="220">
        <v>2</v>
      </c>
      <c r="BR8" s="221"/>
      <c r="BS8" s="1027"/>
      <c r="BT8" s="1028"/>
      <c r="BU8" s="1028"/>
      <c r="BV8" s="1028"/>
      <c r="BW8" s="1028"/>
      <c r="BX8" s="1028"/>
      <c r="BY8" s="1028"/>
      <c r="BZ8" s="1028"/>
      <c r="CA8" s="1028"/>
      <c r="CB8" s="1028"/>
      <c r="CC8" s="1028"/>
      <c r="CD8" s="1028"/>
      <c r="CE8" s="1028"/>
      <c r="CF8" s="1028"/>
      <c r="CG8" s="1049"/>
      <c r="CH8" s="1024"/>
      <c r="CI8" s="1025"/>
      <c r="CJ8" s="1025"/>
      <c r="CK8" s="1025"/>
      <c r="CL8" s="1026"/>
      <c r="CM8" s="1024"/>
      <c r="CN8" s="1025"/>
      <c r="CO8" s="1025"/>
      <c r="CP8" s="1025"/>
      <c r="CQ8" s="1026"/>
      <c r="CR8" s="1024"/>
      <c r="CS8" s="1025"/>
      <c r="CT8" s="1025"/>
      <c r="CU8" s="1025"/>
      <c r="CV8" s="1026"/>
      <c r="CW8" s="1024"/>
      <c r="CX8" s="1025"/>
      <c r="CY8" s="1025"/>
      <c r="CZ8" s="1025"/>
      <c r="DA8" s="1026"/>
      <c r="DB8" s="1024"/>
      <c r="DC8" s="1025"/>
      <c r="DD8" s="1025"/>
      <c r="DE8" s="1025"/>
      <c r="DF8" s="1026"/>
      <c r="DG8" s="1024"/>
      <c r="DH8" s="1025"/>
      <c r="DI8" s="1025"/>
      <c r="DJ8" s="1025"/>
      <c r="DK8" s="1026"/>
      <c r="DL8" s="1024"/>
      <c r="DM8" s="1025"/>
      <c r="DN8" s="1025"/>
      <c r="DO8" s="1025"/>
      <c r="DP8" s="1026"/>
      <c r="DQ8" s="1024"/>
      <c r="DR8" s="1025"/>
      <c r="DS8" s="1025"/>
      <c r="DT8" s="1025"/>
      <c r="DU8" s="1026"/>
      <c r="DV8" s="1027"/>
      <c r="DW8" s="1028"/>
      <c r="DX8" s="1028"/>
      <c r="DY8" s="1028"/>
      <c r="DZ8" s="1029"/>
      <c r="EA8" s="216"/>
    </row>
    <row r="9" spans="1:131" s="217" customFormat="1" ht="26.25" customHeight="1" x14ac:dyDescent="0.2">
      <c r="A9" s="220">
        <v>3</v>
      </c>
      <c r="B9" s="1065" t="s">
        <v>375</v>
      </c>
      <c r="C9" s="1066"/>
      <c r="D9" s="1066"/>
      <c r="E9" s="1066"/>
      <c r="F9" s="1066"/>
      <c r="G9" s="1066"/>
      <c r="H9" s="1066"/>
      <c r="I9" s="1066"/>
      <c r="J9" s="1066"/>
      <c r="K9" s="1066"/>
      <c r="L9" s="1066"/>
      <c r="M9" s="1066"/>
      <c r="N9" s="1066"/>
      <c r="O9" s="1066"/>
      <c r="P9" s="1067"/>
      <c r="Q9" s="1073">
        <v>209</v>
      </c>
      <c r="R9" s="1074"/>
      <c r="S9" s="1074"/>
      <c r="T9" s="1074"/>
      <c r="U9" s="1074"/>
      <c r="V9" s="1074">
        <v>209</v>
      </c>
      <c r="W9" s="1074"/>
      <c r="X9" s="1074"/>
      <c r="Y9" s="1074"/>
      <c r="Z9" s="1074"/>
      <c r="AA9" s="1074" t="s">
        <v>549</v>
      </c>
      <c r="AB9" s="1074"/>
      <c r="AC9" s="1074"/>
      <c r="AD9" s="1074"/>
      <c r="AE9" s="1075"/>
      <c r="AF9" s="1070" t="s">
        <v>122</v>
      </c>
      <c r="AG9" s="1071"/>
      <c r="AH9" s="1071"/>
      <c r="AI9" s="1071"/>
      <c r="AJ9" s="1072"/>
      <c r="AK9" s="1115">
        <v>82</v>
      </c>
      <c r="AL9" s="1116"/>
      <c r="AM9" s="1116"/>
      <c r="AN9" s="1116"/>
      <c r="AO9" s="1116"/>
      <c r="AP9" s="1116" t="s">
        <v>549</v>
      </c>
      <c r="AQ9" s="1116"/>
      <c r="AR9" s="1116"/>
      <c r="AS9" s="1116"/>
      <c r="AT9" s="1116"/>
      <c r="AU9" s="1117"/>
      <c r="AV9" s="1117"/>
      <c r="AW9" s="1117"/>
      <c r="AX9" s="1117"/>
      <c r="AY9" s="1118"/>
      <c r="AZ9" s="214"/>
      <c r="BA9" s="214"/>
      <c r="BB9" s="214"/>
      <c r="BC9" s="214"/>
      <c r="BD9" s="214"/>
      <c r="BE9" s="215"/>
      <c r="BF9" s="215"/>
      <c r="BG9" s="215"/>
      <c r="BH9" s="215"/>
      <c r="BI9" s="215"/>
      <c r="BJ9" s="215"/>
      <c r="BK9" s="215"/>
      <c r="BL9" s="215"/>
      <c r="BM9" s="215"/>
      <c r="BN9" s="215"/>
      <c r="BO9" s="215"/>
      <c r="BP9" s="215"/>
      <c r="BQ9" s="220">
        <v>3</v>
      </c>
      <c r="BR9" s="221"/>
      <c r="BS9" s="1027"/>
      <c r="BT9" s="1028"/>
      <c r="BU9" s="1028"/>
      <c r="BV9" s="1028"/>
      <c r="BW9" s="1028"/>
      <c r="BX9" s="1028"/>
      <c r="BY9" s="1028"/>
      <c r="BZ9" s="1028"/>
      <c r="CA9" s="1028"/>
      <c r="CB9" s="1028"/>
      <c r="CC9" s="1028"/>
      <c r="CD9" s="1028"/>
      <c r="CE9" s="1028"/>
      <c r="CF9" s="1028"/>
      <c r="CG9" s="1049"/>
      <c r="CH9" s="1024"/>
      <c r="CI9" s="1025"/>
      <c r="CJ9" s="1025"/>
      <c r="CK9" s="1025"/>
      <c r="CL9" s="1026"/>
      <c r="CM9" s="1024"/>
      <c r="CN9" s="1025"/>
      <c r="CO9" s="1025"/>
      <c r="CP9" s="1025"/>
      <c r="CQ9" s="1026"/>
      <c r="CR9" s="1024"/>
      <c r="CS9" s="1025"/>
      <c r="CT9" s="1025"/>
      <c r="CU9" s="1025"/>
      <c r="CV9" s="1026"/>
      <c r="CW9" s="1024"/>
      <c r="CX9" s="1025"/>
      <c r="CY9" s="1025"/>
      <c r="CZ9" s="1025"/>
      <c r="DA9" s="1026"/>
      <c r="DB9" s="1024"/>
      <c r="DC9" s="1025"/>
      <c r="DD9" s="1025"/>
      <c r="DE9" s="1025"/>
      <c r="DF9" s="1026"/>
      <c r="DG9" s="1024"/>
      <c r="DH9" s="1025"/>
      <c r="DI9" s="1025"/>
      <c r="DJ9" s="1025"/>
      <c r="DK9" s="1026"/>
      <c r="DL9" s="1024"/>
      <c r="DM9" s="1025"/>
      <c r="DN9" s="1025"/>
      <c r="DO9" s="1025"/>
      <c r="DP9" s="1026"/>
      <c r="DQ9" s="1024"/>
      <c r="DR9" s="1025"/>
      <c r="DS9" s="1025"/>
      <c r="DT9" s="1025"/>
      <c r="DU9" s="1026"/>
      <c r="DV9" s="1027"/>
      <c r="DW9" s="1028"/>
      <c r="DX9" s="1028"/>
      <c r="DY9" s="1028"/>
      <c r="DZ9" s="1029"/>
      <c r="EA9" s="216"/>
    </row>
    <row r="10" spans="1:131" s="217" customFormat="1" ht="26.25" customHeight="1" x14ac:dyDescent="0.2">
      <c r="A10" s="220">
        <v>4</v>
      </c>
      <c r="B10" s="1065"/>
      <c r="C10" s="1066"/>
      <c r="D10" s="1066"/>
      <c r="E10" s="1066"/>
      <c r="F10" s="1066"/>
      <c r="G10" s="1066"/>
      <c r="H10" s="1066"/>
      <c r="I10" s="1066"/>
      <c r="J10" s="1066"/>
      <c r="K10" s="1066"/>
      <c r="L10" s="1066"/>
      <c r="M10" s="1066"/>
      <c r="N10" s="1066"/>
      <c r="O10" s="1066"/>
      <c r="P10" s="1067"/>
      <c r="Q10" s="1073"/>
      <c r="R10" s="1074"/>
      <c r="S10" s="1074"/>
      <c r="T10" s="1074"/>
      <c r="U10" s="1074"/>
      <c r="V10" s="1074"/>
      <c r="W10" s="1074"/>
      <c r="X10" s="1074"/>
      <c r="Y10" s="1074"/>
      <c r="Z10" s="1074"/>
      <c r="AA10" s="1074"/>
      <c r="AB10" s="1074"/>
      <c r="AC10" s="1074"/>
      <c r="AD10" s="1074"/>
      <c r="AE10" s="1075"/>
      <c r="AF10" s="1070"/>
      <c r="AG10" s="1071"/>
      <c r="AH10" s="1071"/>
      <c r="AI10" s="1071"/>
      <c r="AJ10" s="1072"/>
      <c r="AK10" s="1115"/>
      <c r="AL10" s="1116"/>
      <c r="AM10" s="1116"/>
      <c r="AN10" s="1116"/>
      <c r="AO10" s="1116"/>
      <c r="AP10" s="1116"/>
      <c r="AQ10" s="1116"/>
      <c r="AR10" s="1116"/>
      <c r="AS10" s="1116"/>
      <c r="AT10" s="1116"/>
      <c r="AU10" s="1117"/>
      <c r="AV10" s="1117"/>
      <c r="AW10" s="1117"/>
      <c r="AX10" s="1117"/>
      <c r="AY10" s="1118"/>
      <c r="AZ10" s="214"/>
      <c r="BA10" s="214"/>
      <c r="BB10" s="214"/>
      <c r="BC10" s="214"/>
      <c r="BD10" s="214"/>
      <c r="BE10" s="215"/>
      <c r="BF10" s="215"/>
      <c r="BG10" s="215"/>
      <c r="BH10" s="215"/>
      <c r="BI10" s="215"/>
      <c r="BJ10" s="215"/>
      <c r="BK10" s="215"/>
      <c r="BL10" s="215"/>
      <c r="BM10" s="215"/>
      <c r="BN10" s="215"/>
      <c r="BO10" s="215"/>
      <c r="BP10" s="215"/>
      <c r="BQ10" s="220">
        <v>4</v>
      </c>
      <c r="BR10" s="221"/>
      <c r="BS10" s="1027"/>
      <c r="BT10" s="1028"/>
      <c r="BU10" s="1028"/>
      <c r="BV10" s="1028"/>
      <c r="BW10" s="1028"/>
      <c r="BX10" s="1028"/>
      <c r="BY10" s="1028"/>
      <c r="BZ10" s="1028"/>
      <c r="CA10" s="1028"/>
      <c r="CB10" s="1028"/>
      <c r="CC10" s="1028"/>
      <c r="CD10" s="1028"/>
      <c r="CE10" s="1028"/>
      <c r="CF10" s="1028"/>
      <c r="CG10" s="1049"/>
      <c r="CH10" s="1024"/>
      <c r="CI10" s="1025"/>
      <c r="CJ10" s="1025"/>
      <c r="CK10" s="1025"/>
      <c r="CL10" s="1026"/>
      <c r="CM10" s="1024"/>
      <c r="CN10" s="1025"/>
      <c r="CO10" s="1025"/>
      <c r="CP10" s="1025"/>
      <c r="CQ10" s="1026"/>
      <c r="CR10" s="1024"/>
      <c r="CS10" s="1025"/>
      <c r="CT10" s="1025"/>
      <c r="CU10" s="1025"/>
      <c r="CV10" s="1026"/>
      <c r="CW10" s="1024"/>
      <c r="CX10" s="1025"/>
      <c r="CY10" s="1025"/>
      <c r="CZ10" s="1025"/>
      <c r="DA10" s="1026"/>
      <c r="DB10" s="1024"/>
      <c r="DC10" s="1025"/>
      <c r="DD10" s="1025"/>
      <c r="DE10" s="1025"/>
      <c r="DF10" s="1026"/>
      <c r="DG10" s="1024"/>
      <c r="DH10" s="1025"/>
      <c r="DI10" s="1025"/>
      <c r="DJ10" s="1025"/>
      <c r="DK10" s="1026"/>
      <c r="DL10" s="1024"/>
      <c r="DM10" s="1025"/>
      <c r="DN10" s="1025"/>
      <c r="DO10" s="1025"/>
      <c r="DP10" s="1026"/>
      <c r="DQ10" s="1024"/>
      <c r="DR10" s="1025"/>
      <c r="DS10" s="1025"/>
      <c r="DT10" s="1025"/>
      <c r="DU10" s="1026"/>
      <c r="DV10" s="1027"/>
      <c r="DW10" s="1028"/>
      <c r="DX10" s="1028"/>
      <c r="DY10" s="1028"/>
      <c r="DZ10" s="1029"/>
      <c r="EA10" s="216"/>
    </row>
    <row r="11" spans="1:131" s="217" customFormat="1" ht="26.25" customHeight="1" x14ac:dyDescent="0.2">
      <c r="A11" s="220">
        <v>5</v>
      </c>
      <c r="B11" s="1065"/>
      <c r="C11" s="1066"/>
      <c r="D11" s="1066"/>
      <c r="E11" s="1066"/>
      <c r="F11" s="1066"/>
      <c r="G11" s="1066"/>
      <c r="H11" s="1066"/>
      <c r="I11" s="1066"/>
      <c r="J11" s="1066"/>
      <c r="K11" s="1066"/>
      <c r="L11" s="1066"/>
      <c r="M11" s="1066"/>
      <c r="N11" s="1066"/>
      <c r="O11" s="1066"/>
      <c r="P11" s="1067"/>
      <c r="Q11" s="1073"/>
      <c r="R11" s="1074"/>
      <c r="S11" s="1074"/>
      <c r="T11" s="1074"/>
      <c r="U11" s="1074"/>
      <c r="V11" s="1074"/>
      <c r="W11" s="1074"/>
      <c r="X11" s="1074"/>
      <c r="Y11" s="1074"/>
      <c r="Z11" s="1074"/>
      <c r="AA11" s="1074"/>
      <c r="AB11" s="1074"/>
      <c r="AC11" s="1074"/>
      <c r="AD11" s="1074"/>
      <c r="AE11" s="1075"/>
      <c r="AF11" s="1070"/>
      <c r="AG11" s="1071"/>
      <c r="AH11" s="1071"/>
      <c r="AI11" s="1071"/>
      <c r="AJ11" s="1072"/>
      <c r="AK11" s="1115"/>
      <c r="AL11" s="1116"/>
      <c r="AM11" s="1116"/>
      <c r="AN11" s="1116"/>
      <c r="AO11" s="1116"/>
      <c r="AP11" s="1116"/>
      <c r="AQ11" s="1116"/>
      <c r="AR11" s="1116"/>
      <c r="AS11" s="1116"/>
      <c r="AT11" s="1116"/>
      <c r="AU11" s="1117"/>
      <c r="AV11" s="1117"/>
      <c r="AW11" s="1117"/>
      <c r="AX11" s="1117"/>
      <c r="AY11" s="1118"/>
      <c r="AZ11" s="214"/>
      <c r="BA11" s="214"/>
      <c r="BB11" s="214"/>
      <c r="BC11" s="214"/>
      <c r="BD11" s="214"/>
      <c r="BE11" s="215"/>
      <c r="BF11" s="215"/>
      <c r="BG11" s="215"/>
      <c r="BH11" s="215"/>
      <c r="BI11" s="215"/>
      <c r="BJ11" s="215"/>
      <c r="BK11" s="215"/>
      <c r="BL11" s="215"/>
      <c r="BM11" s="215"/>
      <c r="BN11" s="215"/>
      <c r="BO11" s="215"/>
      <c r="BP11" s="215"/>
      <c r="BQ11" s="220">
        <v>5</v>
      </c>
      <c r="BR11" s="221"/>
      <c r="BS11" s="1027"/>
      <c r="BT11" s="1028"/>
      <c r="BU11" s="1028"/>
      <c r="BV11" s="1028"/>
      <c r="BW11" s="1028"/>
      <c r="BX11" s="1028"/>
      <c r="BY11" s="1028"/>
      <c r="BZ11" s="1028"/>
      <c r="CA11" s="1028"/>
      <c r="CB11" s="1028"/>
      <c r="CC11" s="1028"/>
      <c r="CD11" s="1028"/>
      <c r="CE11" s="1028"/>
      <c r="CF11" s="1028"/>
      <c r="CG11" s="1049"/>
      <c r="CH11" s="1024"/>
      <c r="CI11" s="1025"/>
      <c r="CJ11" s="1025"/>
      <c r="CK11" s="1025"/>
      <c r="CL11" s="1026"/>
      <c r="CM11" s="1024"/>
      <c r="CN11" s="1025"/>
      <c r="CO11" s="1025"/>
      <c r="CP11" s="1025"/>
      <c r="CQ11" s="1026"/>
      <c r="CR11" s="1024"/>
      <c r="CS11" s="1025"/>
      <c r="CT11" s="1025"/>
      <c r="CU11" s="1025"/>
      <c r="CV11" s="1026"/>
      <c r="CW11" s="1024"/>
      <c r="CX11" s="1025"/>
      <c r="CY11" s="1025"/>
      <c r="CZ11" s="1025"/>
      <c r="DA11" s="1026"/>
      <c r="DB11" s="1024"/>
      <c r="DC11" s="1025"/>
      <c r="DD11" s="1025"/>
      <c r="DE11" s="1025"/>
      <c r="DF11" s="1026"/>
      <c r="DG11" s="1024"/>
      <c r="DH11" s="1025"/>
      <c r="DI11" s="1025"/>
      <c r="DJ11" s="1025"/>
      <c r="DK11" s="1026"/>
      <c r="DL11" s="1024"/>
      <c r="DM11" s="1025"/>
      <c r="DN11" s="1025"/>
      <c r="DO11" s="1025"/>
      <c r="DP11" s="1026"/>
      <c r="DQ11" s="1024"/>
      <c r="DR11" s="1025"/>
      <c r="DS11" s="1025"/>
      <c r="DT11" s="1025"/>
      <c r="DU11" s="1026"/>
      <c r="DV11" s="1027"/>
      <c r="DW11" s="1028"/>
      <c r="DX11" s="1028"/>
      <c r="DY11" s="1028"/>
      <c r="DZ11" s="1029"/>
      <c r="EA11" s="216"/>
    </row>
    <row r="12" spans="1:131" s="217" customFormat="1" ht="26.25" customHeight="1" x14ac:dyDescent="0.2">
      <c r="A12" s="220">
        <v>6</v>
      </c>
      <c r="B12" s="1065"/>
      <c r="C12" s="1066"/>
      <c r="D12" s="1066"/>
      <c r="E12" s="1066"/>
      <c r="F12" s="1066"/>
      <c r="G12" s="1066"/>
      <c r="H12" s="1066"/>
      <c r="I12" s="1066"/>
      <c r="J12" s="1066"/>
      <c r="K12" s="1066"/>
      <c r="L12" s="1066"/>
      <c r="M12" s="1066"/>
      <c r="N12" s="1066"/>
      <c r="O12" s="1066"/>
      <c r="P12" s="1067"/>
      <c r="Q12" s="1073"/>
      <c r="R12" s="1074"/>
      <c r="S12" s="1074"/>
      <c r="T12" s="1074"/>
      <c r="U12" s="1074"/>
      <c r="V12" s="1074"/>
      <c r="W12" s="1074"/>
      <c r="X12" s="1074"/>
      <c r="Y12" s="1074"/>
      <c r="Z12" s="1074"/>
      <c r="AA12" s="1074"/>
      <c r="AB12" s="1074"/>
      <c r="AC12" s="1074"/>
      <c r="AD12" s="1074"/>
      <c r="AE12" s="1075"/>
      <c r="AF12" s="1070"/>
      <c r="AG12" s="1071"/>
      <c r="AH12" s="1071"/>
      <c r="AI12" s="1071"/>
      <c r="AJ12" s="1072"/>
      <c r="AK12" s="1115"/>
      <c r="AL12" s="1116"/>
      <c r="AM12" s="1116"/>
      <c r="AN12" s="1116"/>
      <c r="AO12" s="1116"/>
      <c r="AP12" s="1116"/>
      <c r="AQ12" s="1116"/>
      <c r="AR12" s="1116"/>
      <c r="AS12" s="1116"/>
      <c r="AT12" s="1116"/>
      <c r="AU12" s="1117"/>
      <c r="AV12" s="1117"/>
      <c r="AW12" s="1117"/>
      <c r="AX12" s="1117"/>
      <c r="AY12" s="1118"/>
      <c r="AZ12" s="214"/>
      <c r="BA12" s="214"/>
      <c r="BB12" s="214"/>
      <c r="BC12" s="214"/>
      <c r="BD12" s="214"/>
      <c r="BE12" s="215"/>
      <c r="BF12" s="215"/>
      <c r="BG12" s="215"/>
      <c r="BH12" s="215"/>
      <c r="BI12" s="215"/>
      <c r="BJ12" s="215"/>
      <c r="BK12" s="215"/>
      <c r="BL12" s="215"/>
      <c r="BM12" s="215"/>
      <c r="BN12" s="215"/>
      <c r="BO12" s="215"/>
      <c r="BP12" s="215"/>
      <c r="BQ12" s="220">
        <v>6</v>
      </c>
      <c r="BR12" s="221"/>
      <c r="BS12" s="1027"/>
      <c r="BT12" s="1028"/>
      <c r="BU12" s="1028"/>
      <c r="BV12" s="1028"/>
      <c r="BW12" s="1028"/>
      <c r="BX12" s="1028"/>
      <c r="BY12" s="1028"/>
      <c r="BZ12" s="1028"/>
      <c r="CA12" s="1028"/>
      <c r="CB12" s="1028"/>
      <c r="CC12" s="1028"/>
      <c r="CD12" s="1028"/>
      <c r="CE12" s="1028"/>
      <c r="CF12" s="1028"/>
      <c r="CG12" s="1049"/>
      <c r="CH12" s="1024"/>
      <c r="CI12" s="1025"/>
      <c r="CJ12" s="1025"/>
      <c r="CK12" s="1025"/>
      <c r="CL12" s="1026"/>
      <c r="CM12" s="1024"/>
      <c r="CN12" s="1025"/>
      <c r="CO12" s="1025"/>
      <c r="CP12" s="1025"/>
      <c r="CQ12" s="1026"/>
      <c r="CR12" s="1024"/>
      <c r="CS12" s="1025"/>
      <c r="CT12" s="1025"/>
      <c r="CU12" s="1025"/>
      <c r="CV12" s="1026"/>
      <c r="CW12" s="1024"/>
      <c r="CX12" s="1025"/>
      <c r="CY12" s="1025"/>
      <c r="CZ12" s="1025"/>
      <c r="DA12" s="1026"/>
      <c r="DB12" s="1024"/>
      <c r="DC12" s="1025"/>
      <c r="DD12" s="1025"/>
      <c r="DE12" s="1025"/>
      <c r="DF12" s="1026"/>
      <c r="DG12" s="1024"/>
      <c r="DH12" s="1025"/>
      <c r="DI12" s="1025"/>
      <c r="DJ12" s="1025"/>
      <c r="DK12" s="1026"/>
      <c r="DL12" s="1024"/>
      <c r="DM12" s="1025"/>
      <c r="DN12" s="1025"/>
      <c r="DO12" s="1025"/>
      <c r="DP12" s="1026"/>
      <c r="DQ12" s="1024"/>
      <c r="DR12" s="1025"/>
      <c r="DS12" s="1025"/>
      <c r="DT12" s="1025"/>
      <c r="DU12" s="1026"/>
      <c r="DV12" s="1027"/>
      <c r="DW12" s="1028"/>
      <c r="DX12" s="1028"/>
      <c r="DY12" s="1028"/>
      <c r="DZ12" s="1029"/>
      <c r="EA12" s="216"/>
    </row>
    <row r="13" spans="1:131" s="217" customFormat="1" ht="26.25" customHeight="1" x14ac:dyDescent="0.2">
      <c r="A13" s="220">
        <v>7</v>
      </c>
      <c r="B13" s="1065"/>
      <c r="C13" s="1066"/>
      <c r="D13" s="1066"/>
      <c r="E13" s="1066"/>
      <c r="F13" s="1066"/>
      <c r="G13" s="1066"/>
      <c r="H13" s="1066"/>
      <c r="I13" s="1066"/>
      <c r="J13" s="1066"/>
      <c r="K13" s="1066"/>
      <c r="L13" s="1066"/>
      <c r="M13" s="1066"/>
      <c r="N13" s="1066"/>
      <c r="O13" s="1066"/>
      <c r="P13" s="1067"/>
      <c r="Q13" s="1073"/>
      <c r="R13" s="1074"/>
      <c r="S13" s="1074"/>
      <c r="T13" s="1074"/>
      <c r="U13" s="1074"/>
      <c r="V13" s="1074"/>
      <c r="W13" s="1074"/>
      <c r="X13" s="1074"/>
      <c r="Y13" s="1074"/>
      <c r="Z13" s="1074"/>
      <c r="AA13" s="1074"/>
      <c r="AB13" s="1074"/>
      <c r="AC13" s="1074"/>
      <c r="AD13" s="1074"/>
      <c r="AE13" s="1075"/>
      <c r="AF13" s="1070"/>
      <c r="AG13" s="1071"/>
      <c r="AH13" s="1071"/>
      <c r="AI13" s="1071"/>
      <c r="AJ13" s="1072"/>
      <c r="AK13" s="1115"/>
      <c r="AL13" s="1116"/>
      <c r="AM13" s="1116"/>
      <c r="AN13" s="1116"/>
      <c r="AO13" s="1116"/>
      <c r="AP13" s="1116"/>
      <c r="AQ13" s="1116"/>
      <c r="AR13" s="1116"/>
      <c r="AS13" s="1116"/>
      <c r="AT13" s="1116"/>
      <c r="AU13" s="1117"/>
      <c r="AV13" s="1117"/>
      <c r="AW13" s="1117"/>
      <c r="AX13" s="1117"/>
      <c r="AY13" s="1118"/>
      <c r="AZ13" s="214"/>
      <c r="BA13" s="214"/>
      <c r="BB13" s="214"/>
      <c r="BC13" s="214"/>
      <c r="BD13" s="214"/>
      <c r="BE13" s="215"/>
      <c r="BF13" s="215"/>
      <c r="BG13" s="215"/>
      <c r="BH13" s="215"/>
      <c r="BI13" s="215"/>
      <c r="BJ13" s="215"/>
      <c r="BK13" s="215"/>
      <c r="BL13" s="215"/>
      <c r="BM13" s="215"/>
      <c r="BN13" s="215"/>
      <c r="BO13" s="215"/>
      <c r="BP13" s="215"/>
      <c r="BQ13" s="220">
        <v>7</v>
      </c>
      <c r="BR13" s="221"/>
      <c r="BS13" s="1027"/>
      <c r="BT13" s="1028"/>
      <c r="BU13" s="1028"/>
      <c r="BV13" s="1028"/>
      <c r="BW13" s="1028"/>
      <c r="BX13" s="1028"/>
      <c r="BY13" s="1028"/>
      <c r="BZ13" s="1028"/>
      <c r="CA13" s="1028"/>
      <c r="CB13" s="1028"/>
      <c r="CC13" s="1028"/>
      <c r="CD13" s="1028"/>
      <c r="CE13" s="1028"/>
      <c r="CF13" s="1028"/>
      <c r="CG13" s="1049"/>
      <c r="CH13" s="1024"/>
      <c r="CI13" s="1025"/>
      <c r="CJ13" s="1025"/>
      <c r="CK13" s="1025"/>
      <c r="CL13" s="1026"/>
      <c r="CM13" s="1024"/>
      <c r="CN13" s="1025"/>
      <c r="CO13" s="1025"/>
      <c r="CP13" s="1025"/>
      <c r="CQ13" s="1026"/>
      <c r="CR13" s="1024"/>
      <c r="CS13" s="1025"/>
      <c r="CT13" s="1025"/>
      <c r="CU13" s="1025"/>
      <c r="CV13" s="1026"/>
      <c r="CW13" s="1024"/>
      <c r="CX13" s="1025"/>
      <c r="CY13" s="1025"/>
      <c r="CZ13" s="1025"/>
      <c r="DA13" s="1026"/>
      <c r="DB13" s="1024"/>
      <c r="DC13" s="1025"/>
      <c r="DD13" s="1025"/>
      <c r="DE13" s="1025"/>
      <c r="DF13" s="1026"/>
      <c r="DG13" s="1024"/>
      <c r="DH13" s="1025"/>
      <c r="DI13" s="1025"/>
      <c r="DJ13" s="1025"/>
      <c r="DK13" s="1026"/>
      <c r="DL13" s="1024"/>
      <c r="DM13" s="1025"/>
      <c r="DN13" s="1025"/>
      <c r="DO13" s="1025"/>
      <c r="DP13" s="1026"/>
      <c r="DQ13" s="1024"/>
      <c r="DR13" s="1025"/>
      <c r="DS13" s="1025"/>
      <c r="DT13" s="1025"/>
      <c r="DU13" s="1026"/>
      <c r="DV13" s="1027"/>
      <c r="DW13" s="1028"/>
      <c r="DX13" s="1028"/>
      <c r="DY13" s="1028"/>
      <c r="DZ13" s="1029"/>
      <c r="EA13" s="216"/>
    </row>
    <row r="14" spans="1:131" s="217" customFormat="1" ht="26.25" customHeight="1" x14ac:dyDescent="0.2">
      <c r="A14" s="220">
        <v>8</v>
      </c>
      <c r="B14" s="1065"/>
      <c r="C14" s="1066"/>
      <c r="D14" s="1066"/>
      <c r="E14" s="1066"/>
      <c r="F14" s="1066"/>
      <c r="G14" s="1066"/>
      <c r="H14" s="1066"/>
      <c r="I14" s="1066"/>
      <c r="J14" s="1066"/>
      <c r="K14" s="1066"/>
      <c r="L14" s="1066"/>
      <c r="M14" s="1066"/>
      <c r="N14" s="1066"/>
      <c r="O14" s="1066"/>
      <c r="P14" s="1067"/>
      <c r="Q14" s="1073"/>
      <c r="R14" s="1074"/>
      <c r="S14" s="1074"/>
      <c r="T14" s="1074"/>
      <c r="U14" s="1074"/>
      <c r="V14" s="1074"/>
      <c r="W14" s="1074"/>
      <c r="X14" s="1074"/>
      <c r="Y14" s="1074"/>
      <c r="Z14" s="1074"/>
      <c r="AA14" s="1074"/>
      <c r="AB14" s="1074"/>
      <c r="AC14" s="1074"/>
      <c r="AD14" s="1074"/>
      <c r="AE14" s="1075"/>
      <c r="AF14" s="1070"/>
      <c r="AG14" s="1071"/>
      <c r="AH14" s="1071"/>
      <c r="AI14" s="1071"/>
      <c r="AJ14" s="1072"/>
      <c r="AK14" s="1115"/>
      <c r="AL14" s="1116"/>
      <c r="AM14" s="1116"/>
      <c r="AN14" s="1116"/>
      <c r="AO14" s="1116"/>
      <c r="AP14" s="1116"/>
      <c r="AQ14" s="1116"/>
      <c r="AR14" s="1116"/>
      <c r="AS14" s="1116"/>
      <c r="AT14" s="1116"/>
      <c r="AU14" s="1117"/>
      <c r="AV14" s="1117"/>
      <c r="AW14" s="1117"/>
      <c r="AX14" s="1117"/>
      <c r="AY14" s="1118"/>
      <c r="AZ14" s="214"/>
      <c r="BA14" s="214"/>
      <c r="BB14" s="214"/>
      <c r="BC14" s="214"/>
      <c r="BD14" s="214"/>
      <c r="BE14" s="215"/>
      <c r="BF14" s="215"/>
      <c r="BG14" s="215"/>
      <c r="BH14" s="215"/>
      <c r="BI14" s="215"/>
      <c r="BJ14" s="215"/>
      <c r="BK14" s="215"/>
      <c r="BL14" s="215"/>
      <c r="BM14" s="215"/>
      <c r="BN14" s="215"/>
      <c r="BO14" s="215"/>
      <c r="BP14" s="215"/>
      <c r="BQ14" s="220">
        <v>8</v>
      </c>
      <c r="BR14" s="221"/>
      <c r="BS14" s="1027"/>
      <c r="BT14" s="1028"/>
      <c r="BU14" s="1028"/>
      <c r="BV14" s="1028"/>
      <c r="BW14" s="1028"/>
      <c r="BX14" s="1028"/>
      <c r="BY14" s="1028"/>
      <c r="BZ14" s="1028"/>
      <c r="CA14" s="1028"/>
      <c r="CB14" s="1028"/>
      <c r="CC14" s="1028"/>
      <c r="CD14" s="1028"/>
      <c r="CE14" s="1028"/>
      <c r="CF14" s="1028"/>
      <c r="CG14" s="1049"/>
      <c r="CH14" s="1024"/>
      <c r="CI14" s="1025"/>
      <c r="CJ14" s="1025"/>
      <c r="CK14" s="1025"/>
      <c r="CL14" s="1026"/>
      <c r="CM14" s="1024"/>
      <c r="CN14" s="1025"/>
      <c r="CO14" s="1025"/>
      <c r="CP14" s="1025"/>
      <c r="CQ14" s="1026"/>
      <c r="CR14" s="1024"/>
      <c r="CS14" s="1025"/>
      <c r="CT14" s="1025"/>
      <c r="CU14" s="1025"/>
      <c r="CV14" s="1026"/>
      <c r="CW14" s="1024"/>
      <c r="CX14" s="1025"/>
      <c r="CY14" s="1025"/>
      <c r="CZ14" s="1025"/>
      <c r="DA14" s="1026"/>
      <c r="DB14" s="1024"/>
      <c r="DC14" s="1025"/>
      <c r="DD14" s="1025"/>
      <c r="DE14" s="1025"/>
      <c r="DF14" s="1026"/>
      <c r="DG14" s="1024"/>
      <c r="DH14" s="1025"/>
      <c r="DI14" s="1025"/>
      <c r="DJ14" s="1025"/>
      <c r="DK14" s="1026"/>
      <c r="DL14" s="1024"/>
      <c r="DM14" s="1025"/>
      <c r="DN14" s="1025"/>
      <c r="DO14" s="1025"/>
      <c r="DP14" s="1026"/>
      <c r="DQ14" s="1024"/>
      <c r="DR14" s="1025"/>
      <c r="DS14" s="1025"/>
      <c r="DT14" s="1025"/>
      <c r="DU14" s="1026"/>
      <c r="DV14" s="1027"/>
      <c r="DW14" s="1028"/>
      <c r="DX14" s="1028"/>
      <c r="DY14" s="1028"/>
      <c r="DZ14" s="1029"/>
      <c r="EA14" s="216"/>
    </row>
    <row r="15" spans="1:131" s="217" customFormat="1" ht="26.25" customHeight="1" x14ac:dyDescent="0.2">
      <c r="A15" s="220">
        <v>9</v>
      </c>
      <c r="B15" s="1065"/>
      <c r="C15" s="1066"/>
      <c r="D15" s="1066"/>
      <c r="E15" s="1066"/>
      <c r="F15" s="1066"/>
      <c r="G15" s="1066"/>
      <c r="H15" s="1066"/>
      <c r="I15" s="1066"/>
      <c r="J15" s="1066"/>
      <c r="K15" s="1066"/>
      <c r="L15" s="1066"/>
      <c r="M15" s="1066"/>
      <c r="N15" s="1066"/>
      <c r="O15" s="1066"/>
      <c r="P15" s="1067"/>
      <c r="Q15" s="1073"/>
      <c r="R15" s="1074"/>
      <c r="S15" s="1074"/>
      <c r="T15" s="1074"/>
      <c r="U15" s="1074"/>
      <c r="V15" s="1074"/>
      <c r="W15" s="1074"/>
      <c r="X15" s="1074"/>
      <c r="Y15" s="1074"/>
      <c r="Z15" s="1074"/>
      <c r="AA15" s="1074"/>
      <c r="AB15" s="1074"/>
      <c r="AC15" s="1074"/>
      <c r="AD15" s="1074"/>
      <c r="AE15" s="1075"/>
      <c r="AF15" s="1070"/>
      <c r="AG15" s="1071"/>
      <c r="AH15" s="1071"/>
      <c r="AI15" s="1071"/>
      <c r="AJ15" s="1072"/>
      <c r="AK15" s="1115"/>
      <c r="AL15" s="1116"/>
      <c r="AM15" s="1116"/>
      <c r="AN15" s="1116"/>
      <c r="AO15" s="1116"/>
      <c r="AP15" s="1116"/>
      <c r="AQ15" s="1116"/>
      <c r="AR15" s="1116"/>
      <c r="AS15" s="1116"/>
      <c r="AT15" s="1116"/>
      <c r="AU15" s="1117"/>
      <c r="AV15" s="1117"/>
      <c r="AW15" s="1117"/>
      <c r="AX15" s="1117"/>
      <c r="AY15" s="1118"/>
      <c r="AZ15" s="214"/>
      <c r="BA15" s="214"/>
      <c r="BB15" s="214"/>
      <c r="BC15" s="214"/>
      <c r="BD15" s="214"/>
      <c r="BE15" s="215"/>
      <c r="BF15" s="215"/>
      <c r="BG15" s="215"/>
      <c r="BH15" s="215"/>
      <c r="BI15" s="215"/>
      <c r="BJ15" s="215"/>
      <c r="BK15" s="215"/>
      <c r="BL15" s="215"/>
      <c r="BM15" s="215"/>
      <c r="BN15" s="215"/>
      <c r="BO15" s="215"/>
      <c r="BP15" s="215"/>
      <c r="BQ15" s="220">
        <v>9</v>
      </c>
      <c r="BR15" s="221"/>
      <c r="BS15" s="1027"/>
      <c r="BT15" s="1028"/>
      <c r="BU15" s="1028"/>
      <c r="BV15" s="1028"/>
      <c r="BW15" s="1028"/>
      <c r="BX15" s="1028"/>
      <c r="BY15" s="1028"/>
      <c r="BZ15" s="1028"/>
      <c r="CA15" s="1028"/>
      <c r="CB15" s="1028"/>
      <c r="CC15" s="1028"/>
      <c r="CD15" s="1028"/>
      <c r="CE15" s="1028"/>
      <c r="CF15" s="1028"/>
      <c r="CG15" s="1049"/>
      <c r="CH15" s="1024"/>
      <c r="CI15" s="1025"/>
      <c r="CJ15" s="1025"/>
      <c r="CK15" s="1025"/>
      <c r="CL15" s="1026"/>
      <c r="CM15" s="1024"/>
      <c r="CN15" s="1025"/>
      <c r="CO15" s="1025"/>
      <c r="CP15" s="1025"/>
      <c r="CQ15" s="1026"/>
      <c r="CR15" s="1024"/>
      <c r="CS15" s="1025"/>
      <c r="CT15" s="1025"/>
      <c r="CU15" s="1025"/>
      <c r="CV15" s="1026"/>
      <c r="CW15" s="1024"/>
      <c r="CX15" s="1025"/>
      <c r="CY15" s="1025"/>
      <c r="CZ15" s="1025"/>
      <c r="DA15" s="1026"/>
      <c r="DB15" s="1024"/>
      <c r="DC15" s="1025"/>
      <c r="DD15" s="1025"/>
      <c r="DE15" s="1025"/>
      <c r="DF15" s="1026"/>
      <c r="DG15" s="1024"/>
      <c r="DH15" s="1025"/>
      <c r="DI15" s="1025"/>
      <c r="DJ15" s="1025"/>
      <c r="DK15" s="1026"/>
      <c r="DL15" s="1024"/>
      <c r="DM15" s="1025"/>
      <c r="DN15" s="1025"/>
      <c r="DO15" s="1025"/>
      <c r="DP15" s="1026"/>
      <c r="DQ15" s="1024"/>
      <c r="DR15" s="1025"/>
      <c r="DS15" s="1025"/>
      <c r="DT15" s="1025"/>
      <c r="DU15" s="1026"/>
      <c r="DV15" s="1027"/>
      <c r="DW15" s="1028"/>
      <c r="DX15" s="1028"/>
      <c r="DY15" s="1028"/>
      <c r="DZ15" s="1029"/>
      <c r="EA15" s="216"/>
    </row>
    <row r="16" spans="1:131" s="217" customFormat="1" ht="26.25" customHeight="1" x14ac:dyDescent="0.2">
      <c r="A16" s="220">
        <v>10</v>
      </c>
      <c r="B16" s="1065"/>
      <c r="C16" s="1066"/>
      <c r="D16" s="1066"/>
      <c r="E16" s="1066"/>
      <c r="F16" s="1066"/>
      <c r="G16" s="1066"/>
      <c r="H16" s="1066"/>
      <c r="I16" s="1066"/>
      <c r="J16" s="1066"/>
      <c r="K16" s="1066"/>
      <c r="L16" s="1066"/>
      <c r="M16" s="1066"/>
      <c r="N16" s="1066"/>
      <c r="O16" s="1066"/>
      <c r="P16" s="1067"/>
      <c r="Q16" s="1073"/>
      <c r="R16" s="1074"/>
      <c r="S16" s="1074"/>
      <c r="T16" s="1074"/>
      <c r="U16" s="1074"/>
      <c r="V16" s="1074"/>
      <c r="W16" s="1074"/>
      <c r="X16" s="1074"/>
      <c r="Y16" s="1074"/>
      <c r="Z16" s="1074"/>
      <c r="AA16" s="1074"/>
      <c r="AB16" s="1074"/>
      <c r="AC16" s="1074"/>
      <c r="AD16" s="1074"/>
      <c r="AE16" s="1075"/>
      <c r="AF16" s="1070"/>
      <c r="AG16" s="1071"/>
      <c r="AH16" s="1071"/>
      <c r="AI16" s="1071"/>
      <c r="AJ16" s="1072"/>
      <c r="AK16" s="1115"/>
      <c r="AL16" s="1116"/>
      <c r="AM16" s="1116"/>
      <c r="AN16" s="1116"/>
      <c r="AO16" s="1116"/>
      <c r="AP16" s="1116"/>
      <c r="AQ16" s="1116"/>
      <c r="AR16" s="1116"/>
      <c r="AS16" s="1116"/>
      <c r="AT16" s="1116"/>
      <c r="AU16" s="1117"/>
      <c r="AV16" s="1117"/>
      <c r="AW16" s="1117"/>
      <c r="AX16" s="1117"/>
      <c r="AY16" s="1118"/>
      <c r="AZ16" s="214"/>
      <c r="BA16" s="214"/>
      <c r="BB16" s="214"/>
      <c r="BC16" s="214"/>
      <c r="BD16" s="214"/>
      <c r="BE16" s="215"/>
      <c r="BF16" s="215"/>
      <c r="BG16" s="215"/>
      <c r="BH16" s="215"/>
      <c r="BI16" s="215"/>
      <c r="BJ16" s="215"/>
      <c r="BK16" s="215"/>
      <c r="BL16" s="215"/>
      <c r="BM16" s="215"/>
      <c r="BN16" s="215"/>
      <c r="BO16" s="215"/>
      <c r="BP16" s="215"/>
      <c r="BQ16" s="220">
        <v>10</v>
      </c>
      <c r="BR16" s="221"/>
      <c r="BS16" s="1027"/>
      <c r="BT16" s="1028"/>
      <c r="BU16" s="1028"/>
      <c r="BV16" s="1028"/>
      <c r="BW16" s="1028"/>
      <c r="BX16" s="1028"/>
      <c r="BY16" s="1028"/>
      <c r="BZ16" s="1028"/>
      <c r="CA16" s="1028"/>
      <c r="CB16" s="1028"/>
      <c r="CC16" s="1028"/>
      <c r="CD16" s="1028"/>
      <c r="CE16" s="1028"/>
      <c r="CF16" s="1028"/>
      <c r="CG16" s="1049"/>
      <c r="CH16" s="1024"/>
      <c r="CI16" s="1025"/>
      <c r="CJ16" s="1025"/>
      <c r="CK16" s="1025"/>
      <c r="CL16" s="1026"/>
      <c r="CM16" s="1024"/>
      <c r="CN16" s="1025"/>
      <c r="CO16" s="1025"/>
      <c r="CP16" s="1025"/>
      <c r="CQ16" s="1026"/>
      <c r="CR16" s="1024"/>
      <c r="CS16" s="1025"/>
      <c r="CT16" s="1025"/>
      <c r="CU16" s="1025"/>
      <c r="CV16" s="1026"/>
      <c r="CW16" s="1024"/>
      <c r="CX16" s="1025"/>
      <c r="CY16" s="1025"/>
      <c r="CZ16" s="1025"/>
      <c r="DA16" s="1026"/>
      <c r="DB16" s="1024"/>
      <c r="DC16" s="1025"/>
      <c r="DD16" s="1025"/>
      <c r="DE16" s="1025"/>
      <c r="DF16" s="1026"/>
      <c r="DG16" s="1024"/>
      <c r="DH16" s="1025"/>
      <c r="DI16" s="1025"/>
      <c r="DJ16" s="1025"/>
      <c r="DK16" s="1026"/>
      <c r="DL16" s="1024"/>
      <c r="DM16" s="1025"/>
      <c r="DN16" s="1025"/>
      <c r="DO16" s="1025"/>
      <c r="DP16" s="1026"/>
      <c r="DQ16" s="1024"/>
      <c r="DR16" s="1025"/>
      <c r="DS16" s="1025"/>
      <c r="DT16" s="1025"/>
      <c r="DU16" s="1026"/>
      <c r="DV16" s="1027"/>
      <c r="DW16" s="1028"/>
      <c r="DX16" s="1028"/>
      <c r="DY16" s="1028"/>
      <c r="DZ16" s="1029"/>
      <c r="EA16" s="216"/>
    </row>
    <row r="17" spans="1:131" s="217" customFormat="1" ht="26.25" customHeight="1" x14ac:dyDescent="0.2">
      <c r="A17" s="220">
        <v>11</v>
      </c>
      <c r="B17" s="1065"/>
      <c r="C17" s="1066"/>
      <c r="D17" s="1066"/>
      <c r="E17" s="1066"/>
      <c r="F17" s="1066"/>
      <c r="G17" s="1066"/>
      <c r="H17" s="1066"/>
      <c r="I17" s="1066"/>
      <c r="J17" s="1066"/>
      <c r="K17" s="1066"/>
      <c r="L17" s="1066"/>
      <c r="M17" s="1066"/>
      <c r="N17" s="1066"/>
      <c r="O17" s="1066"/>
      <c r="P17" s="1067"/>
      <c r="Q17" s="1073"/>
      <c r="R17" s="1074"/>
      <c r="S17" s="1074"/>
      <c r="T17" s="1074"/>
      <c r="U17" s="1074"/>
      <c r="V17" s="1074"/>
      <c r="W17" s="1074"/>
      <c r="X17" s="1074"/>
      <c r="Y17" s="1074"/>
      <c r="Z17" s="1074"/>
      <c r="AA17" s="1074"/>
      <c r="AB17" s="1074"/>
      <c r="AC17" s="1074"/>
      <c r="AD17" s="1074"/>
      <c r="AE17" s="1075"/>
      <c r="AF17" s="1070"/>
      <c r="AG17" s="1071"/>
      <c r="AH17" s="1071"/>
      <c r="AI17" s="1071"/>
      <c r="AJ17" s="1072"/>
      <c r="AK17" s="1115"/>
      <c r="AL17" s="1116"/>
      <c r="AM17" s="1116"/>
      <c r="AN17" s="1116"/>
      <c r="AO17" s="1116"/>
      <c r="AP17" s="1116"/>
      <c r="AQ17" s="1116"/>
      <c r="AR17" s="1116"/>
      <c r="AS17" s="1116"/>
      <c r="AT17" s="1116"/>
      <c r="AU17" s="1117"/>
      <c r="AV17" s="1117"/>
      <c r="AW17" s="1117"/>
      <c r="AX17" s="1117"/>
      <c r="AY17" s="1118"/>
      <c r="AZ17" s="214"/>
      <c r="BA17" s="214"/>
      <c r="BB17" s="214"/>
      <c r="BC17" s="214"/>
      <c r="BD17" s="214"/>
      <c r="BE17" s="215"/>
      <c r="BF17" s="215"/>
      <c r="BG17" s="215"/>
      <c r="BH17" s="215"/>
      <c r="BI17" s="215"/>
      <c r="BJ17" s="215"/>
      <c r="BK17" s="215"/>
      <c r="BL17" s="215"/>
      <c r="BM17" s="215"/>
      <c r="BN17" s="215"/>
      <c r="BO17" s="215"/>
      <c r="BP17" s="215"/>
      <c r="BQ17" s="220">
        <v>11</v>
      </c>
      <c r="BR17" s="221"/>
      <c r="BS17" s="1027"/>
      <c r="BT17" s="1028"/>
      <c r="BU17" s="1028"/>
      <c r="BV17" s="1028"/>
      <c r="BW17" s="1028"/>
      <c r="BX17" s="1028"/>
      <c r="BY17" s="1028"/>
      <c r="BZ17" s="1028"/>
      <c r="CA17" s="1028"/>
      <c r="CB17" s="1028"/>
      <c r="CC17" s="1028"/>
      <c r="CD17" s="1028"/>
      <c r="CE17" s="1028"/>
      <c r="CF17" s="1028"/>
      <c r="CG17" s="1049"/>
      <c r="CH17" s="1024"/>
      <c r="CI17" s="1025"/>
      <c r="CJ17" s="1025"/>
      <c r="CK17" s="1025"/>
      <c r="CL17" s="1026"/>
      <c r="CM17" s="1024"/>
      <c r="CN17" s="1025"/>
      <c r="CO17" s="1025"/>
      <c r="CP17" s="1025"/>
      <c r="CQ17" s="1026"/>
      <c r="CR17" s="1024"/>
      <c r="CS17" s="1025"/>
      <c r="CT17" s="1025"/>
      <c r="CU17" s="1025"/>
      <c r="CV17" s="1026"/>
      <c r="CW17" s="1024"/>
      <c r="CX17" s="1025"/>
      <c r="CY17" s="1025"/>
      <c r="CZ17" s="1025"/>
      <c r="DA17" s="1026"/>
      <c r="DB17" s="1024"/>
      <c r="DC17" s="1025"/>
      <c r="DD17" s="1025"/>
      <c r="DE17" s="1025"/>
      <c r="DF17" s="1026"/>
      <c r="DG17" s="1024"/>
      <c r="DH17" s="1025"/>
      <c r="DI17" s="1025"/>
      <c r="DJ17" s="1025"/>
      <c r="DK17" s="1026"/>
      <c r="DL17" s="1024"/>
      <c r="DM17" s="1025"/>
      <c r="DN17" s="1025"/>
      <c r="DO17" s="1025"/>
      <c r="DP17" s="1026"/>
      <c r="DQ17" s="1024"/>
      <c r="DR17" s="1025"/>
      <c r="DS17" s="1025"/>
      <c r="DT17" s="1025"/>
      <c r="DU17" s="1026"/>
      <c r="DV17" s="1027"/>
      <c r="DW17" s="1028"/>
      <c r="DX17" s="1028"/>
      <c r="DY17" s="1028"/>
      <c r="DZ17" s="1029"/>
      <c r="EA17" s="216"/>
    </row>
    <row r="18" spans="1:131" s="217" customFormat="1" ht="26.25" customHeight="1" x14ac:dyDescent="0.2">
      <c r="A18" s="220">
        <v>12</v>
      </c>
      <c r="B18" s="1065"/>
      <c r="C18" s="1066"/>
      <c r="D18" s="1066"/>
      <c r="E18" s="1066"/>
      <c r="F18" s="1066"/>
      <c r="G18" s="1066"/>
      <c r="H18" s="1066"/>
      <c r="I18" s="1066"/>
      <c r="J18" s="1066"/>
      <c r="K18" s="1066"/>
      <c r="L18" s="1066"/>
      <c r="M18" s="1066"/>
      <c r="N18" s="1066"/>
      <c r="O18" s="1066"/>
      <c r="P18" s="1067"/>
      <c r="Q18" s="1073"/>
      <c r="R18" s="1074"/>
      <c r="S18" s="1074"/>
      <c r="T18" s="1074"/>
      <c r="U18" s="1074"/>
      <c r="V18" s="1074"/>
      <c r="W18" s="1074"/>
      <c r="X18" s="1074"/>
      <c r="Y18" s="1074"/>
      <c r="Z18" s="1074"/>
      <c r="AA18" s="1074"/>
      <c r="AB18" s="1074"/>
      <c r="AC18" s="1074"/>
      <c r="AD18" s="1074"/>
      <c r="AE18" s="1075"/>
      <c r="AF18" s="1070"/>
      <c r="AG18" s="1071"/>
      <c r="AH18" s="1071"/>
      <c r="AI18" s="1071"/>
      <c r="AJ18" s="1072"/>
      <c r="AK18" s="1115"/>
      <c r="AL18" s="1116"/>
      <c r="AM18" s="1116"/>
      <c r="AN18" s="1116"/>
      <c r="AO18" s="1116"/>
      <c r="AP18" s="1116"/>
      <c r="AQ18" s="1116"/>
      <c r="AR18" s="1116"/>
      <c r="AS18" s="1116"/>
      <c r="AT18" s="1116"/>
      <c r="AU18" s="1117"/>
      <c r="AV18" s="1117"/>
      <c r="AW18" s="1117"/>
      <c r="AX18" s="1117"/>
      <c r="AY18" s="1118"/>
      <c r="AZ18" s="214"/>
      <c r="BA18" s="214"/>
      <c r="BB18" s="214"/>
      <c r="BC18" s="214"/>
      <c r="BD18" s="214"/>
      <c r="BE18" s="215"/>
      <c r="BF18" s="215"/>
      <c r="BG18" s="215"/>
      <c r="BH18" s="215"/>
      <c r="BI18" s="215"/>
      <c r="BJ18" s="215"/>
      <c r="BK18" s="215"/>
      <c r="BL18" s="215"/>
      <c r="BM18" s="215"/>
      <c r="BN18" s="215"/>
      <c r="BO18" s="215"/>
      <c r="BP18" s="215"/>
      <c r="BQ18" s="220">
        <v>12</v>
      </c>
      <c r="BR18" s="221"/>
      <c r="BS18" s="1027"/>
      <c r="BT18" s="1028"/>
      <c r="BU18" s="1028"/>
      <c r="BV18" s="1028"/>
      <c r="BW18" s="1028"/>
      <c r="BX18" s="1028"/>
      <c r="BY18" s="1028"/>
      <c r="BZ18" s="1028"/>
      <c r="CA18" s="1028"/>
      <c r="CB18" s="1028"/>
      <c r="CC18" s="1028"/>
      <c r="CD18" s="1028"/>
      <c r="CE18" s="1028"/>
      <c r="CF18" s="1028"/>
      <c r="CG18" s="1049"/>
      <c r="CH18" s="1024"/>
      <c r="CI18" s="1025"/>
      <c r="CJ18" s="1025"/>
      <c r="CK18" s="1025"/>
      <c r="CL18" s="1026"/>
      <c r="CM18" s="1024"/>
      <c r="CN18" s="1025"/>
      <c r="CO18" s="1025"/>
      <c r="CP18" s="1025"/>
      <c r="CQ18" s="1026"/>
      <c r="CR18" s="1024"/>
      <c r="CS18" s="1025"/>
      <c r="CT18" s="1025"/>
      <c r="CU18" s="1025"/>
      <c r="CV18" s="1026"/>
      <c r="CW18" s="1024"/>
      <c r="CX18" s="1025"/>
      <c r="CY18" s="1025"/>
      <c r="CZ18" s="1025"/>
      <c r="DA18" s="1026"/>
      <c r="DB18" s="1024"/>
      <c r="DC18" s="1025"/>
      <c r="DD18" s="1025"/>
      <c r="DE18" s="1025"/>
      <c r="DF18" s="1026"/>
      <c r="DG18" s="1024"/>
      <c r="DH18" s="1025"/>
      <c r="DI18" s="1025"/>
      <c r="DJ18" s="1025"/>
      <c r="DK18" s="1026"/>
      <c r="DL18" s="1024"/>
      <c r="DM18" s="1025"/>
      <c r="DN18" s="1025"/>
      <c r="DO18" s="1025"/>
      <c r="DP18" s="1026"/>
      <c r="DQ18" s="1024"/>
      <c r="DR18" s="1025"/>
      <c r="DS18" s="1025"/>
      <c r="DT18" s="1025"/>
      <c r="DU18" s="1026"/>
      <c r="DV18" s="1027"/>
      <c r="DW18" s="1028"/>
      <c r="DX18" s="1028"/>
      <c r="DY18" s="1028"/>
      <c r="DZ18" s="1029"/>
      <c r="EA18" s="216"/>
    </row>
    <row r="19" spans="1:131" s="217" customFormat="1" ht="26.25" customHeight="1" x14ac:dyDescent="0.2">
      <c r="A19" s="220">
        <v>13</v>
      </c>
      <c r="B19" s="1065"/>
      <c r="C19" s="1066"/>
      <c r="D19" s="1066"/>
      <c r="E19" s="1066"/>
      <c r="F19" s="1066"/>
      <c r="G19" s="1066"/>
      <c r="H19" s="1066"/>
      <c r="I19" s="1066"/>
      <c r="J19" s="1066"/>
      <c r="K19" s="1066"/>
      <c r="L19" s="1066"/>
      <c r="M19" s="1066"/>
      <c r="N19" s="1066"/>
      <c r="O19" s="1066"/>
      <c r="P19" s="1067"/>
      <c r="Q19" s="1073"/>
      <c r="R19" s="1074"/>
      <c r="S19" s="1074"/>
      <c r="T19" s="1074"/>
      <c r="U19" s="1074"/>
      <c r="V19" s="1074"/>
      <c r="W19" s="1074"/>
      <c r="X19" s="1074"/>
      <c r="Y19" s="1074"/>
      <c r="Z19" s="1074"/>
      <c r="AA19" s="1074"/>
      <c r="AB19" s="1074"/>
      <c r="AC19" s="1074"/>
      <c r="AD19" s="1074"/>
      <c r="AE19" s="1075"/>
      <c r="AF19" s="1070"/>
      <c r="AG19" s="1071"/>
      <c r="AH19" s="1071"/>
      <c r="AI19" s="1071"/>
      <c r="AJ19" s="1072"/>
      <c r="AK19" s="1115"/>
      <c r="AL19" s="1116"/>
      <c r="AM19" s="1116"/>
      <c r="AN19" s="1116"/>
      <c r="AO19" s="1116"/>
      <c r="AP19" s="1116"/>
      <c r="AQ19" s="1116"/>
      <c r="AR19" s="1116"/>
      <c r="AS19" s="1116"/>
      <c r="AT19" s="1116"/>
      <c r="AU19" s="1117"/>
      <c r="AV19" s="1117"/>
      <c r="AW19" s="1117"/>
      <c r="AX19" s="1117"/>
      <c r="AY19" s="1118"/>
      <c r="AZ19" s="214"/>
      <c r="BA19" s="214"/>
      <c r="BB19" s="214"/>
      <c r="BC19" s="214"/>
      <c r="BD19" s="214"/>
      <c r="BE19" s="215"/>
      <c r="BF19" s="215"/>
      <c r="BG19" s="215"/>
      <c r="BH19" s="215"/>
      <c r="BI19" s="215"/>
      <c r="BJ19" s="215"/>
      <c r="BK19" s="215"/>
      <c r="BL19" s="215"/>
      <c r="BM19" s="215"/>
      <c r="BN19" s="215"/>
      <c r="BO19" s="215"/>
      <c r="BP19" s="215"/>
      <c r="BQ19" s="220">
        <v>13</v>
      </c>
      <c r="BR19" s="221"/>
      <c r="BS19" s="1027"/>
      <c r="BT19" s="1028"/>
      <c r="BU19" s="1028"/>
      <c r="BV19" s="1028"/>
      <c r="BW19" s="1028"/>
      <c r="BX19" s="1028"/>
      <c r="BY19" s="1028"/>
      <c r="BZ19" s="1028"/>
      <c r="CA19" s="1028"/>
      <c r="CB19" s="1028"/>
      <c r="CC19" s="1028"/>
      <c r="CD19" s="1028"/>
      <c r="CE19" s="1028"/>
      <c r="CF19" s="1028"/>
      <c r="CG19" s="1049"/>
      <c r="CH19" s="1024"/>
      <c r="CI19" s="1025"/>
      <c r="CJ19" s="1025"/>
      <c r="CK19" s="1025"/>
      <c r="CL19" s="1026"/>
      <c r="CM19" s="1024"/>
      <c r="CN19" s="1025"/>
      <c r="CO19" s="1025"/>
      <c r="CP19" s="1025"/>
      <c r="CQ19" s="1026"/>
      <c r="CR19" s="1024"/>
      <c r="CS19" s="1025"/>
      <c r="CT19" s="1025"/>
      <c r="CU19" s="1025"/>
      <c r="CV19" s="1026"/>
      <c r="CW19" s="1024"/>
      <c r="CX19" s="1025"/>
      <c r="CY19" s="1025"/>
      <c r="CZ19" s="1025"/>
      <c r="DA19" s="1026"/>
      <c r="DB19" s="1024"/>
      <c r="DC19" s="1025"/>
      <c r="DD19" s="1025"/>
      <c r="DE19" s="1025"/>
      <c r="DF19" s="1026"/>
      <c r="DG19" s="1024"/>
      <c r="DH19" s="1025"/>
      <c r="DI19" s="1025"/>
      <c r="DJ19" s="1025"/>
      <c r="DK19" s="1026"/>
      <c r="DL19" s="1024"/>
      <c r="DM19" s="1025"/>
      <c r="DN19" s="1025"/>
      <c r="DO19" s="1025"/>
      <c r="DP19" s="1026"/>
      <c r="DQ19" s="1024"/>
      <c r="DR19" s="1025"/>
      <c r="DS19" s="1025"/>
      <c r="DT19" s="1025"/>
      <c r="DU19" s="1026"/>
      <c r="DV19" s="1027"/>
      <c r="DW19" s="1028"/>
      <c r="DX19" s="1028"/>
      <c r="DY19" s="1028"/>
      <c r="DZ19" s="1029"/>
      <c r="EA19" s="216"/>
    </row>
    <row r="20" spans="1:131" s="217" customFormat="1" ht="26.25" customHeight="1" x14ac:dyDescent="0.2">
      <c r="A20" s="220">
        <v>14</v>
      </c>
      <c r="B20" s="1065"/>
      <c r="C20" s="1066"/>
      <c r="D20" s="1066"/>
      <c r="E20" s="1066"/>
      <c r="F20" s="1066"/>
      <c r="G20" s="1066"/>
      <c r="H20" s="1066"/>
      <c r="I20" s="1066"/>
      <c r="J20" s="1066"/>
      <c r="K20" s="1066"/>
      <c r="L20" s="1066"/>
      <c r="M20" s="1066"/>
      <c r="N20" s="1066"/>
      <c r="O20" s="1066"/>
      <c r="P20" s="1067"/>
      <c r="Q20" s="1073"/>
      <c r="R20" s="1074"/>
      <c r="S20" s="1074"/>
      <c r="T20" s="1074"/>
      <c r="U20" s="1074"/>
      <c r="V20" s="1074"/>
      <c r="W20" s="1074"/>
      <c r="X20" s="1074"/>
      <c r="Y20" s="1074"/>
      <c r="Z20" s="1074"/>
      <c r="AA20" s="1074"/>
      <c r="AB20" s="1074"/>
      <c r="AC20" s="1074"/>
      <c r="AD20" s="1074"/>
      <c r="AE20" s="1075"/>
      <c r="AF20" s="1070"/>
      <c r="AG20" s="1071"/>
      <c r="AH20" s="1071"/>
      <c r="AI20" s="1071"/>
      <c r="AJ20" s="1072"/>
      <c r="AK20" s="1115"/>
      <c r="AL20" s="1116"/>
      <c r="AM20" s="1116"/>
      <c r="AN20" s="1116"/>
      <c r="AO20" s="1116"/>
      <c r="AP20" s="1116"/>
      <c r="AQ20" s="1116"/>
      <c r="AR20" s="1116"/>
      <c r="AS20" s="1116"/>
      <c r="AT20" s="1116"/>
      <c r="AU20" s="1117"/>
      <c r="AV20" s="1117"/>
      <c r="AW20" s="1117"/>
      <c r="AX20" s="1117"/>
      <c r="AY20" s="1118"/>
      <c r="AZ20" s="214"/>
      <c r="BA20" s="214"/>
      <c r="BB20" s="214"/>
      <c r="BC20" s="214"/>
      <c r="BD20" s="214"/>
      <c r="BE20" s="215"/>
      <c r="BF20" s="215"/>
      <c r="BG20" s="215"/>
      <c r="BH20" s="215"/>
      <c r="BI20" s="215"/>
      <c r="BJ20" s="215"/>
      <c r="BK20" s="215"/>
      <c r="BL20" s="215"/>
      <c r="BM20" s="215"/>
      <c r="BN20" s="215"/>
      <c r="BO20" s="215"/>
      <c r="BP20" s="215"/>
      <c r="BQ20" s="220">
        <v>14</v>
      </c>
      <c r="BR20" s="221"/>
      <c r="BS20" s="1027"/>
      <c r="BT20" s="1028"/>
      <c r="BU20" s="1028"/>
      <c r="BV20" s="1028"/>
      <c r="BW20" s="1028"/>
      <c r="BX20" s="1028"/>
      <c r="BY20" s="1028"/>
      <c r="BZ20" s="1028"/>
      <c r="CA20" s="1028"/>
      <c r="CB20" s="1028"/>
      <c r="CC20" s="1028"/>
      <c r="CD20" s="1028"/>
      <c r="CE20" s="1028"/>
      <c r="CF20" s="1028"/>
      <c r="CG20" s="1049"/>
      <c r="CH20" s="1024"/>
      <c r="CI20" s="1025"/>
      <c r="CJ20" s="1025"/>
      <c r="CK20" s="1025"/>
      <c r="CL20" s="1026"/>
      <c r="CM20" s="1024"/>
      <c r="CN20" s="1025"/>
      <c r="CO20" s="1025"/>
      <c r="CP20" s="1025"/>
      <c r="CQ20" s="1026"/>
      <c r="CR20" s="1024"/>
      <c r="CS20" s="1025"/>
      <c r="CT20" s="1025"/>
      <c r="CU20" s="1025"/>
      <c r="CV20" s="1026"/>
      <c r="CW20" s="1024"/>
      <c r="CX20" s="1025"/>
      <c r="CY20" s="1025"/>
      <c r="CZ20" s="1025"/>
      <c r="DA20" s="1026"/>
      <c r="DB20" s="1024"/>
      <c r="DC20" s="1025"/>
      <c r="DD20" s="1025"/>
      <c r="DE20" s="1025"/>
      <c r="DF20" s="1026"/>
      <c r="DG20" s="1024"/>
      <c r="DH20" s="1025"/>
      <c r="DI20" s="1025"/>
      <c r="DJ20" s="1025"/>
      <c r="DK20" s="1026"/>
      <c r="DL20" s="1024"/>
      <c r="DM20" s="1025"/>
      <c r="DN20" s="1025"/>
      <c r="DO20" s="1025"/>
      <c r="DP20" s="1026"/>
      <c r="DQ20" s="1024"/>
      <c r="DR20" s="1025"/>
      <c r="DS20" s="1025"/>
      <c r="DT20" s="1025"/>
      <c r="DU20" s="1026"/>
      <c r="DV20" s="1027"/>
      <c r="DW20" s="1028"/>
      <c r="DX20" s="1028"/>
      <c r="DY20" s="1028"/>
      <c r="DZ20" s="1029"/>
      <c r="EA20" s="216"/>
    </row>
    <row r="21" spans="1:131" s="217" customFormat="1" ht="26.25" customHeight="1" thickBot="1" x14ac:dyDescent="0.25">
      <c r="A21" s="220">
        <v>15</v>
      </c>
      <c r="B21" s="1065"/>
      <c r="C21" s="1066"/>
      <c r="D21" s="1066"/>
      <c r="E21" s="1066"/>
      <c r="F21" s="1066"/>
      <c r="G21" s="1066"/>
      <c r="H21" s="1066"/>
      <c r="I21" s="1066"/>
      <c r="J21" s="1066"/>
      <c r="K21" s="1066"/>
      <c r="L21" s="1066"/>
      <c r="M21" s="1066"/>
      <c r="N21" s="1066"/>
      <c r="O21" s="1066"/>
      <c r="P21" s="1067"/>
      <c r="Q21" s="1073"/>
      <c r="R21" s="1074"/>
      <c r="S21" s="1074"/>
      <c r="T21" s="1074"/>
      <c r="U21" s="1074"/>
      <c r="V21" s="1074"/>
      <c r="W21" s="1074"/>
      <c r="X21" s="1074"/>
      <c r="Y21" s="1074"/>
      <c r="Z21" s="1074"/>
      <c r="AA21" s="1074"/>
      <c r="AB21" s="1074"/>
      <c r="AC21" s="1074"/>
      <c r="AD21" s="1074"/>
      <c r="AE21" s="1075"/>
      <c r="AF21" s="1070"/>
      <c r="AG21" s="1071"/>
      <c r="AH21" s="1071"/>
      <c r="AI21" s="1071"/>
      <c r="AJ21" s="1072"/>
      <c r="AK21" s="1115"/>
      <c r="AL21" s="1116"/>
      <c r="AM21" s="1116"/>
      <c r="AN21" s="1116"/>
      <c r="AO21" s="1116"/>
      <c r="AP21" s="1116"/>
      <c r="AQ21" s="1116"/>
      <c r="AR21" s="1116"/>
      <c r="AS21" s="1116"/>
      <c r="AT21" s="1116"/>
      <c r="AU21" s="1117"/>
      <c r="AV21" s="1117"/>
      <c r="AW21" s="1117"/>
      <c r="AX21" s="1117"/>
      <c r="AY21" s="1118"/>
      <c r="AZ21" s="214"/>
      <c r="BA21" s="214"/>
      <c r="BB21" s="214"/>
      <c r="BC21" s="214"/>
      <c r="BD21" s="214"/>
      <c r="BE21" s="215"/>
      <c r="BF21" s="215"/>
      <c r="BG21" s="215"/>
      <c r="BH21" s="215"/>
      <c r="BI21" s="215"/>
      <c r="BJ21" s="215"/>
      <c r="BK21" s="215"/>
      <c r="BL21" s="215"/>
      <c r="BM21" s="215"/>
      <c r="BN21" s="215"/>
      <c r="BO21" s="215"/>
      <c r="BP21" s="215"/>
      <c r="BQ21" s="220">
        <v>15</v>
      </c>
      <c r="BR21" s="221"/>
      <c r="BS21" s="1027"/>
      <c r="BT21" s="1028"/>
      <c r="BU21" s="1028"/>
      <c r="BV21" s="1028"/>
      <c r="BW21" s="1028"/>
      <c r="BX21" s="1028"/>
      <c r="BY21" s="1028"/>
      <c r="BZ21" s="1028"/>
      <c r="CA21" s="1028"/>
      <c r="CB21" s="1028"/>
      <c r="CC21" s="1028"/>
      <c r="CD21" s="1028"/>
      <c r="CE21" s="1028"/>
      <c r="CF21" s="1028"/>
      <c r="CG21" s="1049"/>
      <c r="CH21" s="1024"/>
      <c r="CI21" s="1025"/>
      <c r="CJ21" s="1025"/>
      <c r="CK21" s="1025"/>
      <c r="CL21" s="1026"/>
      <c r="CM21" s="1024"/>
      <c r="CN21" s="1025"/>
      <c r="CO21" s="1025"/>
      <c r="CP21" s="1025"/>
      <c r="CQ21" s="1026"/>
      <c r="CR21" s="1024"/>
      <c r="CS21" s="1025"/>
      <c r="CT21" s="1025"/>
      <c r="CU21" s="1025"/>
      <c r="CV21" s="1026"/>
      <c r="CW21" s="1024"/>
      <c r="CX21" s="1025"/>
      <c r="CY21" s="1025"/>
      <c r="CZ21" s="1025"/>
      <c r="DA21" s="1026"/>
      <c r="DB21" s="1024"/>
      <c r="DC21" s="1025"/>
      <c r="DD21" s="1025"/>
      <c r="DE21" s="1025"/>
      <c r="DF21" s="1026"/>
      <c r="DG21" s="1024"/>
      <c r="DH21" s="1025"/>
      <c r="DI21" s="1025"/>
      <c r="DJ21" s="1025"/>
      <c r="DK21" s="1026"/>
      <c r="DL21" s="1024"/>
      <c r="DM21" s="1025"/>
      <c r="DN21" s="1025"/>
      <c r="DO21" s="1025"/>
      <c r="DP21" s="1026"/>
      <c r="DQ21" s="1024"/>
      <c r="DR21" s="1025"/>
      <c r="DS21" s="1025"/>
      <c r="DT21" s="1025"/>
      <c r="DU21" s="1026"/>
      <c r="DV21" s="1027"/>
      <c r="DW21" s="1028"/>
      <c r="DX21" s="1028"/>
      <c r="DY21" s="1028"/>
      <c r="DZ21" s="1029"/>
      <c r="EA21" s="216"/>
    </row>
    <row r="22" spans="1:131" s="217" customFormat="1" ht="26.25" customHeight="1" x14ac:dyDescent="0.2">
      <c r="A22" s="220">
        <v>16</v>
      </c>
      <c r="B22" s="1065"/>
      <c r="C22" s="1066"/>
      <c r="D22" s="1066"/>
      <c r="E22" s="1066"/>
      <c r="F22" s="1066"/>
      <c r="G22" s="1066"/>
      <c r="H22" s="1066"/>
      <c r="I22" s="1066"/>
      <c r="J22" s="1066"/>
      <c r="K22" s="1066"/>
      <c r="L22" s="1066"/>
      <c r="M22" s="1066"/>
      <c r="N22" s="1066"/>
      <c r="O22" s="1066"/>
      <c r="P22" s="1067"/>
      <c r="Q22" s="1108"/>
      <c r="R22" s="1109"/>
      <c r="S22" s="1109"/>
      <c r="T22" s="1109"/>
      <c r="U22" s="1109"/>
      <c r="V22" s="1109"/>
      <c r="W22" s="1109"/>
      <c r="X22" s="1109"/>
      <c r="Y22" s="1109"/>
      <c r="Z22" s="1109"/>
      <c r="AA22" s="1109"/>
      <c r="AB22" s="1109"/>
      <c r="AC22" s="1109"/>
      <c r="AD22" s="1109"/>
      <c r="AE22" s="1110"/>
      <c r="AF22" s="1070"/>
      <c r="AG22" s="1071"/>
      <c r="AH22" s="1071"/>
      <c r="AI22" s="1071"/>
      <c r="AJ22" s="1072"/>
      <c r="AK22" s="1111"/>
      <c r="AL22" s="1112"/>
      <c r="AM22" s="1112"/>
      <c r="AN22" s="1112"/>
      <c r="AO22" s="1112"/>
      <c r="AP22" s="1112"/>
      <c r="AQ22" s="1112"/>
      <c r="AR22" s="1112"/>
      <c r="AS22" s="1112"/>
      <c r="AT22" s="1112"/>
      <c r="AU22" s="1113"/>
      <c r="AV22" s="1113"/>
      <c r="AW22" s="1113"/>
      <c r="AX22" s="1113"/>
      <c r="AY22" s="1114"/>
      <c r="AZ22" s="1063" t="s">
        <v>376</v>
      </c>
      <c r="BA22" s="1063"/>
      <c r="BB22" s="1063"/>
      <c r="BC22" s="1063"/>
      <c r="BD22" s="1064"/>
      <c r="BE22" s="215"/>
      <c r="BF22" s="215"/>
      <c r="BG22" s="215"/>
      <c r="BH22" s="215"/>
      <c r="BI22" s="215"/>
      <c r="BJ22" s="215"/>
      <c r="BK22" s="215"/>
      <c r="BL22" s="215"/>
      <c r="BM22" s="215"/>
      <c r="BN22" s="215"/>
      <c r="BO22" s="215"/>
      <c r="BP22" s="215"/>
      <c r="BQ22" s="220">
        <v>16</v>
      </c>
      <c r="BR22" s="221"/>
      <c r="BS22" s="1027"/>
      <c r="BT22" s="1028"/>
      <c r="BU22" s="1028"/>
      <c r="BV22" s="1028"/>
      <c r="BW22" s="1028"/>
      <c r="BX22" s="1028"/>
      <c r="BY22" s="1028"/>
      <c r="BZ22" s="1028"/>
      <c r="CA22" s="1028"/>
      <c r="CB22" s="1028"/>
      <c r="CC22" s="1028"/>
      <c r="CD22" s="1028"/>
      <c r="CE22" s="1028"/>
      <c r="CF22" s="1028"/>
      <c r="CG22" s="1049"/>
      <c r="CH22" s="1024"/>
      <c r="CI22" s="1025"/>
      <c r="CJ22" s="1025"/>
      <c r="CK22" s="1025"/>
      <c r="CL22" s="1026"/>
      <c r="CM22" s="1024"/>
      <c r="CN22" s="1025"/>
      <c r="CO22" s="1025"/>
      <c r="CP22" s="1025"/>
      <c r="CQ22" s="1026"/>
      <c r="CR22" s="1024"/>
      <c r="CS22" s="1025"/>
      <c r="CT22" s="1025"/>
      <c r="CU22" s="1025"/>
      <c r="CV22" s="1026"/>
      <c r="CW22" s="1024"/>
      <c r="CX22" s="1025"/>
      <c r="CY22" s="1025"/>
      <c r="CZ22" s="1025"/>
      <c r="DA22" s="1026"/>
      <c r="DB22" s="1024"/>
      <c r="DC22" s="1025"/>
      <c r="DD22" s="1025"/>
      <c r="DE22" s="1025"/>
      <c r="DF22" s="1026"/>
      <c r="DG22" s="1024"/>
      <c r="DH22" s="1025"/>
      <c r="DI22" s="1025"/>
      <c r="DJ22" s="1025"/>
      <c r="DK22" s="1026"/>
      <c r="DL22" s="1024"/>
      <c r="DM22" s="1025"/>
      <c r="DN22" s="1025"/>
      <c r="DO22" s="1025"/>
      <c r="DP22" s="1026"/>
      <c r="DQ22" s="1024"/>
      <c r="DR22" s="1025"/>
      <c r="DS22" s="1025"/>
      <c r="DT22" s="1025"/>
      <c r="DU22" s="1026"/>
      <c r="DV22" s="1027"/>
      <c r="DW22" s="1028"/>
      <c r="DX22" s="1028"/>
      <c r="DY22" s="1028"/>
      <c r="DZ22" s="1029"/>
      <c r="EA22" s="216"/>
    </row>
    <row r="23" spans="1:131" s="217" customFormat="1" ht="26.25" customHeight="1" thickBot="1" x14ac:dyDescent="0.25">
      <c r="A23" s="222" t="s">
        <v>377</v>
      </c>
      <c r="B23" s="972" t="s">
        <v>378</v>
      </c>
      <c r="C23" s="973"/>
      <c r="D23" s="973"/>
      <c r="E23" s="973"/>
      <c r="F23" s="973"/>
      <c r="G23" s="973"/>
      <c r="H23" s="973"/>
      <c r="I23" s="973"/>
      <c r="J23" s="973"/>
      <c r="K23" s="973"/>
      <c r="L23" s="973"/>
      <c r="M23" s="973"/>
      <c r="N23" s="973"/>
      <c r="O23" s="973"/>
      <c r="P23" s="983"/>
      <c r="Q23" s="1102">
        <f>SUM(Q7:U9)-85</f>
        <v>2304</v>
      </c>
      <c r="R23" s="1096"/>
      <c r="S23" s="1096"/>
      <c r="T23" s="1096"/>
      <c r="U23" s="1096"/>
      <c r="V23" s="1096">
        <f>SUM(V7:Z9)-85</f>
        <v>2221</v>
      </c>
      <c r="W23" s="1096"/>
      <c r="X23" s="1096"/>
      <c r="Y23" s="1096"/>
      <c r="Z23" s="1096"/>
      <c r="AA23" s="1096">
        <f>SUM(AA7:AE9)</f>
        <v>83</v>
      </c>
      <c r="AB23" s="1096"/>
      <c r="AC23" s="1096"/>
      <c r="AD23" s="1096"/>
      <c r="AE23" s="1103"/>
      <c r="AF23" s="1104">
        <v>80</v>
      </c>
      <c r="AG23" s="1096"/>
      <c r="AH23" s="1096"/>
      <c r="AI23" s="1096"/>
      <c r="AJ23" s="1105"/>
      <c r="AK23" s="1106"/>
      <c r="AL23" s="1107"/>
      <c r="AM23" s="1107"/>
      <c r="AN23" s="1107"/>
      <c r="AO23" s="1107"/>
      <c r="AP23" s="1096">
        <f>SUM(AP7:AT9)</f>
        <v>2713</v>
      </c>
      <c r="AQ23" s="1096"/>
      <c r="AR23" s="1096"/>
      <c r="AS23" s="1096"/>
      <c r="AT23" s="1096"/>
      <c r="AU23" s="1097"/>
      <c r="AV23" s="1097"/>
      <c r="AW23" s="1097"/>
      <c r="AX23" s="1097"/>
      <c r="AY23" s="1098"/>
      <c r="AZ23" s="1099" t="s">
        <v>122</v>
      </c>
      <c r="BA23" s="1100"/>
      <c r="BB23" s="1100"/>
      <c r="BC23" s="1100"/>
      <c r="BD23" s="1101"/>
      <c r="BE23" s="215"/>
      <c r="BF23" s="215"/>
      <c r="BG23" s="215"/>
      <c r="BH23" s="215"/>
      <c r="BI23" s="215"/>
      <c r="BJ23" s="215"/>
      <c r="BK23" s="215"/>
      <c r="BL23" s="215"/>
      <c r="BM23" s="215"/>
      <c r="BN23" s="215"/>
      <c r="BO23" s="215"/>
      <c r="BP23" s="215"/>
      <c r="BQ23" s="220">
        <v>17</v>
      </c>
      <c r="BR23" s="221"/>
      <c r="BS23" s="1027"/>
      <c r="BT23" s="1028"/>
      <c r="BU23" s="1028"/>
      <c r="BV23" s="1028"/>
      <c r="BW23" s="1028"/>
      <c r="BX23" s="1028"/>
      <c r="BY23" s="1028"/>
      <c r="BZ23" s="1028"/>
      <c r="CA23" s="1028"/>
      <c r="CB23" s="1028"/>
      <c r="CC23" s="1028"/>
      <c r="CD23" s="1028"/>
      <c r="CE23" s="1028"/>
      <c r="CF23" s="1028"/>
      <c r="CG23" s="1049"/>
      <c r="CH23" s="1024"/>
      <c r="CI23" s="1025"/>
      <c r="CJ23" s="1025"/>
      <c r="CK23" s="1025"/>
      <c r="CL23" s="1026"/>
      <c r="CM23" s="1024"/>
      <c r="CN23" s="1025"/>
      <c r="CO23" s="1025"/>
      <c r="CP23" s="1025"/>
      <c r="CQ23" s="1026"/>
      <c r="CR23" s="1024"/>
      <c r="CS23" s="1025"/>
      <c r="CT23" s="1025"/>
      <c r="CU23" s="1025"/>
      <c r="CV23" s="1026"/>
      <c r="CW23" s="1024"/>
      <c r="CX23" s="1025"/>
      <c r="CY23" s="1025"/>
      <c r="CZ23" s="1025"/>
      <c r="DA23" s="1026"/>
      <c r="DB23" s="1024"/>
      <c r="DC23" s="1025"/>
      <c r="DD23" s="1025"/>
      <c r="DE23" s="1025"/>
      <c r="DF23" s="1026"/>
      <c r="DG23" s="1024"/>
      <c r="DH23" s="1025"/>
      <c r="DI23" s="1025"/>
      <c r="DJ23" s="1025"/>
      <c r="DK23" s="1026"/>
      <c r="DL23" s="1024"/>
      <c r="DM23" s="1025"/>
      <c r="DN23" s="1025"/>
      <c r="DO23" s="1025"/>
      <c r="DP23" s="1026"/>
      <c r="DQ23" s="1024"/>
      <c r="DR23" s="1025"/>
      <c r="DS23" s="1025"/>
      <c r="DT23" s="1025"/>
      <c r="DU23" s="1026"/>
      <c r="DV23" s="1027"/>
      <c r="DW23" s="1028"/>
      <c r="DX23" s="1028"/>
      <c r="DY23" s="1028"/>
      <c r="DZ23" s="1029"/>
      <c r="EA23" s="216"/>
    </row>
    <row r="24" spans="1:131" s="217" customFormat="1" ht="26.25" customHeight="1" x14ac:dyDescent="0.2">
      <c r="A24" s="1095" t="s">
        <v>379</v>
      </c>
      <c r="B24" s="1095"/>
      <c r="C24" s="1095"/>
      <c r="D24" s="1095"/>
      <c r="E24" s="1095"/>
      <c r="F24" s="1095"/>
      <c r="G24" s="1095"/>
      <c r="H24" s="1095"/>
      <c r="I24" s="1095"/>
      <c r="J24" s="1095"/>
      <c r="K24" s="1095"/>
      <c r="L24" s="1095"/>
      <c r="M24" s="1095"/>
      <c r="N24" s="1095"/>
      <c r="O24" s="1095"/>
      <c r="P24" s="1095"/>
      <c r="Q24" s="1095"/>
      <c r="R24" s="1095"/>
      <c r="S24" s="1095"/>
      <c r="T24" s="1095"/>
      <c r="U24" s="1095"/>
      <c r="V24" s="1095"/>
      <c r="W24" s="1095"/>
      <c r="X24" s="1095"/>
      <c r="Y24" s="1095"/>
      <c r="Z24" s="1095"/>
      <c r="AA24" s="1095"/>
      <c r="AB24" s="1095"/>
      <c r="AC24" s="1095"/>
      <c r="AD24" s="1095"/>
      <c r="AE24" s="1095"/>
      <c r="AF24" s="1095"/>
      <c r="AG24" s="1095"/>
      <c r="AH24" s="1095"/>
      <c r="AI24" s="1095"/>
      <c r="AJ24" s="1095"/>
      <c r="AK24" s="1095"/>
      <c r="AL24" s="1095"/>
      <c r="AM24" s="1095"/>
      <c r="AN24" s="1095"/>
      <c r="AO24" s="1095"/>
      <c r="AP24" s="1095"/>
      <c r="AQ24" s="1095"/>
      <c r="AR24" s="1095"/>
      <c r="AS24" s="1095"/>
      <c r="AT24" s="1095"/>
      <c r="AU24" s="1095"/>
      <c r="AV24" s="1095"/>
      <c r="AW24" s="1095"/>
      <c r="AX24" s="1095"/>
      <c r="AY24" s="1095"/>
      <c r="AZ24" s="214"/>
      <c r="BA24" s="214"/>
      <c r="BB24" s="214"/>
      <c r="BC24" s="214"/>
      <c r="BD24" s="214"/>
      <c r="BE24" s="215"/>
      <c r="BF24" s="215"/>
      <c r="BG24" s="215"/>
      <c r="BH24" s="215"/>
      <c r="BI24" s="215"/>
      <c r="BJ24" s="215"/>
      <c r="BK24" s="215"/>
      <c r="BL24" s="215"/>
      <c r="BM24" s="215"/>
      <c r="BN24" s="215"/>
      <c r="BO24" s="215"/>
      <c r="BP24" s="215"/>
      <c r="BQ24" s="220">
        <v>18</v>
      </c>
      <c r="BR24" s="221"/>
      <c r="BS24" s="1027"/>
      <c r="BT24" s="1028"/>
      <c r="BU24" s="1028"/>
      <c r="BV24" s="1028"/>
      <c r="BW24" s="1028"/>
      <c r="BX24" s="1028"/>
      <c r="BY24" s="1028"/>
      <c r="BZ24" s="1028"/>
      <c r="CA24" s="1028"/>
      <c r="CB24" s="1028"/>
      <c r="CC24" s="1028"/>
      <c r="CD24" s="1028"/>
      <c r="CE24" s="1028"/>
      <c r="CF24" s="1028"/>
      <c r="CG24" s="1049"/>
      <c r="CH24" s="1024"/>
      <c r="CI24" s="1025"/>
      <c r="CJ24" s="1025"/>
      <c r="CK24" s="1025"/>
      <c r="CL24" s="1026"/>
      <c r="CM24" s="1024"/>
      <c r="CN24" s="1025"/>
      <c r="CO24" s="1025"/>
      <c r="CP24" s="1025"/>
      <c r="CQ24" s="1026"/>
      <c r="CR24" s="1024"/>
      <c r="CS24" s="1025"/>
      <c r="CT24" s="1025"/>
      <c r="CU24" s="1025"/>
      <c r="CV24" s="1026"/>
      <c r="CW24" s="1024"/>
      <c r="CX24" s="1025"/>
      <c r="CY24" s="1025"/>
      <c r="CZ24" s="1025"/>
      <c r="DA24" s="1026"/>
      <c r="DB24" s="1024"/>
      <c r="DC24" s="1025"/>
      <c r="DD24" s="1025"/>
      <c r="DE24" s="1025"/>
      <c r="DF24" s="1026"/>
      <c r="DG24" s="1024"/>
      <c r="DH24" s="1025"/>
      <c r="DI24" s="1025"/>
      <c r="DJ24" s="1025"/>
      <c r="DK24" s="1026"/>
      <c r="DL24" s="1024"/>
      <c r="DM24" s="1025"/>
      <c r="DN24" s="1025"/>
      <c r="DO24" s="1025"/>
      <c r="DP24" s="1026"/>
      <c r="DQ24" s="1024"/>
      <c r="DR24" s="1025"/>
      <c r="DS24" s="1025"/>
      <c r="DT24" s="1025"/>
      <c r="DU24" s="1026"/>
      <c r="DV24" s="1027"/>
      <c r="DW24" s="1028"/>
      <c r="DX24" s="1028"/>
      <c r="DY24" s="1028"/>
      <c r="DZ24" s="1029"/>
      <c r="EA24" s="216"/>
    </row>
    <row r="25" spans="1:131" ht="26.25" customHeight="1" thickBot="1" x14ac:dyDescent="0.25">
      <c r="A25" s="1094" t="s">
        <v>380</v>
      </c>
      <c r="B25" s="1094"/>
      <c r="C25" s="1094"/>
      <c r="D25" s="1094"/>
      <c r="E25" s="1094"/>
      <c r="F25" s="1094"/>
      <c r="G25" s="1094"/>
      <c r="H25" s="1094"/>
      <c r="I25" s="1094"/>
      <c r="J25" s="1094"/>
      <c r="K25" s="1094"/>
      <c r="L25" s="1094"/>
      <c r="M25" s="1094"/>
      <c r="N25" s="1094"/>
      <c r="O25" s="1094"/>
      <c r="P25" s="1094"/>
      <c r="Q25" s="1094"/>
      <c r="R25" s="1094"/>
      <c r="S25" s="1094"/>
      <c r="T25" s="1094"/>
      <c r="U25" s="1094"/>
      <c r="V25" s="1094"/>
      <c r="W25" s="1094"/>
      <c r="X25" s="1094"/>
      <c r="Y25" s="1094"/>
      <c r="Z25" s="1094"/>
      <c r="AA25" s="1094"/>
      <c r="AB25" s="1094"/>
      <c r="AC25" s="1094"/>
      <c r="AD25" s="1094"/>
      <c r="AE25" s="1094"/>
      <c r="AF25" s="1094"/>
      <c r="AG25" s="1094"/>
      <c r="AH25" s="1094"/>
      <c r="AI25" s="1094"/>
      <c r="AJ25" s="1094"/>
      <c r="AK25" s="1094"/>
      <c r="AL25" s="1094"/>
      <c r="AM25" s="1094"/>
      <c r="AN25" s="1094"/>
      <c r="AO25" s="1094"/>
      <c r="AP25" s="1094"/>
      <c r="AQ25" s="1094"/>
      <c r="AR25" s="1094"/>
      <c r="AS25" s="1094"/>
      <c r="AT25" s="1094"/>
      <c r="AU25" s="1094"/>
      <c r="AV25" s="1094"/>
      <c r="AW25" s="1094"/>
      <c r="AX25" s="1094"/>
      <c r="AY25" s="1094"/>
      <c r="AZ25" s="1094"/>
      <c r="BA25" s="1094"/>
      <c r="BB25" s="1094"/>
      <c r="BC25" s="1094"/>
      <c r="BD25" s="1094"/>
      <c r="BE25" s="1094"/>
      <c r="BF25" s="1094"/>
      <c r="BG25" s="1094"/>
      <c r="BH25" s="1094"/>
      <c r="BI25" s="1094"/>
      <c r="BJ25" s="214"/>
      <c r="BK25" s="214"/>
      <c r="BL25" s="214"/>
      <c r="BM25" s="214"/>
      <c r="BN25" s="214"/>
      <c r="BO25" s="223"/>
      <c r="BP25" s="223"/>
      <c r="BQ25" s="220">
        <v>19</v>
      </c>
      <c r="BR25" s="221"/>
      <c r="BS25" s="1027"/>
      <c r="BT25" s="1028"/>
      <c r="BU25" s="1028"/>
      <c r="BV25" s="1028"/>
      <c r="BW25" s="1028"/>
      <c r="BX25" s="1028"/>
      <c r="BY25" s="1028"/>
      <c r="BZ25" s="1028"/>
      <c r="CA25" s="1028"/>
      <c r="CB25" s="1028"/>
      <c r="CC25" s="1028"/>
      <c r="CD25" s="1028"/>
      <c r="CE25" s="1028"/>
      <c r="CF25" s="1028"/>
      <c r="CG25" s="1049"/>
      <c r="CH25" s="1024"/>
      <c r="CI25" s="1025"/>
      <c r="CJ25" s="1025"/>
      <c r="CK25" s="1025"/>
      <c r="CL25" s="1026"/>
      <c r="CM25" s="1024"/>
      <c r="CN25" s="1025"/>
      <c r="CO25" s="1025"/>
      <c r="CP25" s="1025"/>
      <c r="CQ25" s="1026"/>
      <c r="CR25" s="1024"/>
      <c r="CS25" s="1025"/>
      <c r="CT25" s="1025"/>
      <c r="CU25" s="1025"/>
      <c r="CV25" s="1026"/>
      <c r="CW25" s="1024"/>
      <c r="CX25" s="1025"/>
      <c r="CY25" s="1025"/>
      <c r="CZ25" s="1025"/>
      <c r="DA25" s="1026"/>
      <c r="DB25" s="1024"/>
      <c r="DC25" s="1025"/>
      <c r="DD25" s="1025"/>
      <c r="DE25" s="1025"/>
      <c r="DF25" s="1026"/>
      <c r="DG25" s="1024"/>
      <c r="DH25" s="1025"/>
      <c r="DI25" s="1025"/>
      <c r="DJ25" s="1025"/>
      <c r="DK25" s="1026"/>
      <c r="DL25" s="1024"/>
      <c r="DM25" s="1025"/>
      <c r="DN25" s="1025"/>
      <c r="DO25" s="1025"/>
      <c r="DP25" s="1026"/>
      <c r="DQ25" s="1024"/>
      <c r="DR25" s="1025"/>
      <c r="DS25" s="1025"/>
      <c r="DT25" s="1025"/>
      <c r="DU25" s="1026"/>
      <c r="DV25" s="1027"/>
      <c r="DW25" s="1028"/>
      <c r="DX25" s="1028"/>
      <c r="DY25" s="1028"/>
      <c r="DZ25" s="1029"/>
      <c r="EA25" s="212"/>
    </row>
    <row r="26" spans="1:131" ht="26.25" customHeight="1" x14ac:dyDescent="0.2">
      <c r="A26" s="1030" t="s">
        <v>356</v>
      </c>
      <c r="B26" s="1031"/>
      <c r="C26" s="1031"/>
      <c r="D26" s="1031"/>
      <c r="E26" s="1031"/>
      <c r="F26" s="1031"/>
      <c r="G26" s="1031"/>
      <c r="H26" s="1031"/>
      <c r="I26" s="1031"/>
      <c r="J26" s="1031"/>
      <c r="K26" s="1031"/>
      <c r="L26" s="1031"/>
      <c r="M26" s="1031"/>
      <c r="N26" s="1031"/>
      <c r="O26" s="1031"/>
      <c r="P26" s="1032"/>
      <c r="Q26" s="1036" t="s">
        <v>381</v>
      </c>
      <c r="R26" s="1037"/>
      <c r="S26" s="1037"/>
      <c r="T26" s="1037"/>
      <c r="U26" s="1038"/>
      <c r="V26" s="1036" t="s">
        <v>382</v>
      </c>
      <c r="W26" s="1037"/>
      <c r="X26" s="1037"/>
      <c r="Y26" s="1037"/>
      <c r="Z26" s="1038"/>
      <c r="AA26" s="1036" t="s">
        <v>383</v>
      </c>
      <c r="AB26" s="1037"/>
      <c r="AC26" s="1037"/>
      <c r="AD26" s="1037"/>
      <c r="AE26" s="1037"/>
      <c r="AF26" s="1090" t="s">
        <v>384</v>
      </c>
      <c r="AG26" s="1043"/>
      <c r="AH26" s="1043"/>
      <c r="AI26" s="1043"/>
      <c r="AJ26" s="1091"/>
      <c r="AK26" s="1037" t="s">
        <v>385</v>
      </c>
      <c r="AL26" s="1037"/>
      <c r="AM26" s="1037"/>
      <c r="AN26" s="1037"/>
      <c r="AO26" s="1038"/>
      <c r="AP26" s="1036" t="s">
        <v>386</v>
      </c>
      <c r="AQ26" s="1037"/>
      <c r="AR26" s="1037"/>
      <c r="AS26" s="1037"/>
      <c r="AT26" s="1038"/>
      <c r="AU26" s="1036" t="s">
        <v>387</v>
      </c>
      <c r="AV26" s="1037"/>
      <c r="AW26" s="1037"/>
      <c r="AX26" s="1037"/>
      <c r="AY26" s="1038"/>
      <c r="AZ26" s="1036" t="s">
        <v>388</v>
      </c>
      <c r="BA26" s="1037"/>
      <c r="BB26" s="1037"/>
      <c r="BC26" s="1037"/>
      <c r="BD26" s="1038"/>
      <c r="BE26" s="1036" t="s">
        <v>363</v>
      </c>
      <c r="BF26" s="1037"/>
      <c r="BG26" s="1037"/>
      <c r="BH26" s="1037"/>
      <c r="BI26" s="1050"/>
      <c r="BJ26" s="214"/>
      <c r="BK26" s="214"/>
      <c r="BL26" s="214"/>
      <c r="BM26" s="214"/>
      <c r="BN26" s="214"/>
      <c r="BO26" s="223"/>
      <c r="BP26" s="223"/>
      <c r="BQ26" s="220">
        <v>20</v>
      </c>
      <c r="BR26" s="221"/>
      <c r="BS26" s="1027"/>
      <c r="BT26" s="1028"/>
      <c r="BU26" s="1028"/>
      <c r="BV26" s="1028"/>
      <c r="BW26" s="1028"/>
      <c r="BX26" s="1028"/>
      <c r="BY26" s="1028"/>
      <c r="BZ26" s="1028"/>
      <c r="CA26" s="1028"/>
      <c r="CB26" s="1028"/>
      <c r="CC26" s="1028"/>
      <c r="CD26" s="1028"/>
      <c r="CE26" s="1028"/>
      <c r="CF26" s="1028"/>
      <c r="CG26" s="1049"/>
      <c r="CH26" s="1024"/>
      <c r="CI26" s="1025"/>
      <c r="CJ26" s="1025"/>
      <c r="CK26" s="1025"/>
      <c r="CL26" s="1026"/>
      <c r="CM26" s="1024"/>
      <c r="CN26" s="1025"/>
      <c r="CO26" s="1025"/>
      <c r="CP26" s="1025"/>
      <c r="CQ26" s="1026"/>
      <c r="CR26" s="1024"/>
      <c r="CS26" s="1025"/>
      <c r="CT26" s="1025"/>
      <c r="CU26" s="1025"/>
      <c r="CV26" s="1026"/>
      <c r="CW26" s="1024"/>
      <c r="CX26" s="1025"/>
      <c r="CY26" s="1025"/>
      <c r="CZ26" s="1025"/>
      <c r="DA26" s="1026"/>
      <c r="DB26" s="1024"/>
      <c r="DC26" s="1025"/>
      <c r="DD26" s="1025"/>
      <c r="DE26" s="1025"/>
      <c r="DF26" s="1026"/>
      <c r="DG26" s="1024"/>
      <c r="DH26" s="1025"/>
      <c r="DI26" s="1025"/>
      <c r="DJ26" s="1025"/>
      <c r="DK26" s="1026"/>
      <c r="DL26" s="1024"/>
      <c r="DM26" s="1025"/>
      <c r="DN26" s="1025"/>
      <c r="DO26" s="1025"/>
      <c r="DP26" s="1026"/>
      <c r="DQ26" s="1024"/>
      <c r="DR26" s="1025"/>
      <c r="DS26" s="1025"/>
      <c r="DT26" s="1025"/>
      <c r="DU26" s="1026"/>
      <c r="DV26" s="1027"/>
      <c r="DW26" s="1028"/>
      <c r="DX26" s="1028"/>
      <c r="DY26" s="1028"/>
      <c r="DZ26" s="1029"/>
      <c r="EA26" s="212"/>
    </row>
    <row r="27" spans="1:131" ht="26.25" customHeight="1" thickBot="1" x14ac:dyDescent="0.25">
      <c r="A27" s="1033"/>
      <c r="B27" s="1034"/>
      <c r="C27" s="1034"/>
      <c r="D27" s="1034"/>
      <c r="E27" s="1034"/>
      <c r="F27" s="1034"/>
      <c r="G27" s="1034"/>
      <c r="H27" s="1034"/>
      <c r="I27" s="1034"/>
      <c r="J27" s="1034"/>
      <c r="K27" s="1034"/>
      <c r="L27" s="1034"/>
      <c r="M27" s="1034"/>
      <c r="N27" s="1034"/>
      <c r="O27" s="1034"/>
      <c r="P27" s="1035"/>
      <c r="Q27" s="1039"/>
      <c r="R27" s="1040"/>
      <c r="S27" s="1040"/>
      <c r="T27" s="1040"/>
      <c r="U27" s="1041"/>
      <c r="V27" s="1039"/>
      <c r="W27" s="1040"/>
      <c r="X27" s="1040"/>
      <c r="Y27" s="1040"/>
      <c r="Z27" s="1041"/>
      <c r="AA27" s="1039"/>
      <c r="AB27" s="1040"/>
      <c r="AC27" s="1040"/>
      <c r="AD27" s="1040"/>
      <c r="AE27" s="1040"/>
      <c r="AF27" s="1092"/>
      <c r="AG27" s="1046"/>
      <c r="AH27" s="1046"/>
      <c r="AI27" s="1046"/>
      <c r="AJ27" s="1093"/>
      <c r="AK27" s="1040"/>
      <c r="AL27" s="1040"/>
      <c r="AM27" s="1040"/>
      <c r="AN27" s="1040"/>
      <c r="AO27" s="1041"/>
      <c r="AP27" s="1039"/>
      <c r="AQ27" s="1040"/>
      <c r="AR27" s="1040"/>
      <c r="AS27" s="1040"/>
      <c r="AT27" s="1041"/>
      <c r="AU27" s="1039"/>
      <c r="AV27" s="1040"/>
      <c r="AW27" s="1040"/>
      <c r="AX27" s="1040"/>
      <c r="AY27" s="1041"/>
      <c r="AZ27" s="1039"/>
      <c r="BA27" s="1040"/>
      <c r="BB27" s="1040"/>
      <c r="BC27" s="1040"/>
      <c r="BD27" s="1041"/>
      <c r="BE27" s="1039"/>
      <c r="BF27" s="1040"/>
      <c r="BG27" s="1040"/>
      <c r="BH27" s="1040"/>
      <c r="BI27" s="1051"/>
      <c r="BJ27" s="214"/>
      <c r="BK27" s="214"/>
      <c r="BL27" s="214"/>
      <c r="BM27" s="214"/>
      <c r="BN27" s="214"/>
      <c r="BO27" s="223"/>
      <c r="BP27" s="223"/>
      <c r="BQ27" s="220">
        <v>21</v>
      </c>
      <c r="BR27" s="221"/>
      <c r="BS27" s="1027"/>
      <c r="BT27" s="1028"/>
      <c r="BU27" s="1028"/>
      <c r="BV27" s="1028"/>
      <c r="BW27" s="1028"/>
      <c r="BX27" s="1028"/>
      <c r="BY27" s="1028"/>
      <c r="BZ27" s="1028"/>
      <c r="CA27" s="1028"/>
      <c r="CB27" s="1028"/>
      <c r="CC27" s="1028"/>
      <c r="CD27" s="1028"/>
      <c r="CE27" s="1028"/>
      <c r="CF27" s="1028"/>
      <c r="CG27" s="1049"/>
      <c r="CH27" s="1024"/>
      <c r="CI27" s="1025"/>
      <c r="CJ27" s="1025"/>
      <c r="CK27" s="1025"/>
      <c r="CL27" s="1026"/>
      <c r="CM27" s="1024"/>
      <c r="CN27" s="1025"/>
      <c r="CO27" s="1025"/>
      <c r="CP27" s="1025"/>
      <c r="CQ27" s="1026"/>
      <c r="CR27" s="1024"/>
      <c r="CS27" s="1025"/>
      <c r="CT27" s="1025"/>
      <c r="CU27" s="1025"/>
      <c r="CV27" s="1026"/>
      <c r="CW27" s="1024"/>
      <c r="CX27" s="1025"/>
      <c r="CY27" s="1025"/>
      <c r="CZ27" s="1025"/>
      <c r="DA27" s="1026"/>
      <c r="DB27" s="1024"/>
      <c r="DC27" s="1025"/>
      <c r="DD27" s="1025"/>
      <c r="DE27" s="1025"/>
      <c r="DF27" s="1026"/>
      <c r="DG27" s="1024"/>
      <c r="DH27" s="1025"/>
      <c r="DI27" s="1025"/>
      <c r="DJ27" s="1025"/>
      <c r="DK27" s="1026"/>
      <c r="DL27" s="1024"/>
      <c r="DM27" s="1025"/>
      <c r="DN27" s="1025"/>
      <c r="DO27" s="1025"/>
      <c r="DP27" s="1026"/>
      <c r="DQ27" s="1024"/>
      <c r="DR27" s="1025"/>
      <c r="DS27" s="1025"/>
      <c r="DT27" s="1025"/>
      <c r="DU27" s="1026"/>
      <c r="DV27" s="1027"/>
      <c r="DW27" s="1028"/>
      <c r="DX27" s="1028"/>
      <c r="DY27" s="1028"/>
      <c r="DZ27" s="1029"/>
      <c r="EA27" s="212"/>
    </row>
    <row r="28" spans="1:131" ht="26.25" customHeight="1" thickTop="1" x14ac:dyDescent="0.2">
      <c r="A28" s="224">
        <v>1</v>
      </c>
      <c r="B28" s="1082" t="s">
        <v>389</v>
      </c>
      <c r="C28" s="1083"/>
      <c r="D28" s="1083"/>
      <c r="E28" s="1083"/>
      <c r="F28" s="1083"/>
      <c r="G28" s="1083"/>
      <c r="H28" s="1083"/>
      <c r="I28" s="1083"/>
      <c r="J28" s="1083"/>
      <c r="K28" s="1083"/>
      <c r="L28" s="1083"/>
      <c r="M28" s="1083"/>
      <c r="N28" s="1083"/>
      <c r="O28" s="1083"/>
      <c r="P28" s="1084"/>
      <c r="Q28" s="1085">
        <v>52</v>
      </c>
      <c r="R28" s="1086"/>
      <c r="S28" s="1086"/>
      <c r="T28" s="1086"/>
      <c r="U28" s="1086"/>
      <c r="V28" s="1086">
        <v>52</v>
      </c>
      <c r="W28" s="1086"/>
      <c r="X28" s="1086"/>
      <c r="Y28" s="1086"/>
      <c r="Z28" s="1086"/>
      <c r="AA28" s="1086" t="s">
        <v>549</v>
      </c>
      <c r="AB28" s="1086"/>
      <c r="AC28" s="1086"/>
      <c r="AD28" s="1086"/>
      <c r="AE28" s="1087"/>
      <c r="AF28" s="1088">
        <v>0</v>
      </c>
      <c r="AG28" s="1086"/>
      <c r="AH28" s="1086"/>
      <c r="AI28" s="1086"/>
      <c r="AJ28" s="1089"/>
      <c r="AK28" s="1077">
        <v>6</v>
      </c>
      <c r="AL28" s="1078"/>
      <c r="AM28" s="1078"/>
      <c r="AN28" s="1078"/>
      <c r="AO28" s="1078"/>
      <c r="AP28" s="1078" t="s">
        <v>487</v>
      </c>
      <c r="AQ28" s="1078"/>
      <c r="AR28" s="1078"/>
      <c r="AS28" s="1078"/>
      <c r="AT28" s="1078"/>
      <c r="AU28" s="1078" t="s">
        <v>487</v>
      </c>
      <c r="AV28" s="1078"/>
      <c r="AW28" s="1078"/>
      <c r="AX28" s="1078"/>
      <c r="AY28" s="1078"/>
      <c r="AZ28" s="1079" t="s">
        <v>487</v>
      </c>
      <c r="BA28" s="1079"/>
      <c r="BB28" s="1079"/>
      <c r="BC28" s="1079"/>
      <c r="BD28" s="1079"/>
      <c r="BE28" s="1080"/>
      <c r="BF28" s="1080"/>
      <c r="BG28" s="1080"/>
      <c r="BH28" s="1080"/>
      <c r="BI28" s="1081"/>
      <c r="BJ28" s="214"/>
      <c r="BK28" s="214"/>
      <c r="BL28" s="214"/>
      <c r="BM28" s="214"/>
      <c r="BN28" s="214"/>
      <c r="BO28" s="223"/>
      <c r="BP28" s="223"/>
      <c r="BQ28" s="220">
        <v>22</v>
      </c>
      <c r="BR28" s="221"/>
      <c r="BS28" s="1027"/>
      <c r="BT28" s="1028"/>
      <c r="BU28" s="1028"/>
      <c r="BV28" s="1028"/>
      <c r="BW28" s="1028"/>
      <c r="BX28" s="1028"/>
      <c r="BY28" s="1028"/>
      <c r="BZ28" s="1028"/>
      <c r="CA28" s="1028"/>
      <c r="CB28" s="1028"/>
      <c r="CC28" s="1028"/>
      <c r="CD28" s="1028"/>
      <c r="CE28" s="1028"/>
      <c r="CF28" s="1028"/>
      <c r="CG28" s="1049"/>
      <c r="CH28" s="1024"/>
      <c r="CI28" s="1025"/>
      <c r="CJ28" s="1025"/>
      <c r="CK28" s="1025"/>
      <c r="CL28" s="1026"/>
      <c r="CM28" s="1024"/>
      <c r="CN28" s="1025"/>
      <c r="CO28" s="1025"/>
      <c r="CP28" s="1025"/>
      <c r="CQ28" s="1026"/>
      <c r="CR28" s="1024"/>
      <c r="CS28" s="1025"/>
      <c r="CT28" s="1025"/>
      <c r="CU28" s="1025"/>
      <c r="CV28" s="1026"/>
      <c r="CW28" s="1024"/>
      <c r="CX28" s="1025"/>
      <c r="CY28" s="1025"/>
      <c r="CZ28" s="1025"/>
      <c r="DA28" s="1026"/>
      <c r="DB28" s="1024"/>
      <c r="DC28" s="1025"/>
      <c r="DD28" s="1025"/>
      <c r="DE28" s="1025"/>
      <c r="DF28" s="1026"/>
      <c r="DG28" s="1024"/>
      <c r="DH28" s="1025"/>
      <c r="DI28" s="1025"/>
      <c r="DJ28" s="1025"/>
      <c r="DK28" s="1026"/>
      <c r="DL28" s="1024"/>
      <c r="DM28" s="1025"/>
      <c r="DN28" s="1025"/>
      <c r="DO28" s="1025"/>
      <c r="DP28" s="1026"/>
      <c r="DQ28" s="1024"/>
      <c r="DR28" s="1025"/>
      <c r="DS28" s="1025"/>
      <c r="DT28" s="1025"/>
      <c r="DU28" s="1026"/>
      <c r="DV28" s="1027"/>
      <c r="DW28" s="1028"/>
      <c r="DX28" s="1028"/>
      <c r="DY28" s="1028"/>
      <c r="DZ28" s="1029"/>
      <c r="EA28" s="212"/>
    </row>
    <row r="29" spans="1:131" ht="26.25" customHeight="1" x14ac:dyDescent="0.2">
      <c r="A29" s="224">
        <v>2</v>
      </c>
      <c r="B29" s="1065" t="s">
        <v>390</v>
      </c>
      <c r="C29" s="1066"/>
      <c r="D29" s="1066"/>
      <c r="E29" s="1066"/>
      <c r="F29" s="1066"/>
      <c r="G29" s="1066"/>
      <c r="H29" s="1066"/>
      <c r="I29" s="1066"/>
      <c r="J29" s="1066"/>
      <c r="K29" s="1066"/>
      <c r="L29" s="1066"/>
      <c r="M29" s="1066"/>
      <c r="N29" s="1066"/>
      <c r="O29" s="1066"/>
      <c r="P29" s="1067"/>
      <c r="Q29" s="1073">
        <v>100</v>
      </c>
      <c r="R29" s="1074"/>
      <c r="S29" s="1074"/>
      <c r="T29" s="1074"/>
      <c r="U29" s="1074"/>
      <c r="V29" s="1074">
        <v>78</v>
      </c>
      <c r="W29" s="1074"/>
      <c r="X29" s="1074"/>
      <c r="Y29" s="1074"/>
      <c r="Z29" s="1074"/>
      <c r="AA29" s="1074">
        <v>22</v>
      </c>
      <c r="AB29" s="1074"/>
      <c r="AC29" s="1074"/>
      <c r="AD29" s="1074"/>
      <c r="AE29" s="1075"/>
      <c r="AF29" s="1070">
        <v>22</v>
      </c>
      <c r="AG29" s="1071"/>
      <c r="AH29" s="1071"/>
      <c r="AI29" s="1071"/>
      <c r="AJ29" s="1072"/>
      <c r="AK29" s="1015">
        <v>18</v>
      </c>
      <c r="AL29" s="1006"/>
      <c r="AM29" s="1006"/>
      <c r="AN29" s="1006"/>
      <c r="AO29" s="1006"/>
      <c r="AP29" s="1006" t="s">
        <v>487</v>
      </c>
      <c r="AQ29" s="1006"/>
      <c r="AR29" s="1006"/>
      <c r="AS29" s="1006"/>
      <c r="AT29" s="1006"/>
      <c r="AU29" s="1006" t="s">
        <v>487</v>
      </c>
      <c r="AV29" s="1006"/>
      <c r="AW29" s="1006"/>
      <c r="AX29" s="1006"/>
      <c r="AY29" s="1006"/>
      <c r="AZ29" s="1076" t="s">
        <v>487</v>
      </c>
      <c r="BA29" s="1076"/>
      <c r="BB29" s="1076"/>
      <c r="BC29" s="1076"/>
      <c r="BD29" s="1076"/>
      <c r="BE29" s="1007"/>
      <c r="BF29" s="1007"/>
      <c r="BG29" s="1007"/>
      <c r="BH29" s="1007"/>
      <c r="BI29" s="1008"/>
      <c r="BJ29" s="214"/>
      <c r="BK29" s="214"/>
      <c r="BL29" s="214"/>
      <c r="BM29" s="214"/>
      <c r="BN29" s="214"/>
      <c r="BO29" s="223"/>
      <c r="BP29" s="223"/>
      <c r="BQ29" s="220">
        <v>23</v>
      </c>
      <c r="BR29" s="221"/>
      <c r="BS29" s="1027"/>
      <c r="BT29" s="1028"/>
      <c r="BU29" s="1028"/>
      <c r="BV29" s="1028"/>
      <c r="BW29" s="1028"/>
      <c r="BX29" s="1028"/>
      <c r="BY29" s="1028"/>
      <c r="BZ29" s="1028"/>
      <c r="CA29" s="1028"/>
      <c r="CB29" s="1028"/>
      <c r="CC29" s="1028"/>
      <c r="CD29" s="1028"/>
      <c r="CE29" s="1028"/>
      <c r="CF29" s="1028"/>
      <c r="CG29" s="1049"/>
      <c r="CH29" s="1024"/>
      <c r="CI29" s="1025"/>
      <c r="CJ29" s="1025"/>
      <c r="CK29" s="1025"/>
      <c r="CL29" s="1026"/>
      <c r="CM29" s="1024"/>
      <c r="CN29" s="1025"/>
      <c r="CO29" s="1025"/>
      <c r="CP29" s="1025"/>
      <c r="CQ29" s="1026"/>
      <c r="CR29" s="1024"/>
      <c r="CS29" s="1025"/>
      <c r="CT29" s="1025"/>
      <c r="CU29" s="1025"/>
      <c r="CV29" s="1026"/>
      <c r="CW29" s="1024"/>
      <c r="CX29" s="1025"/>
      <c r="CY29" s="1025"/>
      <c r="CZ29" s="1025"/>
      <c r="DA29" s="1026"/>
      <c r="DB29" s="1024"/>
      <c r="DC29" s="1025"/>
      <c r="DD29" s="1025"/>
      <c r="DE29" s="1025"/>
      <c r="DF29" s="1026"/>
      <c r="DG29" s="1024"/>
      <c r="DH29" s="1025"/>
      <c r="DI29" s="1025"/>
      <c r="DJ29" s="1025"/>
      <c r="DK29" s="1026"/>
      <c r="DL29" s="1024"/>
      <c r="DM29" s="1025"/>
      <c r="DN29" s="1025"/>
      <c r="DO29" s="1025"/>
      <c r="DP29" s="1026"/>
      <c r="DQ29" s="1024"/>
      <c r="DR29" s="1025"/>
      <c r="DS29" s="1025"/>
      <c r="DT29" s="1025"/>
      <c r="DU29" s="1026"/>
      <c r="DV29" s="1027"/>
      <c r="DW29" s="1028"/>
      <c r="DX29" s="1028"/>
      <c r="DY29" s="1028"/>
      <c r="DZ29" s="1029"/>
      <c r="EA29" s="212"/>
    </row>
    <row r="30" spans="1:131" ht="26.25" customHeight="1" x14ac:dyDescent="0.2">
      <c r="A30" s="224">
        <v>3</v>
      </c>
      <c r="B30" s="1065" t="s">
        <v>391</v>
      </c>
      <c r="C30" s="1066"/>
      <c r="D30" s="1066"/>
      <c r="E30" s="1066"/>
      <c r="F30" s="1066"/>
      <c r="G30" s="1066"/>
      <c r="H30" s="1066"/>
      <c r="I30" s="1066"/>
      <c r="J30" s="1066"/>
      <c r="K30" s="1066"/>
      <c r="L30" s="1066"/>
      <c r="M30" s="1066"/>
      <c r="N30" s="1066"/>
      <c r="O30" s="1066"/>
      <c r="P30" s="1067"/>
      <c r="Q30" s="1073">
        <v>8</v>
      </c>
      <c r="R30" s="1074"/>
      <c r="S30" s="1074"/>
      <c r="T30" s="1074"/>
      <c r="U30" s="1074"/>
      <c r="V30" s="1074">
        <v>8</v>
      </c>
      <c r="W30" s="1074"/>
      <c r="X30" s="1074"/>
      <c r="Y30" s="1074"/>
      <c r="Z30" s="1074"/>
      <c r="AA30" s="1074" t="s">
        <v>549</v>
      </c>
      <c r="AB30" s="1074"/>
      <c r="AC30" s="1074"/>
      <c r="AD30" s="1074"/>
      <c r="AE30" s="1075"/>
      <c r="AF30" s="1070" t="s">
        <v>122</v>
      </c>
      <c r="AG30" s="1071"/>
      <c r="AH30" s="1071"/>
      <c r="AI30" s="1071"/>
      <c r="AJ30" s="1072"/>
      <c r="AK30" s="1015">
        <v>3</v>
      </c>
      <c r="AL30" s="1006"/>
      <c r="AM30" s="1006"/>
      <c r="AN30" s="1006"/>
      <c r="AO30" s="1006"/>
      <c r="AP30" s="1006" t="s">
        <v>487</v>
      </c>
      <c r="AQ30" s="1006"/>
      <c r="AR30" s="1006"/>
      <c r="AS30" s="1006"/>
      <c r="AT30" s="1006"/>
      <c r="AU30" s="1006" t="s">
        <v>487</v>
      </c>
      <c r="AV30" s="1006"/>
      <c r="AW30" s="1006"/>
      <c r="AX30" s="1006"/>
      <c r="AY30" s="1006"/>
      <c r="AZ30" s="1076" t="s">
        <v>487</v>
      </c>
      <c r="BA30" s="1076"/>
      <c r="BB30" s="1076"/>
      <c r="BC30" s="1076"/>
      <c r="BD30" s="1076"/>
      <c r="BE30" s="1007"/>
      <c r="BF30" s="1007"/>
      <c r="BG30" s="1007"/>
      <c r="BH30" s="1007"/>
      <c r="BI30" s="1008"/>
      <c r="BJ30" s="214"/>
      <c r="BK30" s="214"/>
      <c r="BL30" s="214"/>
      <c r="BM30" s="214"/>
      <c r="BN30" s="214"/>
      <c r="BO30" s="223"/>
      <c r="BP30" s="223"/>
      <c r="BQ30" s="220">
        <v>24</v>
      </c>
      <c r="BR30" s="221"/>
      <c r="BS30" s="1027"/>
      <c r="BT30" s="1028"/>
      <c r="BU30" s="1028"/>
      <c r="BV30" s="1028"/>
      <c r="BW30" s="1028"/>
      <c r="BX30" s="1028"/>
      <c r="BY30" s="1028"/>
      <c r="BZ30" s="1028"/>
      <c r="CA30" s="1028"/>
      <c r="CB30" s="1028"/>
      <c r="CC30" s="1028"/>
      <c r="CD30" s="1028"/>
      <c r="CE30" s="1028"/>
      <c r="CF30" s="1028"/>
      <c r="CG30" s="1049"/>
      <c r="CH30" s="1024"/>
      <c r="CI30" s="1025"/>
      <c r="CJ30" s="1025"/>
      <c r="CK30" s="1025"/>
      <c r="CL30" s="1026"/>
      <c r="CM30" s="1024"/>
      <c r="CN30" s="1025"/>
      <c r="CO30" s="1025"/>
      <c r="CP30" s="1025"/>
      <c r="CQ30" s="1026"/>
      <c r="CR30" s="1024"/>
      <c r="CS30" s="1025"/>
      <c r="CT30" s="1025"/>
      <c r="CU30" s="1025"/>
      <c r="CV30" s="1026"/>
      <c r="CW30" s="1024"/>
      <c r="CX30" s="1025"/>
      <c r="CY30" s="1025"/>
      <c r="CZ30" s="1025"/>
      <c r="DA30" s="1026"/>
      <c r="DB30" s="1024"/>
      <c r="DC30" s="1025"/>
      <c r="DD30" s="1025"/>
      <c r="DE30" s="1025"/>
      <c r="DF30" s="1026"/>
      <c r="DG30" s="1024"/>
      <c r="DH30" s="1025"/>
      <c r="DI30" s="1025"/>
      <c r="DJ30" s="1025"/>
      <c r="DK30" s="1026"/>
      <c r="DL30" s="1024"/>
      <c r="DM30" s="1025"/>
      <c r="DN30" s="1025"/>
      <c r="DO30" s="1025"/>
      <c r="DP30" s="1026"/>
      <c r="DQ30" s="1024"/>
      <c r="DR30" s="1025"/>
      <c r="DS30" s="1025"/>
      <c r="DT30" s="1025"/>
      <c r="DU30" s="1026"/>
      <c r="DV30" s="1027"/>
      <c r="DW30" s="1028"/>
      <c r="DX30" s="1028"/>
      <c r="DY30" s="1028"/>
      <c r="DZ30" s="1029"/>
      <c r="EA30" s="212"/>
    </row>
    <row r="31" spans="1:131" ht="26.25" customHeight="1" x14ac:dyDescent="0.2">
      <c r="A31" s="224">
        <v>4</v>
      </c>
      <c r="B31" s="1065" t="s">
        <v>392</v>
      </c>
      <c r="C31" s="1066"/>
      <c r="D31" s="1066"/>
      <c r="E31" s="1066"/>
      <c r="F31" s="1066"/>
      <c r="G31" s="1066"/>
      <c r="H31" s="1066"/>
      <c r="I31" s="1066"/>
      <c r="J31" s="1066"/>
      <c r="K31" s="1066"/>
      <c r="L31" s="1066"/>
      <c r="M31" s="1066"/>
      <c r="N31" s="1066"/>
      <c r="O31" s="1066"/>
      <c r="P31" s="1067"/>
      <c r="Q31" s="1073">
        <v>21</v>
      </c>
      <c r="R31" s="1074"/>
      <c r="S31" s="1074"/>
      <c r="T31" s="1074"/>
      <c r="U31" s="1074"/>
      <c r="V31" s="1074">
        <v>15</v>
      </c>
      <c r="W31" s="1074"/>
      <c r="X31" s="1074"/>
      <c r="Y31" s="1074"/>
      <c r="Z31" s="1074"/>
      <c r="AA31" s="1074">
        <v>6</v>
      </c>
      <c r="AB31" s="1074"/>
      <c r="AC31" s="1074"/>
      <c r="AD31" s="1074"/>
      <c r="AE31" s="1075"/>
      <c r="AF31" s="1070">
        <v>6</v>
      </c>
      <c r="AG31" s="1071"/>
      <c r="AH31" s="1071"/>
      <c r="AI31" s="1071"/>
      <c r="AJ31" s="1072"/>
      <c r="AK31" s="1015" t="s">
        <v>549</v>
      </c>
      <c r="AL31" s="1006"/>
      <c r="AM31" s="1006"/>
      <c r="AN31" s="1006"/>
      <c r="AO31" s="1006"/>
      <c r="AP31" s="1006">
        <v>5</v>
      </c>
      <c r="AQ31" s="1006"/>
      <c r="AR31" s="1006"/>
      <c r="AS31" s="1006"/>
      <c r="AT31" s="1006"/>
      <c r="AU31" s="1006">
        <v>5</v>
      </c>
      <c r="AV31" s="1006"/>
      <c r="AW31" s="1006"/>
      <c r="AX31" s="1006"/>
      <c r="AY31" s="1006"/>
      <c r="AZ31" s="1076" t="s">
        <v>487</v>
      </c>
      <c r="BA31" s="1076"/>
      <c r="BB31" s="1076"/>
      <c r="BC31" s="1076"/>
      <c r="BD31" s="1076"/>
      <c r="BE31" s="1007" t="s">
        <v>393</v>
      </c>
      <c r="BF31" s="1007"/>
      <c r="BG31" s="1007"/>
      <c r="BH31" s="1007"/>
      <c r="BI31" s="1008"/>
      <c r="BJ31" s="214"/>
      <c r="BK31" s="214"/>
      <c r="BL31" s="214"/>
      <c r="BM31" s="214"/>
      <c r="BN31" s="214"/>
      <c r="BO31" s="223"/>
      <c r="BP31" s="223"/>
      <c r="BQ31" s="220">
        <v>25</v>
      </c>
      <c r="BR31" s="221"/>
      <c r="BS31" s="1027"/>
      <c r="BT31" s="1028"/>
      <c r="BU31" s="1028"/>
      <c r="BV31" s="1028"/>
      <c r="BW31" s="1028"/>
      <c r="BX31" s="1028"/>
      <c r="BY31" s="1028"/>
      <c r="BZ31" s="1028"/>
      <c r="CA31" s="1028"/>
      <c r="CB31" s="1028"/>
      <c r="CC31" s="1028"/>
      <c r="CD31" s="1028"/>
      <c r="CE31" s="1028"/>
      <c r="CF31" s="1028"/>
      <c r="CG31" s="1049"/>
      <c r="CH31" s="1024"/>
      <c r="CI31" s="1025"/>
      <c r="CJ31" s="1025"/>
      <c r="CK31" s="1025"/>
      <c r="CL31" s="1026"/>
      <c r="CM31" s="1024"/>
      <c r="CN31" s="1025"/>
      <c r="CO31" s="1025"/>
      <c r="CP31" s="1025"/>
      <c r="CQ31" s="1026"/>
      <c r="CR31" s="1024"/>
      <c r="CS31" s="1025"/>
      <c r="CT31" s="1025"/>
      <c r="CU31" s="1025"/>
      <c r="CV31" s="1026"/>
      <c r="CW31" s="1024"/>
      <c r="CX31" s="1025"/>
      <c r="CY31" s="1025"/>
      <c r="CZ31" s="1025"/>
      <c r="DA31" s="1026"/>
      <c r="DB31" s="1024"/>
      <c r="DC31" s="1025"/>
      <c r="DD31" s="1025"/>
      <c r="DE31" s="1025"/>
      <c r="DF31" s="1026"/>
      <c r="DG31" s="1024"/>
      <c r="DH31" s="1025"/>
      <c r="DI31" s="1025"/>
      <c r="DJ31" s="1025"/>
      <c r="DK31" s="1026"/>
      <c r="DL31" s="1024"/>
      <c r="DM31" s="1025"/>
      <c r="DN31" s="1025"/>
      <c r="DO31" s="1025"/>
      <c r="DP31" s="1026"/>
      <c r="DQ31" s="1024"/>
      <c r="DR31" s="1025"/>
      <c r="DS31" s="1025"/>
      <c r="DT31" s="1025"/>
      <c r="DU31" s="1026"/>
      <c r="DV31" s="1027"/>
      <c r="DW31" s="1028"/>
      <c r="DX31" s="1028"/>
      <c r="DY31" s="1028"/>
      <c r="DZ31" s="1029"/>
      <c r="EA31" s="212"/>
    </row>
    <row r="32" spans="1:131" ht="26.25" customHeight="1" x14ac:dyDescent="0.2">
      <c r="A32" s="224">
        <v>5</v>
      </c>
      <c r="B32" s="1065" t="s">
        <v>394</v>
      </c>
      <c r="C32" s="1066"/>
      <c r="D32" s="1066"/>
      <c r="E32" s="1066"/>
      <c r="F32" s="1066"/>
      <c r="G32" s="1066"/>
      <c r="H32" s="1066"/>
      <c r="I32" s="1066"/>
      <c r="J32" s="1066"/>
      <c r="K32" s="1066"/>
      <c r="L32" s="1066"/>
      <c r="M32" s="1066"/>
      <c r="N32" s="1066"/>
      <c r="O32" s="1066"/>
      <c r="P32" s="1067"/>
      <c r="Q32" s="1073">
        <v>218</v>
      </c>
      <c r="R32" s="1074"/>
      <c r="S32" s="1074"/>
      <c r="T32" s="1074"/>
      <c r="U32" s="1074"/>
      <c r="V32" s="1074">
        <v>213</v>
      </c>
      <c r="W32" s="1074"/>
      <c r="X32" s="1074"/>
      <c r="Y32" s="1074"/>
      <c r="Z32" s="1074"/>
      <c r="AA32" s="1074">
        <v>5</v>
      </c>
      <c r="AB32" s="1074"/>
      <c r="AC32" s="1074"/>
      <c r="AD32" s="1074"/>
      <c r="AE32" s="1075"/>
      <c r="AF32" s="1070">
        <v>5</v>
      </c>
      <c r="AG32" s="1071"/>
      <c r="AH32" s="1071"/>
      <c r="AI32" s="1071"/>
      <c r="AJ32" s="1072"/>
      <c r="AK32" s="1015">
        <v>77</v>
      </c>
      <c r="AL32" s="1006"/>
      <c r="AM32" s="1006"/>
      <c r="AN32" s="1006"/>
      <c r="AO32" s="1006"/>
      <c r="AP32" s="1006">
        <v>398</v>
      </c>
      <c r="AQ32" s="1006"/>
      <c r="AR32" s="1006"/>
      <c r="AS32" s="1006"/>
      <c r="AT32" s="1006"/>
      <c r="AU32" s="1006">
        <v>398</v>
      </c>
      <c r="AV32" s="1006"/>
      <c r="AW32" s="1006"/>
      <c r="AX32" s="1006"/>
      <c r="AY32" s="1006"/>
      <c r="AZ32" s="1076" t="s">
        <v>487</v>
      </c>
      <c r="BA32" s="1076"/>
      <c r="BB32" s="1076"/>
      <c r="BC32" s="1076"/>
      <c r="BD32" s="1076"/>
      <c r="BE32" s="1007" t="s">
        <v>393</v>
      </c>
      <c r="BF32" s="1007"/>
      <c r="BG32" s="1007"/>
      <c r="BH32" s="1007"/>
      <c r="BI32" s="1008"/>
      <c r="BJ32" s="214"/>
      <c r="BK32" s="214"/>
      <c r="BL32" s="214"/>
      <c r="BM32" s="214"/>
      <c r="BN32" s="214"/>
      <c r="BO32" s="223"/>
      <c r="BP32" s="223"/>
      <c r="BQ32" s="220">
        <v>26</v>
      </c>
      <c r="BR32" s="221"/>
      <c r="BS32" s="1027"/>
      <c r="BT32" s="1028"/>
      <c r="BU32" s="1028"/>
      <c r="BV32" s="1028"/>
      <c r="BW32" s="1028"/>
      <c r="BX32" s="1028"/>
      <c r="BY32" s="1028"/>
      <c r="BZ32" s="1028"/>
      <c r="CA32" s="1028"/>
      <c r="CB32" s="1028"/>
      <c r="CC32" s="1028"/>
      <c r="CD32" s="1028"/>
      <c r="CE32" s="1028"/>
      <c r="CF32" s="1028"/>
      <c r="CG32" s="1049"/>
      <c r="CH32" s="1024"/>
      <c r="CI32" s="1025"/>
      <c r="CJ32" s="1025"/>
      <c r="CK32" s="1025"/>
      <c r="CL32" s="1026"/>
      <c r="CM32" s="1024"/>
      <c r="CN32" s="1025"/>
      <c r="CO32" s="1025"/>
      <c r="CP32" s="1025"/>
      <c r="CQ32" s="1026"/>
      <c r="CR32" s="1024"/>
      <c r="CS32" s="1025"/>
      <c r="CT32" s="1025"/>
      <c r="CU32" s="1025"/>
      <c r="CV32" s="1026"/>
      <c r="CW32" s="1024"/>
      <c r="CX32" s="1025"/>
      <c r="CY32" s="1025"/>
      <c r="CZ32" s="1025"/>
      <c r="DA32" s="1026"/>
      <c r="DB32" s="1024"/>
      <c r="DC32" s="1025"/>
      <c r="DD32" s="1025"/>
      <c r="DE32" s="1025"/>
      <c r="DF32" s="1026"/>
      <c r="DG32" s="1024"/>
      <c r="DH32" s="1025"/>
      <c r="DI32" s="1025"/>
      <c r="DJ32" s="1025"/>
      <c r="DK32" s="1026"/>
      <c r="DL32" s="1024"/>
      <c r="DM32" s="1025"/>
      <c r="DN32" s="1025"/>
      <c r="DO32" s="1025"/>
      <c r="DP32" s="1026"/>
      <c r="DQ32" s="1024"/>
      <c r="DR32" s="1025"/>
      <c r="DS32" s="1025"/>
      <c r="DT32" s="1025"/>
      <c r="DU32" s="1026"/>
      <c r="DV32" s="1027"/>
      <c r="DW32" s="1028"/>
      <c r="DX32" s="1028"/>
      <c r="DY32" s="1028"/>
      <c r="DZ32" s="1029"/>
      <c r="EA32" s="212"/>
    </row>
    <row r="33" spans="1:131" ht="26.25" customHeight="1" x14ac:dyDescent="0.2">
      <c r="A33" s="224">
        <v>6</v>
      </c>
      <c r="B33" s="1065" t="s">
        <v>395</v>
      </c>
      <c r="C33" s="1066"/>
      <c r="D33" s="1066"/>
      <c r="E33" s="1066"/>
      <c r="F33" s="1066"/>
      <c r="G33" s="1066"/>
      <c r="H33" s="1066"/>
      <c r="I33" s="1066"/>
      <c r="J33" s="1066"/>
      <c r="K33" s="1066"/>
      <c r="L33" s="1066"/>
      <c r="M33" s="1066"/>
      <c r="N33" s="1066"/>
      <c r="O33" s="1066"/>
      <c r="P33" s="1067"/>
      <c r="Q33" s="1073">
        <v>158</v>
      </c>
      <c r="R33" s="1074"/>
      <c r="S33" s="1074"/>
      <c r="T33" s="1074"/>
      <c r="U33" s="1074"/>
      <c r="V33" s="1074">
        <v>155</v>
      </c>
      <c r="W33" s="1074"/>
      <c r="X33" s="1074"/>
      <c r="Y33" s="1074"/>
      <c r="Z33" s="1074"/>
      <c r="AA33" s="1074">
        <v>3</v>
      </c>
      <c r="AB33" s="1074"/>
      <c r="AC33" s="1074"/>
      <c r="AD33" s="1074"/>
      <c r="AE33" s="1075"/>
      <c r="AF33" s="1070">
        <v>3</v>
      </c>
      <c r="AG33" s="1071"/>
      <c r="AH33" s="1071"/>
      <c r="AI33" s="1071"/>
      <c r="AJ33" s="1072"/>
      <c r="AK33" s="1015">
        <v>52</v>
      </c>
      <c r="AL33" s="1006"/>
      <c r="AM33" s="1006"/>
      <c r="AN33" s="1006"/>
      <c r="AO33" s="1006"/>
      <c r="AP33" s="1006" t="s">
        <v>487</v>
      </c>
      <c r="AQ33" s="1006"/>
      <c r="AR33" s="1006"/>
      <c r="AS33" s="1006"/>
      <c r="AT33" s="1006"/>
      <c r="AU33" s="1006" t="s">
        <v>487</v>
      </c>
      <c r="AV33" s="1006"/>
      <c r="AW33" s="1006"/>
      <c r="AX33" s="1006"/>
      <c r="AY33" s="1006"/>
      <c r="AZ33" s="1076" t="s">
        <v>487</v>
      </c>
      <c r="BA33" s="1076"/>
      <c r="BB33" s="1076"/>
      <c r="BC33" s="1076"/>
      <c r="BD33" s="1076"/>
      <c r="BE33" s="1007" t="s">
        <v>393</v>
      </c>
      <c r="BF33" s="1007"/>
      <c r="BG33" s="1007"/>
      <c r="BH33" s="1007"/>
      <c r="BI33" s="1008"/>
      <c r="BJ33" s="214"/>
      <c r="BK33" s="214"/>
      <c r="BL33" s="214"/>
      <c r="BM33" s="214"/>
      <c r="BN33" s="214"/>
      <c r="BO33" s="223"/>
      <c r="BP33" s="223"/>
      <c r="BQ33" s="220">
        <v>27</v>
      </c>
      <c r="BR33" s="221"/>
      <c r="BS33" s="1027"/>
      <c r="BT33" s="1028"/>
      <c r="BU33" s="1028"/>
      <c r="BV33" s="1028"/>
      <c r="BW33" s="1028"/>
      <c r="BX33" s="1028"/>
      <c r="BY33" s="1028"/>
      <c r="BZ33" s="1028"/>
      <c r="CA33" s="1028"/>
      <c r="CB33" s="1028"/>
      <c r="CC33" s="1028"/>
      <c r="CD33" s="1028"/>
      <c r="CE33" s="1028"/>
      <c r="CF33" s="1028"/>
      <c r="CG33" s="1049"/>
      <c r="CH33" s="1024"/>
      <c r="CI33" s="1025"/>
      <c r="CJ33" s="1025"/>
      <c r="CK33" s="1025"/>
      <c r="CL33" s="1026"/>
      <c r="CM33" s="1024"/>
      <c r="CN33" s="1025"/>
      <c r="CO33" s="1025"/>
      <c r="CP33" s="1025"/>
      <c r="CQ33" s="1026"/>
      <c r="CR33" s="1024"/>
      <c r="CS33" s="1025"/>
      <c r="CT33" s="1025"/>
      <c r="CU33" s="1025"/>
      <c r="CV33" s="1026"/>
      <c r="CW33" s="1024"/>
      <c r="CX33" s="1025"/>
      <c r="CY33" s="1025"/>
      <c r="CZ33" s="1025"/>
      <c r="DA33" s="1026"/>
      <c r="DB33" s="1024"/>
      <c r="DC33" s="1025"/>
      <c r="DD33" s="1025"/>
      <c r="DE33" s="1025"/>
      <c r="DF33" s="1026"/>
      <c r="DG33" s="1024"/>
      <c r="DH33" s="1025"/>
      <c r="DI33" s="1025"/>
      <c r="DJ33" s="1025"/>
      <c r="DK33" s="1026"/>
      <c r="DL33" s="1024"/>
      <c r="DM33" s="1025"/>
      <c r="DN33" s="1025"/>
      <c r="DO33" s="1025"/>
      <c r="DP33" s="1026"/>
      <c r="DQ33" s="1024"/>
      <c r="DR33" s="1025"/>
      <c r="DS33" s="1025"/>
      <c r="DT33" s="1025"/>
      <c r="DU33" s="1026"/>
      <c r="DV33" s="1027"/>
      <c r="DW33" s="1028"/>
      <c r="DX33" s="1028"/>
      <c r="DY33" s="1028"/>
      <c r="DZ33" s="1029"/>
      <c r="EA33" s="212"/>
    </row>
    <row r="34" spans="1:131" ht="26.25" customHeight="1" x14ac:dyDescent="0.2">
      <c r="A34" s="224">
        <v>7</v>
      </c>
      <c r="B34" s="1065"/>
      <c r="C34" s="1066"/>
      <c r="D34" s="1066"/>
      <c r="E34" s="1066"/>
      <c r="F34" s="1066"/>
      <c r="G34" s="1066"/>
      <c r="H34" s="1066"/>
      <c r="I34" s="1066"/>
      <c r="J34" s="1066"/>
      <c r="K34" s="1066"/>
      <c r="L34" s="1066"/>
      <c r="M34" s="1066"/>
      <c r="N34" s="1066"/>
      <c r="O34" s="1066"/>
      <c r="P34" s="1067"/>
      <c r="Q34" s="1073"/>
      <c r="R34" s="1074"/>
      <c r="S34" s="1074"/>
      <c r="T34" s="1074"/>
      <c r="U34" s="1074"/>
      <c r="V34" s="1074"/>
      <c r="W34" s="1074"/>
      <c r="X34" s="1074"/>
      <c r="Y34" s="1074"/>
      <c r="Z34" s="1074"/>
      <c r="AA34" s="1074"/>
      <c r="AB34" s="1074"/>
      <c r="AC34" s="1074"/>
      <c r="AD34" s="1074"/>
      <c r="AE34" s="1075"/>
      <c r="AF34" s="1070"/>
      <c r="AG34" s="1071"/>
      <c r="AH34" s="1071"/>
      <c r="AI34" s="1071"/>
      <c r="AJ34" s="1072"/>
      <c r="AK34" s="1015"/>
      <c r="AL34" s="1006"/>
      <c r="AM34" s="1006"/>
      <c r="AN34" s="1006"/>
      <c r="AO34" s="1006"/>
      <c r="AP34" s="1006"/>
      <c r="AQ34" s="1006"/>
      <c r="AR34" s="1006"/>
      <c r="AS34" s="1006"/>
      <c r="AT34" s="1006"/>
      <c r="AU34" s="1006"/>
      <c r="AV34" s="1006"/>
      <c r="AW34" s="1006"/>
      <c r="AX34" s="1006"/>
      <c r="AY34" s="1006"/>
      <c r="AZ34" s="1076"/>
      <c r="BA34" s="1076"/>
      <c r="BB34" s="1076"/>
      <c r="BC34" s="1076"/>
      <c r="BD34" s="1076"/>
      <c r="BE34" s="1007"/>
      <c r="BF34" s="1007"/>
      <c r="BG34" s="1007"/>
      <c r="BH34" s="1007"/>
      <c r="BI34" s="1008"/>
      <c r="BJ34" s="214"/>
      <c r="BK34" s="214"/>
      <c r="BL34" s="214"/>
      <c r="BM34" s="214"/>
      <c r="BN34" s="214"/>
      <c r="BO34" s="223"/>
      <c r="BP34" s="223"/>
      <c r="BQ34" s="220">
        <v>28</v>
      </c>
      <c r="BR34" s="221"/>
      <c r="BS34" s="1027"/>
      <c r="BT34" s="1028"/>
      <c r="BU34" s="1028"/>
      <c r="BV34" s="1028"/>
      <c r="BW34" s="1028"/>
      <c r="BX34" s="1028"/>
      <c r="BY34" s="1028"/>
      <c r="BZ34" s="1028"/>
      <c r="CA34" s="1028"/>
      <c r="CB34" s="1028"/>
      <c r="CC34" s="1028"/>
      <c r="CD34" s="1028"/>
      <c r="CE34" s="1028"/>
      <c r="CF34" s="1028"/>
      <c r="CG34" s="1049"/>
      <c r="CH34" s="1024"/>
      <c r="CI34" s="1025"/>
      <c r="CJ34" s="1025"/>
      <c r="CK34" s="1025"/>
      <c r="CL34" s="1026"/>
      <c r="CM34" s="1024"/>
      <c r="CN34" s="1025"/>
      <c r="CO34" s="1025"/>
      <c r="CP34" s="1025"/>
      <c r="CQ34" s="1026"/>
      <c r="CR34" s="1024"/>
      <c r="CS34" s="1025"/>
      <c r="CT34" s="1025"/>
      <c r="CU34" s="1025"/>
      <c r="CV34" s="1026"/>
      <c r="CW34" s="1024"/>
      <c r="CX34" s="1025"/>
      <c r="CY34" s="1025"/>
      <c r="CZ34" s="1025"/>
      <c r="DA34" s="1026"/>
      <c r="DB34" s="1024"/>
      <c r="DC34" s="1025"/>
      <c r="DD34" s="1025"/>
      <c r="DE34" s="1025"/>
      <c r="DF34" s="1026"/>
      <c r="DG34" s="1024"/>
      <c r="DH34" s="1025"/>
      <c r="DI34" s="1025"/>
      <c r="DJ34" s="1025"/>
      <c r="DK34" s="1026"/>
      <c r="DL34" s="1024"/>
      <c r="DM34" s="1025"/>
      <c r="DN34" s="1025"/>
      <c r="DO34" s="1025"/>
      <c r="DP34" s="1026"/>
      <c r="DQ34" s="1024"/>
      <c r="DR34" s="1025"/>
      <c r="DS34" s="1025"/>
      <c r="DT34" s="1025"/>
      <c r="DU34" s="1026"/>
      <c r="DV34" s="1027"/>
      <c r="DW34" s="1028"/>
      <c r="DX34" s="1028"/>
      <c r="DY34" s="1028"/>
      <c r="DZ34" s="1029"/>
      <c r="EA34" s="212"/>
    </row>
    <row r="35" spans="1:131" ht="26.25" customHeight="1" x14ac:dyDescent="0.2">
      <c r="A35" s="224">
        <v>8</v>
      </c>
      <c r="B35" s="1065"/>
      <c r="C35" s="1066"/>
      <c r="D35" s="1066"/>
      <c r="E35" s="1066"/>
      <c r="F35" s="1066"/>
      <c r="G35" s="1066"/>
      <c r="H35" s="1066"/>
      <c r="I35" s="1066"/>
      <c r="J35" s="1066"/>
      <c r="K35" s="1066"/>
      <c r="L35" s="1066"/>
      <c r="M35" s="1066"/>
      <c r="N35" s="1066"/>
      <c r="O35" s="1066"/>
      <c r="P35" s="1067"/>
      <c r="Q35" s="1073"/>
      <c r="R35" s="1074"/>
      <c r="S35" s="1074"/>
      <c r="T35" s="1074"/>
      <c r="U35" s="1074"/>
      <c r="V35" s="1074"/>
      <c r="W35" s="1074"/>
      <c r="X35" s="1074"/>
      <c r="Y35" s="1074"/>
      <c r="Z35" s="1074"/>
      <c r="AA35" s="1074"/>
      <c r="AB35" s="1074"/>
      <c r="AC35" s="1074"/>
      <c r="AD35" s="1074"/>
      <c r="AE35" s="1075"/>
      <c r="AF35" s="1070"/>
      <c r="AG35" s="1071"/>
      <c r="AH35" s="1071"/>
      <c r="AI35" s="1071"/>
      <c r="AJ35" s="1072"/>
      <c r="AK35" s="1015"/>
      <c r="AL35" s="1006"/>
      <c r="AM35" s="1006"/>
      <c r="AN35" s="1006"/>
      <c r="AO35" s="1006"/>
      <c r="AP35" s="1006"/>
      <c r="AQ35" s="1006"/>
      <c r="AR35" s="1006"/>
      <c r="AS35" s="1006"/>
      <c r="AT35" s="1006"/>
      <c r="AU35" s="1006"/>
      <c r="AV35" s="1006"/>
      <c r="AW35" s="1006"/>
      <c r="AX35" s="1006"/>
      <c r="AY35" s="1006"/>
      <c r="AZ35" s="1076"/>
      <c r="BA35" s="1076"/>
      <c r="BB35" s="1076"/>
      <c r="BC35" s="1076"/>
      <c r="BD35" s="1076"/>
      <c r="BE35" s="1007"/>
      <c r="BF35" s="1007"/>
      <c r="BG35" s="1007"/>
      <c r="BH35" s="1007"/>
      <c r="BI35" s="1008"/>
      <c r="BJ35" s="214"/>
      <c r="BK35" s="214"/>
      <c r="BL35" s="214"/>
      <c r="BM35" s="214"/>
      <c r="BN35" s="214"/>
      <c r="BO35" s="223"/>
      <c r="BP35" s="223"/>
      <c r="BQ35" s="220">
        <v>29</v>
      </c>
      <c r="BR35" s="221"/>
      <c r="BS35" s="1027"/>
      <c r="BT35" s="1028"/>
      <c r="BU35" s="1028"/>
      <c r="BV35" s="1028"/>
      <c r="BW35" s="1028"/>
      <c r="BX35" s="1028"/>
      <c r="BY35" s="1028"/>
      <c r="BZ35" s="1028"/>
      <c r="CA35" s="1028"/>
      <c r="CB35" s="1028"/>
      <c r="CC35" s="1028"/>
      <c r="CD35" s="1028"/>
      <c r="CE35" s="1028"/>
      <c r="CF35" s="1028"/>
      <c r="CG35" s="1049"/>
      <c r="CH35" s="1024"/>
      <c r="CI35" s="1025"/>
      <c r="CJ35" s="1025"/>
      <c r="CK35" s="1025"/>
      <c r="CL35" s="1026"/>
      <c r="CM35" s="1024"/>
      <c r="CN35" s="1025"/>
      <c r="CO35" s="1025"/>
      <c r="CP35" s="1025"/>
      <c r="CQ35" s="1026"/>
      <c r="CR35" s="1024"/>
      <c r="CS35" s="1025"/>
      <c r="CT35" s="1025"/>
      <c r="CU35" s="1025"/>
      <c r="CV35" s="1026"/>
      <c r="CW35" s="1024"/>
      <c r="CX35" s="1025"/>
      <c r="CY35" s="1025"/>
      <c r="CZ35" s="1025"/>
      <c r="DA35" s="1026"/>
      <c r="DB35" s="1024"/>
      <c r="DC35" s="1025"/>
      <c r="DD35" s="1025"/>
      <c r="DE35" s="1025"/>
      <c r="DF35" s="1026"/>
      <c r="DG35" s="1024"/>
      <c r="DH35" s="1025"/>
      <c r="DI35" s="1025"/>
      <c r="DJ35" s="1025"/>
      <c r="DK35" s="1026"/>
      <c r="DL35" s="1024"/>
      <c r="DM35" s="1025"/>
      <c r="DN35" s="1025"/>
      <c r="DO35" s="1025"/>
      <c r="DP35" s="1026"/>
      <c r="DQ35" s="1024"/>
      <c r="DR35" s="1025"/>
      <c r="DS35" s="1025"/>
      <c r="DT35" s="1025"/>
      <c r="DU35" s="1026"/>
      <c r="DV35" s="1027"/>
      <c r="DW35" s="1028"/>
      <c r="DX35" s="1028"/>
      <c r="DY35" s="1028"/>
      <c r="DZ35" s="1029"/>
      <c r="EA35" s="212"/>
    </row>
    <row r="36" spans="1:131" ht="26.25" customHeight="1" x14ac:dyDescent="0.2">
      <c r="A36" s="224">
        <v>9</v>
      </c>
      <c r="B36" s="1065"/>
      <c r="C36" s="1066"/>
      <c r="D36" s="1066"/>
      <c r="E36" s="1066"/>
      <c r="F36" s="1066"/>
      <c r="G36" s="1066"/>
      <c r="H36" s="1066"/>
      <c r="I36" s="1066"/>
      <c r="J36" s="1066"/>
      <c r="K36" s="1066"/>
      <c r="L36" s="1066"/>
      <c r="M36" s="1066"/>
      <c r="N36" s="1066"/>
      <c r="O36" s="1066"/>
      <c r="P36" s="1067"/>
      <c r="Q36" s="1073"/>
      <c r="R36" s="1074"/>
      <c r="S36" s="1074"/>
      <c r="T36" s="1074"/>
      <c r="U36" s="1074"/>
      <c r="V36" s="1074"/>
      <c r="W36" s="1074"/>
      <c r="X36" s="1074"/>
      <c r="Y36" s="1074"/>
      <c r="Z36" s="1074"/>
      <c r="AA36" s="1074"/>
      <c r="AB36" s="1074"/>
      <c r="AC36" s="1074"/>
      <c r="AD36" s="1074"/>
      <c r="AE36" s="1075"/>
      <c r="AF36" s="1070"/>
      <c r="AG36" s="1071"/>
      <c r="AH36" s="1071"/>
      <c r="AI36" s="1071"/>
      <c r="AJ36" s="1072"/>
      <c r="AK36" s="1015"/>
      <c r="AL36" s="1006"/>
      <c r="AM36" s="1006"/>
      <c r="AN36" s="1006"/>
      <c r="AO36" s="1006"/>
      <c r="AP36" s="1006"/>
      <c r="AQ36" s="1006"/>
      <c r="AR36" s="1006"/>
      <c r="AS36" s="1006"/>
      <c r="AT36" s="1006"/>
      <c r="AU36" s="1006"/>
      <c r="AV36" s="1006"/>
      <c r="AW36" s="1006"/>
      <c r="AX36" s="1006"/>
      <c r="AY36" s="1006"/>
      <c r="AZ36" s="1076"/>
      <c r="BA36" s="1076"/>
      <c r="BB36" s="1076"/>
      <c r="BC36" s="1076"/>
      <c r="BD36" s="1076"/>
      <c r="BE36" s="1007"/>
      <c r="BF36" s="1007"/>
      <c r="BG36" s="1007"/>
      <c r="BH36" s="1007"/>
      <c r="BI36" s="1008"/>
      <c r="BJ36" s="214"/>
      <c r="BK36" s="214"/>
      <c r="BL36" s="214"/>
      <c r="BM36" s="214"/>
      <c r="BN36" s="214"/>
      <c r="BO36" s="223"/>
      <c r="BP36" s="223"/>
      <c r="BQ36" s="220">
        <v>30</v>
      </c>
      <c r="BR36" s="221"/>
      <c r="BS36" s="1027"/>
      <c r="BT36" s="1028"/>
      <c r="BU36" s="1028"/>
      <c r="BV36" s="1028"/>
      <c r="BW36" s="1028"/>
      <c r="BX36" s="1028"/>
      <c r="BY36" s="1028"/>
      <c r="BZ36" s="1028"/>
      <c r="CA36" s="1028"/>
      <c r="CB36" s="1028"/>
      <c r="CC36" s="1028"/>
      <c r="CD36" s="1028"/>
      <c r="CE36" s="1028"/>
      <c r="CF36" s="1028"/>
      <c r="CG36" s="1049"/>
      <c r="CH36" s="1024"/>
      <c r="CI36" s="1025"/>
      <c r="CJ36" s="1025"/>
      <c r="CK36" s="1025"/>
      <c r="CL36" s="1026"/>
      <c r="CM36" s="1024"/>
      <c r="CN36" s="1025"/>
      <c r="CO36" s="1025"/>
      <c r="CP36" s="1025"/>
      <c r="CQ36" s="1026"/>
      <c r="CR36" s="1024"/>
      <c r="CS36" s="1025"/>
      <c r="CT36" s="1025"/>
      <c r="CU36" s="1025"/>
      <c r="CV36" s="1026"/>
      <c r="CW36" s="1024"/>
      <c r="CX36" s="1025"/>
      <c r="CY36" s="1025"/>
      <c r="CZ36" s="1025"/>
      <c r="DA36" s="1026"/>
      <c r="DB36" s="1024"/>
      <c r="DC36" s="1025"/>
      <c r="DD36" s="1025"/>
      <c r="DE36" s="1025"/>
      <c r="DF36" s="1026"/>
      <c r="DG36" s="1024"/>
      <c r="DH36" s="1025"/>
      <c r="DI36" s="1025"/>
      <c r="DJ36" s="1025"/>
      <c r="DK36" s="1026"/>
      <c r="DL36" s="1024"/>
      <c r="DM36" s="1025"/>
      <c r="DN36" s="1025"/>
      <c r="DO36" s="1025"/>
      <c r="DP36" s="1026"/>
      <c r="DQ36" s="1024"/>
      <c r="DR36" s="1025"/>
      <c r="DS36" s="1025"/>
      <c r="DT36" s="1025"/>
      <c r="DU36" s="1026"/>
      <c r="DV36" s="1027"/>
      <c r="DW36" s="1028"/>
      <c r="DX36" s="1028"/>
      <c r="DY36" s="1028"/>
      <c r="DZ36" s="1029"/>
      <c r="EA36" s="212"/>
    </row>
    <row r="37" spans="1:131" ht="26.25" customHeight="1" x14ac:dyDescent="0.2">
      <c r="A37" s="224">
        <v>10</v>
      </c>
      <c r="B37" s="1065"/>
      <c r="C37" s="1066"/>
      <c r="D37" s="1066"/>
      <c r="E37" s="1066"/>
      <c r="F37" s="1066"/>
      <c r="G37" s="1066"/>
      <c r="H37" s="1066"/>
      <c r="I37" s="1066"/>
      <c r="J37" s="1066"/>
      <c r="K37" s="1066"/>
      <c r="L37" s="1066"/>
      <c r="M37" s="1066"/>
      <c r="N37" s="1066"/>
      <c r="O37" s="1066"/>
      <c r="P37" s="1067"/>
      <c r="Q37" s="1073"/>
      <c r="R37" s="1074"/>
      <c r="S37" s="1074"/>
      <c r="T37" s="1074"/>
      <c r="U37" s="1074"/>
      <c r="V37" s="1074"/>
      <c r="W37" s="1074"/>
      <c r="X37" s="1074"/>
      <c r="Y37" s="1074"/>
      <c r="Z37" s="1074"/>
      <c r="AA37" s="1074"/>
      <c r="AB37" s="1074"/>
      <c r="AC37" s="1074"/>
      <c r="AD37" s="1074"/>
      <c r="AE37" s="1075"/>
      <c r="AF37" s="1070"/>
      <c r="AG37" s="1071"/>
      <c r="AH37" s="1071"/>
      <c r="AI37" s="1071"/>
      <c r="AJ37" s="1072"/>
      <c r="AK37" s="1015"/>
      <c r="AL37" s="1006"/>
      <c r="AM37" s="1006"/>
      <c r="AN37" s="1006"/>
      <c r="AO37" s="1006"/>
      <c r="AP37" s="1006"/>
      <c r="AQ37" s="1006"/>
      <c r="AR37" s="1006"/>
      <c r="AS37" s="1006"/>
      <c r="AT37" s="1006"/>
      <c r="AU37" s="1006"/>
      <c r="AV37" s="1006"/>
      <c r="AW37" s="1006"/>
      <c r="AX37" s="1006"/>
      <c r="AY37" s="1006"/>
      <c r="AZ37" s="1076"/>
      <c r="BA37" s="1076"/>
      <c r="BB37" s="1076"/>
      <c r="BC37" s="1076"/>
      <c r="BD37" s="1076"/>
      <c r="BE37" s="1007"/>
      <c r="BF37" s="1007"/>
      <c r="BG37" s="1007"/>
      <c r="BH37" s="1007"/>
      <c r="BI37" s="1008"/>
      <c r="BJ37" s="214"/>
      <c r="BK37" s="214"/>
      <c r="BL37" s="214"/>
      <c r="BM37" s="214"/>
      <c r="BN37" s="214"/>
      <c r="BO37" s="223"/>
      <c r="BP37" s="223"/>
      <c r="BQ37" s="220">
        <v>31</v>
      </c>
      <c r="BR37" s="221"/>
      <c r="BS37" s="1027"/>
      <c r="BT37" s="1028"/>
      <c r="BU37" s="1028"/>
      <c r="BV37" s="1028"/>
      <c r="BW37" s="1028"/>
      <c r="BX37" s="1028"/>
      <c r="BY37" s="1028"/>
      <c r="BZ37" s="1028"/>
      <c r="CA37" s="1028"/>
      <c r="CB37" s="1028"/>
      <c r="CC37" s="1028"/>
      <c r="CD37" s="1028"/>
      <c r="CE37" s="1028"/>
      <c r="CF37" s="1028"/>
      <c r="CG37" s="1049"/>
      <c r="CH37" s="1024"/>
      <c r="CI37" s="1025"/>
      <c r="CJ37" s="1025"/>
      <c r="CK37" s="1025"/>
      <c r="CL37" s="1026"/>
      <c r="CM37" s="1024"/>
      <c r="CN37" s="1025"/>
      <c r="CO37" s="1025"/>
      <c r="CP37" s="1025"/>
      <c r="CQ37" s="1026"/>
      <c r="CR37" s="1024"/>
      <c r="CS37" s="1025"/>
      <c r="CT37" s="1025"/>
      <c r="CU37" s="1025"/>
      <c r="CV37" s="1026"/>
      <c r="CW37" s="1024"/>
      <c r="CX37" s="1025"/>
      <c r="CY37" s="1025"/>
      <c r="CZ37" s="1025"/>
      <c r="DA37" s="1026"/>
      <c r="DB37" s="1024"/>
      <c r="DC37" s="1025"/>
      <c r="DD37" s="1025"/>
      <c r="DE37" s="1025"/>
      <c r="DF37" s="1026"/>
      <c r="DG37" s="1024"/>
      <c r="DH37" s="1025"/>
      <c r="DI37" s="1025"/>
      <c r="DJ37" s="1025"/>
      <c r="DK37" s="1026"/>
      <c r="DL37" s="1024"/>
      <c r="DM37" s="1025"/>
      <c r="DN37" s="1025"/>
      <c r="DO37" s="1025"/>
      <c r="DP37" s="1026"/>
      <c r="DQ37" s="1024"/>
      <c r="DR37" s="1025"/>
      <c r="DS37" s="1025"/>
      <c r="DT37" s="1025"/>
      <c r="DU37" s="1026"/>
      <c r="DV37" s="1027"/>
      <c r="DW37" s="1028"/>
      <c r="DX37" s="1028"/>
      <c r="DY37" s="1028"/>
      <c r="DZ37" s="1029"/>
      <c r="EA37" s="212"/>
    </row>
    <row r="38" spans="1:131" ht="26.25" customHeight="1" x14ac:dyDescent="0.2">
      <c r="A38" s="224">
        <v>11</v>
      </c>
      <c r="B38" s="1065"/>
      <c r="C38" s="1066"/>
      <c r="D38" s="1066"/>
      <c r="E38" s="1066"/>
      <c r="F38" s="1066"/>
      <c r="G38" s="1066"/>
      <c r="H38" s="1066"/>
      <c r="I38" s="1066"/>
      <c r="J38" s="1066"/>
      <c r="K38" s="1066"/>
      <c r="L38" s="1066"/>
      <c r="M38" s="1066"/>
      <c r="N38" s="1066"/>
      <c r="O38" s="1066"/>
      <c r="P38" s="1067"/>
      <c r="Q38" s="1073"/>
      <c r="R38" s="1074"/>
      <c r="S38" s="1074"/>
      <c r="T38" s="1074"/>
      <c r="U38" s="1074"/>
      <c r="V38" s="1074"/>
      <c r="W38" s="1074"/>
      <c r="X38" s="1074"/>
      <c r="Y38" s="1074"/>
      <c r="Z38" s="1074"/>
      <c r="AA38" s="1074"/>
      <c r="AB38" s="1074"/>
      <c r="AC38" s="1074"/>
      <c r="AD38" s="1074"/>
      <c r="AE38" s="1075"/>
      <c r="AF38" s="1070"/>
      <c r="AG38" s="1071"/>
      <c r="AH38" s="1071"/>
      <c r="AI38" s="1071"/>
      <c r="AJ38" s="1072"/>
      <c r="AK38" s="1015"/>
      <c r="AL38" s="1006"/>
      <c r="AM38" s="1006"/>
      <c r="AN38" s="1006"/>
      <c r="AO38" s="1006"/>
      <c r="AP38" s="1006"/>
      <c r="AQ38" s="1006"/>
      <c r="AR38" s="1006"/>
      <c r="AS38" s="1006"/>
      <c r="AT38" s="1006"/>
      <c r="AU38" s="1006"/>
      <c r="AV38" s="1006"/>
      <c r="AW38" s="1006"/>
      <c r="AX38" s="1006"/>
      <c r="AY38" s="1006"/>
      <c r="AZ38" s="1076"/>
      <c r="BA38" s="1076"/>
      <c r="BB38" s="1076"/>
      <c r="BC38" s="1076"/>
      <c r="BD38" s="1076"/>
      <c r="BE38" s="1007"/>
      <c r="BF38" s="1007"/>
      <c r="BG38" s="1007"/>
      <c r="BH38" s="1007"/>
      <c r="BI38" s="1008"/>
      <c r="BJ38" s="214"/>
      <c r="BK38" s="214"/>
      <c r="BL38" s="214"/>
      <c r="BM38" s="214"/>
      <c r="BN38" s="214"/>
      <c r="BO38" s="223"/>
      <c r="BP38" s="223"/>
      <c r="BQ38" s="220">
        <v>32</v>
      </c>
      <c r="BR38" s="221"/>
      <c r="BS38" s="1027"/>
      <c r="BT38" s="1028"/>
      <c r="BU38" s="1028"/>
      <c r="BV38" s="1028"/>
      <c r="BW38" s="1028"/>
      <c r="BX38" s="1028"/>
      <c r="BY38" s="1028"/>
      <c r="BZ38" s="1028"/>
      <c r="CA38" s="1028"/>
      <c r="CB38" s="1028"/>
      <c r="CC38" s="1028"/>
      <c r="CD38" s="1028"/>
      <c r="CE38" s="1028"/>
      <c r="CF38" s="1028"/>
      <c r="CG38" s="1049"/>
      <c r="CH38" s="1024"/>
      <c r="CI38" s="1025"/>
      <c r="CJ38" s="1025"/>
      <c r="CK38" s="1025"/>
      <c r="CL38" s="1026"/>
      <c r="CM38" s="1024"/>
      <c r="CN38" s="1025"/>
      <c r="CO38" s="1025"/>
      <c r="CP38" s="1025"/>
      <c r="CQ38" s="1026"/>
      <c r="CR38" s="1024"/>
      <c r="CS38" s="1025"/>
      <c r="CT38" s="1025"/>
      <c r="CU38" s="1025"/>
      <c r="CV38" s="1026"/>
      <c r="CW38" s="1024"/>
      <c r="CX38" s="1025"/>
      <c r="CY38" s="1025"/>
      <c r="CZ38" s="1025"/>
      <c r="DA38" s="1026"/>
      <c r="DB38" s="1024"/>
      <c r="DC38" s="1025"/>
      <c r="DD38" s="1025"/>
      <c r="DE38" s="1025"/>
      <c r="DF38" s="1026"/>
      <c r="DG38" s="1024"/>
      <c r="DH38" s="1025"/>
      <c r="DI38" s="1025"/>
      <c r="DJ38" s="1025"/>
      <c r="DK38" s="1026"/>
      <c r="DL38" s="1024"/>
      <c r="DM38" s="1025"/>
      <c r="DN38" s="1025"/>
      <c r="DO38" s="1025"/>
      <c r="DP38" s="1026"/>
      <c r="DQ38" s="1024"/>
      <c r="DR38" s="1025"/>
      <c r="DS38" s="1025"/>
      <c r="DT38" s="1025"/>
      <c r="DU38" s="1026"/>
      <c r="DV38" s="1027"/>
      <c r="DW38" s="1028"/>
      <c r="DX38" s="1028"/>
      <c r="DY38" s="1028"/>
      <c r="DZ38" s="1029"/>
      <c r="EA38" s="212"/>
    </row>
    <row r="39" spans="1:131" ht="26.25" customHeight="1" x14ac:dyDescent="0.2">
      <c r="A39" s="224">
        <v>12</v>
      </c>
      <c r="B39" s="1065"/>
      <c r="C39" s="1066"/>
      <c r="D39" s="1066"/>
      <c r="E39" s="1066"/>
      <c r="F39" s="1066"/>
      <c r="G39" s="1066"/>
      <c r="H39" s="1066"/>
      <c r="I39" s="1066"/>
      <c r="J39" s="1066"/>
      <c r="K39" s="1066"/>
      <c r="L39" s="1066"/>
      <c r="M39" s="1066"/>
      <c r="N39" s="1066"/>
      <c r="O39" s="1066"/>
      <c r="P39" s="1067"/>
      <c r="Q39" s="1073"/>
      <c r="R39" s="1074"/>
      <c r="S39" s="1074"/>
      <c r="T39" s="1074"/>
      <c r="U39" s="1074"/>
      <c r="V39" s="1074"/>
      <c r="W39" s="1074"/>
      <c r="X39" s="1074"/>
      <c r="Y39" s="1074"/>
      <c r="Z39" s="1074"/>
      <c r="AA39" s="1074"/>
      <c r="AB39" s="1074"/>
      <c r="AC39" s="1074"/>
      <c r="AD39" s="1074"/>
      <c r="AE39" s="1075"/>
      <c r="AF39" s="1070"/>
      <c r="AG39" s="1071"/>
      <c r="AH39" s="1071"/>
      <c r="AI39" s="1071"/>
      <c r="AJ39" s="1072"/>
      <c r="AK39" s="1015"/>
      <c r="AL39" s="1006"/>
      <c r="AM39" s="1006"/>
      <c r="AN39" s="1006"/>
      <c r="AO39" s="1006"/>
      <c r="AP39" s="1006"/>
      <c r="AQ39" s="1006"/>
      <c r="AR39" s="1006"/>
      <c r="AS39" s="1006"/>
      <c r="AT39" s="1006"/>
      <c r="AU39" s="1006"/>
      <c r="AV39" s="1006"/>
      <c r="AW39" s="1006"/>
      <c r="AX39" s="1006"/>
      <c r="AY39" s="1006"/>
      <c r="AZ39" s="1076"/>
      <c r="BA39" s="1076"/>
      <c r="BB39" s="1076"/>
      <c r="BC39" s="1076"/>
      <c r="BD39" s="1076"/>
      <c r="BE39" s="1007"/>
      <c r="BF39" s="1007"/>
      <c r="BG39" s="1007"/>
      <c r="BH39" s="1007"/>
      <c r="BI39" s="1008"/>
      <c r="BJ39" s="214"/>
      <c r="BK39" s="214"/>
      <c r="BL39" s="214"/>
      <c r="BM39" s="214"/>
      <c r="BN39" s="214"/>
      <c r="BO39" s="223"/>
      <c r="BP39" s="223"/>
      <c r="BQ39" s="220">
        <v>33</v>
      </c>
      <c r="BR39" s="221"/>
      <c r="BS39" s="1027"/>
      <c r="BT39" s="1028"/>
      <c r="BU39" s="1028"/>
      <c r="BV39" s="1028"/>
      <c r="BW39" s="1028"/>
      <c r="BX39" s="1028"/>
      <c r="BY39" s="1028"/>
      <c r="BZ39" s="1028"/>
      <c r="CA39" s="1028"/>
      <c r="CB39" s="1028"/>
      <c r="CC39" s="1028"/>
      <c r="CD39" s="1028"/>
      <c r="CE39" s="1028"/>
      <c r="CF39" s="1028"/>
      <c r="CG39" s="1049"/>
      <c r="CH39" s="1024"/>
      <c r="CI39" s="1025"/>
      <c r="CJ39" s="1025"/>
      <c r="CK39" s="1025"/>
      <c r="CL39" s="1026"/>
      <c r="CM39" s="1024"/>
      <c r="CN39" s="1025"/>
      <c r="CO39" s="1025"/>
      <c r="CP39" s="1025"/>
      <c r="CQ39" s="1026"/>
      <c r="CR39" s="1024"/>
      <c r="CS39" s="1025"/>
      <c r="CT39" s="1025"/>
      <c r="CU39" s="1025"/>
      <c r="CV39" s="1026"/>
      <c r="CW39" s="1024"/>
      <c r="CX39" s="1025"/>
      <c r="CY39" s="1025"/>
      <c r="CZ39" s="1025"/>
      <c r="DA39" s="1026"/>
      <c r="DB39" s="1024"/>
      <c r="DC39" s="1025"/>
      <c r="DD39" s="1025"/>
      <c r="DE39" s="1025"/>
      <c r="DF39" s="1026"/>
      <c r="DG39" s="1024"/>
      <c r="DH39" s="1025"/>
      <c r="DI39" s="1025"/>
      <c r="DJ39" s="1025"/>
      <c r="DK39" s="1026"/>
      <c r="DL39" s="1024"/>
      <c r="DM39" s="1025"/>
      <c r="DN39" s="1025"/>
      <c r="DO39" s="1025"/>
      <c r="DP39" s="1026"/>
      <c r="DQ39" s="1024"/>
      <c r="DR39" s="1025"/>
      <c r="DS39" s="1025"/>
      <c r="DT39" s="1025"/>
      <c r="DU39" s="1026"/>
      <c r="DV39" s="1027"/>
      <c r="DW39" s="1028"/>
      <c r="DX39" s="1028"/>
      <c r="DY39" s="1028"/>
      <c r="DZ39" s="1029"/>
      <c r="EA39" s="212"/>
    </row>
    <row r="40" spans="1:131" ht="26.25" customHeight="1" x14ac:dyDescent="0.2">
      <c r="A40" s="220">
        <v>13</v>
      </c>
      <c r="B40" s="1065"/>
      <c r="C40" s="1066"/>
      <c r="D40" s="1066"/>
      <c r="E40" s="1066"/>
      <c r="F40" s="1066"/>
      <c r="G40" s="1066"/>
      <c r="H40" s="1066"/>
      <c r="I40" s="1066"/>
      <c r="J40" s="1066"/>
      <c r="K40" s="1066"/>
      <c r="L40" s="1066"/>
      <c r="M40" s="1066"/>
      <c r="N40" s="1066"/>
      <c r="O40" s="1066"/>
      <c r="P40" s="1067"/>
      <c r="Q40" s="1073"/>
      <c r="R40" s="1074"/>
      <c r="S40" s="1074"/>
      <c r="T40" s="1074"/>
      <c r="U40" s="1074"/>
      <c r="V40" s="1074"/>
      <c r="W40" s="1074"/>
      <c r="X40" s="1074"/>
      <c r="Y40" s="1074"/>
      <c r="Z40" s="1074"/>
      <c r="AA40" s="1074"/>
      <c r="AB40" s="1074"/>
      <c r="AC40" s="1074"/>
      <c r="AD40" s="1074"/>
      <c r="AE40" s="1075"/>
      <c r="AF40" s="1070"/>
      <c r="AG40" s="1071"/>
      <c r="AH40" s="1071"/>
      <c r="AI40" s="1071"/>
      <c r="AJ40" s="1072"/>
      <c r="AK40" s="1015"/>
      <c r="AL40" s="1006"/>
      <c r="AM40" s="1006"/>
      <c r="AN40" s="1006"/>
      <c r="AO40" s="1006"/>
      <c r="AP40" s="1006"/>
      <c r="AQ40" s="1006"/>
      <c r="AR40" s="1006"/>
      <c r="AS40" s="1006"/>
      <c r="AT40" s="1006"/>
      <c r="AU40" s="1006"/>
      <c r="AV40" s="1006"/>
      <c r="AW40" s="1006"/>
      <c r="AX40" s="1006"/>
      <c r="AY40" s="1006"/>
      <c r="AZ40" s="1076"/>
      <c r="BA40" s="1076"/>
      <c r="BB40" s="1076"/>
      <c r="BC40" s="1076"/>
      <c r="BD40" s="1076"/>
      <c r="BE40" s="1007"/>
      <c r="BF40" s="1007"/>
      <c r="BG40" s="1007"/>
      <c r="BH40" s="1007"/>
      <c r="BI40" s="1008"/>
      <c r="BJ40" s="214"/>
      <c r="BK40" s="214"/>
      <c r="BL40" s="214"/>
      <c r="BM40" s="214"/>
      <c r="BN40" s="214"/>
      <c r="BO40" s="223"/>
      <c r="BP40" s="223"/>
      <c r="BQ40" s="220">
        <v>34</v>
      </c>
      <c r="BR40" s="221"/>
      <c r="BS40" s="1027"/>
      <c r="BT40" s="1028"/>
      <c r="BU40" s="1028"/>
      <c r="BV40" s="1028"/>
      <c r="BW40" s="1028"/>
      <c r="BX40" s="1028"/>
      <c r="BY40" s="1028"/>
      <c r="BZ40" s="1028"/>
      <c r="CA40" s="1028"/>
      <c r="CB40" s="1028"/>
      <c r="CC40" s="1028"/>
      <c r="CD40" s="1028"/>
      <c r="CE40" s="1028"/>
      <c r="CF40" s="1028"/>
      <c r="CG40" s="1049"/>
      <c r="CH40" s="1024"/>
      <c r="CI40" s="1025"/>
      <c r="CJ40" s="1025"/>
      <c r="CK40" s="1025"/>
      <c r="CL40" s="1026"/>
      <c r="CM40" s="1024"/>
      <c r="CN40" s="1025"/>
      <c r="CO40" s="1025"/>
      <c r="CP40" s="1025"/>
      <c r="CQ40" s="1026"/>
      <c r="CR40" s="1024"/>
      <c r="CS40" s="1025"/>
      <c r="CT40" s="1025"/>
      <c r="CU40" s="1025"/>
      <c r="CV40" s="1026"/>
      <c r="CW40" s="1024"/>
      <c r="CX40" s="1025"/>
      <c r="CY40" s="1025"/>
      <c r="CZ40" s="1025"/>
      <c r="DA40" s="1026"/>
      <c r="DB40" s="1024"/>
      <c r="DC40" s="1025"/>
      <c r="DD40" s="1025"/>
      <c r="DE40" s="1025"/>
      <c r="DF40" s="1026"/>
      <c r="DG40" s="1024"/>
      <c r="DH40" s="1025"/>
      <c r="DI40" s="1025"/>
      <c r="DJ40" s="1025"/>
      <c r="DK40" s="1026"/>
      <c r="DL40" s="1024"/>
      <c r="DM40" s="1025"/>
      <c r="DN40" s="1025"/>
      <c r="DO40" s="1025"/>
      <c r="DP40" s="1026"/>
      <c r="DQ40" s="1024"/>
      <c r="DR40" s="1025"/>
      <c r="DS40" s="1025"/>
      <c r="DT40" s="1025"/>
      <c r="DU40" s="1026"/>
      <c r="DV40" s="1027"/>
      <c r="DW40" s="1028"/>
      <c r="DX40" s="1028"/>
      <c r="DY40" s="1028"/>
      <c r="DZ40" s="1029"/>
      <c r="EA40" s="212"/>
    </row>
    <row r="41" spans="1:131" ht="26.25" customHeight="1" x14ac:dyDescent="0.2">
      <c r="A41" s="220">
        <v>14</v>
      </c>
      <c r="B41" s="1065"/>
      <c r="C41" s="1066"/>
      <c r="D41" s="1066"/>
      <c r="E41" s="1066"/>
      <c r="F41" s="1066"/>
      <c r="G41" s="1066"/>
      <c r="H41" s="1066"/>
      <c r="I41" s="1066"/>
      <c r="J41" s="1066"/>
      <c r="K41" s="1066"/>
      <c r="L41" s="1066"/>
      <c r="M41" s="1066"/>
      <c r="N41" s="1066"/>
      <c r="O41" s="1066"/>
      <c r="P41" s="1067"/>
      <c r="Q41" s="1073"/>
      <c r="R41" s="1074"/>
      <c r="S41" s="1074"/>
      <c r="T41" s="1074"/>
      <c r="U41" s="1074"/>
      <c r="V41" s="1074"/>
      <c r="W41" s="1074"/>
      <c r="X41" s="1074"/>
      <c r="Y41" s="1074"/>
      <c r="Z41" s="1074"/>
      <c r="AA41" s="1074"/>
      <c r="AB41" s="1074"/>
      <c r="AC41" s="1074"/>
      <c r="AD41" s="1074"/>
      <c r="AE41" s="1075"/>
      <c r="AF41" s="1070"/>
      <c r="AG41" s="1071"/>
      <c r="AH41" s="1071"/>
      <c r="AI41" s="1071"/>
      <c r="AJ41" s="1072"/>
      <c r="AK41" s="1015"/>
      <c r="AL41" s="1006"/>
      <c r="AM41" s="1006"/>
      <c r="AN41" s="1006"/>
      <c r="AO41" s="1006"/>
      <c r="AP41" s="1006"/>
      <c r="AQ41" s="1006"/>
      <c r="AR41" s="1006"/>
      <c r="AS41" s="1006"/>
      <c r="AT41" s="1006"/>
      <c r="AU41" s="1006"/>
      <c r="AV41" s="1006"/>
      <c r="AW41" s="1006"/>
      <c r="AX41" s="1006"/>
      <c r="AY41" s="1006"/>
      <c r="AZ41" s="1076"/>
      <c r="BA41" s="1076"/>
      <c r="BB41" s="1076"/>
      <c r="BC41" s="1076"/>
      <c r="BD41" s="1076"/>
      <c r="BE41" s="1007"/>
      <c r="BF41" s="1007"/>
      <c r="BG41" s="1007"/>
      <c r="BH41" s="1007"/>
      <c r="BI41" s="1008"/>
      <c r="BJ41" s="214"/>
      <c r="BK41" s="214"/>
      <c r="BL41" s="214"/>
      <c r="BM41" s="214"/>
      <c r="BN41" s="214"/>
      <c r="BO41" s="223"/>
      <c r="BP41" s="223"/>
      <c r="BQ41" s="220">
        <v>35</v>
      </c>
      <c r="BR41" s="221"/>
      <c r="BS41" s="1027"/>
      <c r="BT41" s="1028"/>
      <c r="BU41" s="1028"/>
      <c r="BV41" s="1028"/>
      <c r="BW41" s="1028"/>
      <c r="BX41" s="1028"/>
      <c r="BY41" s="1028"/>
      <c r="BZ41" s="1028"/>
      <c r="CA41" s="1028"/>
      <c r="CB41" s="1028"/>
      <c r="CC41" s="1028"/>
      <c r="CD41" s="1028"/>
      <c r="CE41" s="1028"/>
      <c r="CF41" s="1028"/>
      <c r="CG41" s="1049"/>
      <c r="CH41" s="1024"/>
      <c r="CI41" s="1025"/>
      <c r="CJ41" s="1025"/>
      <c r="CK41" s="1025"/>
      <c r="CL41" s="1026"/>
      <c r="CM41" s="1024"/>
      <c r="CN41" s="1025"/>
      <c r="CO41" s="1025"/>
      <c r="CP41" s="1025"/>
      <c r="CQ41" s="1026"/>
      <c r="CR41" s="1024"/>
      <c r="CS41" s="1025"/>
      <c r="CT41" s="1025"/>
      <c r="CU41" s="1025"/>
      <c r="CV41" s="1026"/>
      <c r="CW41" s="1024"/>
      <c r="CX41" s="1025"/>
      <c r="CY41" s="1025"/>
      <c r="CZ41" s="1025"/>
      <c r="DA41" s="1026"/>
      <c r="DB41" s="1024"/>
      <c r="DC41" s="1025"/>
      <c r="DD41" s="1025"/>
      <c r="DE41" s="1025"/>
      <c r="DF41" s="1026"/>
      <c r="DG41" s="1024"/>
      <c r="DH41" s="1025"/>
      <c r="DI41" s="1025"/>
      <c r="DJ41" s="1025"/>
      <c r="DK41" s="1026"/>
      <c r="DL41" s="1024"/>
      <c r="DM41" s="1025"/>
      <c r="DN41" s="1025"/>
      <c r="DO41" s="1025"/>
      <c r="DP41" s="1026"/>
      <c r="DQ41" s="1024"/>
      <c r="DR41" s="1025"/>
      <c r="DS41" s="1025"/>
      <c r="DT41" s="1025"/>
      <c r="DU41" s="1026"/>
      <c r="DV41" s="1027"/>
      <c r="DW41" s="1028"/>
      <c r="DX41" s="1028"/>
      <c r="DY41" s="1028"/>
      <c r="DZ41" s="1029"/>
      <c r="EA41" s="212"/>
    </row>
    <row r="42" spans="1:131" ht="26.25" customHeight="1" x14ac:dyDescent="0.2">
      <c r="A42" s="220">
        <v>15</v>
      </c>
      <c r="B42" s="1065"/>
      <c r="C42" s="1066"/>
      <c r="D42" s="1066"/>
      <c r="E42" s="1066"/>
      <c r="F42" s="1066"/>
      <c r="G42" s="1066"/>
      <c r="H42" s="1066"/>
      <c r="I42" s="1066"/>
      <c r="J42" s="1066"/>
      <c r="K42" s="1066"/>
      <c r="L42" s="1066"/>
      <c r="M42" s="1066"/>
      <c r="N42" s="1066"/>
      <c r="O42" s="1066"/>
      <c r="P42" s="1067"/>
      <c r="Q42" s="1073"/>
      <c r="R42" s="1074"/>
      <c r="S42" s="1074"/>
      <c r="T42" s="1074"/>
      <c r="U42" s="1074"/>
      <c r="V42" s="1074"/>
      <c r="W42" s="1074"/>
      <c r="X42" s="1074"/>
      <c r="Y42" s="1074"/>
      <c r="Z42" s="1074"/>
      <c r="AA42" s="1074"/>
      <c r="AB42" s="1074"/>
      <c r="AC42" s="1074"/>
      <c r="AD42" s="1074"/>
      <c r="AE42" s="1075"/>
      <c r="AF42" s="1070"/>
      <c r="AG42" s="1071"/>
      <c r="AH42" s="1071"/>
      <c r="AI42" s="1071"/>
      <c r="AJ42" s="1072"/>
      <c r="AK42" s="1015"/>
      <c r="AL42" s="1006"/>
      <c r="AM42" s="1006"/>
      <c r="AN42" s="1006"/>
      <c r="AO42" s="1006"/>
      <c r="AP42" s="1006"/>
      <c r="AQ42" s="1006"/>
      <c r="AR42" s="1006"/>
      <c r="AS42" s="1006"/>
      <c r="AT42" s="1006"/>
      <c r="AU42" s="1006"/>
      <c r="AV42" s="1006"/>
      <c r="AW42" s="1006"/>
      <c r="AX42" s="1006"/>
      <c r="AY42" s="1006"/>
      <c r="AZ42" s="1076"/>
      <c r="BA42" s="1076"/>
      <c r="BB42" s="1076"/>
      <c r="BC42" s="1076"/>
      <c r="BD42" s="1076"/>
      <c r="BE42" s="1007"/>
      <c r="BF42" s="1007"/>
      <c r="BG42" s="1007"/>
      <c r="BH42" s="1007"/>
      <c r="BI42" s="1008"/>
      <c r="BJ42" s="214"/>
      <c r="BK42" s="214"/>
      <c r="BL42" s="214"/>
      <c r="BM42" s="214"/>
      <c r="BN42" s="214"/>
      <c r="BO42" s="223"/>
      <c r="BP42" s="223"/>
      <c r="BQ42" s="220">
        <v>36</v>
      </c>
      <c r="BR42" s="221"/>
      <c r="BS42" s="1027"/>
      <c r="BT42" s="1028"/>
      <c r="BU42" s="1028"/>
      <c r="BV42" s="1028"/>
      <c r="BW42" s="1028"/>
      <c r="BX42" s="1028"/>
      <c r="BY42" s="1028"/>
      <c r="BZ42" s="1028"/>
      <c r="CA42" s="1028"/>
      <c r="CB42" s="1028"/>
      <c r="CC42" s="1028"/>
      <c r="CD42" s="1028"/>
      <c r="CE42" s="1028"/>
      <c r="CF42" s="1028"/>
      <c r="CG42" s="1049"/>
      <c r="CH42" s="1024"/>
      <c r="CI42" s="1025"/>
      <c r="CJ42" s="1025"/>
      <c r="CK42" s="1025"/>
      <c r="CL42" s="1026"/>
      <c r="CM42" s="1024"/>
      <c r="CN42" s="1025"/>
      <c r="CO42" s="1025"/>
      <c r="CP42" s="1025"/>
      <c r="CQ42" s="1026"/>
      <c r="CR42" s="1024"/>
      <c r="CS42" s="1025"/>
      <c r="CT42" s="1025"/>
      <c r="CU42" s="1025"/>
      <c r="CV42" s="1026"/>
      <c r="CW42" s="1024"/>
      <c r="CX42" s="1025"/>
      <c r="CY42" s="1025"/>
      <c r="CZ42" s="1025"/>
      <c r="DA42" s="1026"/>
      <c r="DB42" s="1024"/>
      <c r="DC42" s="1025"/>
      <c r="DD42" s="1025"/>
      <c r="DE42" s="1025"/>
      <c r="DF42" s="1026"/>
      <c r="DG42" s="1024"/>
      <c r="DH42" s="1025"/>
      <c r="DI42" s="1025"/>
      <c r="DJ42" s="1025"/>
      <c r="DK42" s="1026"/>
      <c r="DL42" s="1024"/>
      <c r="DM42" s="1025"/>
      <c r="DN42" s="1025"/>
      <c r="DO42" s="1025"/>
      <c r="DP42" s="1026"/>
      <c r="DQ42" s="1024"/>
      <c r="DR42" s="1025"/>
      <c r="DS42" s="1025"/>
      <c r="DT42" s="1025"/>
      <c r="DU42" s="1026"/>
      <c r="DV42" s="1027"/>
      <c r="DW42" s="1028"/>
      <c r="DX42" s="1028"/>
      <c r="DY42" s="1028"/>
      <c r="DZ42" s="1029"/>
      <c r="EA42" s="212"/>
    </row>
    <row r="43" spans="1:131" ht="26.25" customHeight="1" x14ac:dyDescent="0.2">
      <c r="A43" s="220">
        <v>16</v>
      </c>
      <c r="B43" s="1065"/>
      <c r="C43" s="1066"/>
      <c r="D43" s="1066"/>
      <c r="E43" s="1066"/>
      <c r="F43" s="1066"/>
      <c r="G43" s="1066"/>
      <c r="H43" s="1066"/>
      <c r="I43" s="1066"/>
      <c r="J43" s="1066"/>
      <c r="K43" s="1066"/>
      <c r="L43" s="1066"/>
      <c r="M43" s="1066"/>
      <c r="N43" s="1066"/>
      <c r="O43" s="1066"/>
      <c r="P43" s="1067"/>
      <c r="Q43" s="1073"/>
      <c r="R43" s="1074"/>
      <c r="S43" s="1074"/>
      <c r="T43" s="1074"/>
      <c r="U43" s="1074"/>
      <c r="V43" s="1074"/>
      <c r="W43" s="1074"/>
      <c r="X43" s="1074"/>
      <c r="Y43" s="1074"/>
      <c r="Z43" s="1074"/>
      <c r="AA43" s="1074"/>
      <c r="AB43" s="1074"/>
      <c r="AC43" s="1074"/>
      <c r="AD43" s="1074"/>
      <c r="AE43" s="1075"/>
      <c r="AF43" s="1070"/>
      <c r="AG43" s="1071"/>
      <c r="AH43" s="1071"/>
      <c r="AI43" s="1071"/>
      <c r="AJ43" s="1072"/>
      <c r="AK43" s="1015"/>
      <c r="AL43" s="1006"/>
      <c r="AM43" s="1006"/>
      <c r="AN43" s="1006"/>
      <c r="AO43" s="1006"/>
      <c r="AP43" s="1006"/>
      <c r="AQ43" s="1006"/>
      <c r="AR43" s="1006"/>
      <c r="AS43" s="1006"/>
      <c r="AT43" s="1006"/>
      <c r="AU43" s="1006"/>
      <c r="AV43" s="1006"/>
      <c r="AW43" s="1006"/>
      <c r="AX43" s="1006"/>
      <c r="AY43" s="1006"/>
      <c r="AZ43" s="1076"/>
      <c r="BA43" s="1076"/>
      <c r="BB43" s="1076"/>
      <c r="BC43" s="1076"/>
      <c r="BD43" s="1076"/>
      <c r="BE43" s="1007"/>
      <c r="BF43" s="1007"/>
      <c r="BG43" s="1007"/>
      <c r="BH43" s="1007"/>
      <c r="BI43" s="1008"/>
      <c r="BJ43" s="214"/>
      <c r="BK43" s="214"/>
      <c r="BL43" s="214"/>
      <c r="BM43" s="214"/>
      <c r="BN43" s="214"/>
      <c r="BO43" s="223"/>
      <c r="BP43" s="223"/>
      <c r="BQ43" s="220">
        <v>37</v>
      </c>
      <c r="BR43" s="221"/>
      <c r="BS43" s="1027"/>
      <c r="BT43" s="1028"/>
      <c r="BU43" s="1028"/>
      <c r="BV43" s="1028"/>
      <c r="BW43" s="1028"/>
      <c r="BX43" s="1028"/>
      <c r="BY43" s="1028"/>
      <c r="BZ43" s="1028"/>
      <c r="CA43" s="1028"/>
      <c r="CB43" s="1028"/>
      <c r="CC43" s="1028"/>
      <c r="CD43" s="1028"/>
      <c r="CE43" s="1028"/>
      <c r="CF43" s="1028"/>
      <c r="CG43" s="1049"/>
      <c r="CH43" s="1024"/>
      <c r="CI43" s="1025"/>
      <c r="CJ43" s="1025"/>
      <c r="CK43" s="1025"/>
      <c r="CL43" s="1026"/>
      <c r="CM43" s="1024"/>
      <c r="CN43" s="1025"/>
      <c r="CO43" s="1025"/>
      <c r="CP43" s="1025"/>
      <c r="CQ43" s="1026"/>
      <c r="CR43" s="1024"/>
      <c r="CS43" s="1025"/>
      <c r="CT43" s="1025"/>
      <c r="CU43" s="1025"/>
      <c r="CV43" s="1026"/>
      <c r="CW43" s="1024"/>
      <c r="CX43" s="1025"/>
      <c r="CY43" s="1025"/>
      <c r="CZ43" s="1025"/>
      <c r="DA43" s="1026"/>
      <c r="DB43" s="1024"/>
      <c r="DC43" s="1025"/>
      <c r="DD43" s="1025"/>
      <c r="DE43" s="1025"/>
      <c r="DF43" s="1026"/>
      <c r="DG43" s="1024"/>
      <c r="DH43" s="1025"/>
      <c r="DI43" s="1025"/>
      <c r="DJ43" s="1025"/>
      <c r="DK43" s="1026"/>
      <c r="DL43" s="1024"/>
      <c r="DM43" s="1025"/>
      <c r="DN43" s="1025"/>
      <c r="DO43" s="1025"/>
      <c r="DP43" s="1026"/>
      <c r="DQ43" s="1024"/>
      <c r="DR43" s="1025"/>
      <c r="DS43" s="1025"/>
      <c r="DT43" s="1025"/>
      <c r="DU43" s="1026"/>
      <c r="DV43" s="1027"/>
      <c r="DW43" s="1028"/>
      <c r="DX43" s="1028"/>
      <c r="DY43" s="1028"/>
      <c r="DZ43" s="1029"/>
      <c r="EA43" s="212"/>
    </row>
    <row r="44" spans="1:131" ht="26.25" customHeight="1" x14ac:dyDescent="0.2">
      <c r="A44" s="220">
        <v>17</v>
      </c>
      <c r="B44" s="1065"/>
      <c r="C44" s="1066"/>
      <c r="D44" s="1066"/>
      <c r="E44" s="1066"/>
      <c r="F44" s="1066"/>
      <c r="G44" s="1066"/>
      <c r="H44" s="1066"/>
      <c r="I44" s="1066"/>
      <c r="J44" s="1066"/>
      <c r="K44" s="1066"/>
      <c r="L44" s="1066"/>
      <c r="M44" s="1066"/>
      <c r="N44" s="1066"/>
      <c r="O44" s="1066"/>
      <c r="P44" s="1067"/>
      <c r="Q44" s="1073"/>
      <c r="R44" s="1074"/>
      <c r="S44" s="1074"/>
      <c r="T44" s="1074"/>
      <c r="U44" s="1074"/>
      <c r="V44" s="1074"/>
      <c r="W44" s="1074"/>
      <c r="X44" s="1074"/>
      <c r="Y44" s="1074"/>
      <c r="Z44" s="1074"/>
      <c r="AA44" s="1074"/>
      <c r="AB44" s="1074"/>
      <c r="AC44" s="1074"/>
      <c r="AD44" s="1074"/>
      <c r="AE44" s="1075"/>
      <c r="AF44" s="1070"/>
      <c r="AG44" s="1071"/>
      <c r="AH44" s="1071"/>
      <c r="AI44" s="1071"/>
      <c r="AJ44" s="1072"/>
      <c r="AK44" s="1015"/>
      <c r="AL44" s="1006"/>
      <c r="AM44" s="1006"/>
      <c r="AN44" s="1006"/>
      <c r="AO44" s="1006"/>
      <c r="AP44" s="1006"/>
      <c r="AQ44" s="1006"/>
      <c r="AR44" s="1006"/>
      <c r="AS44" s="1006"/>
      <c r="AT44" s="1006"/>
      <c r="AU44" s="1006"/>
      <c r="AV44" s="1006"/>
      <c r="AW44" s="1006"/>
      <c r="AX44" s="1006"/>
      <c r="AY44" s="1006"/>
      <c r="AZ44" s="1076"/>
      <c r="BA44" s="1076"/>
      <c r="BB44" s="1076"/>
      <c r="BC44" s="1076"/>
      <c r="BD44" s="1076"/>
      <c r="BE44" s="1007"/>
      <c r="BF44" s="1007"/>
      <c r="BG44" s="1007"/>
      <c r="BH44" s="1007"/>
      <c r="BI44" s="1008"/>
      <c r="BJ44" s="214"/>
      <c r="BK44" s="214"/>
      <c r="BL44" s="214"/>
      <c r="BM44" s="214"/>
      <c r="BN44" s="214"/>
      <c r="BO44" s="223"/>
      <c r="BP44" s="223"/>
      <c r="BQ44" s="220">
        <v>38</v>
      </c>
      <c r="BR44" s="221"/>
      <c r="BS44" s="1027"/>
      <c r="BT44" s="1028"/>
      <c r="BU44" s="1028"/>
      <c r="BV44" s="1028"/>
      <c r="BW44" s="1028"/>
      <c r="BX44" s="1028"/>
      <c r="BY44" s="1028"/>
      <c r="BZ44" s="1028"/>
      <c r="CA44" s="1028"/>
      <c r="CB44" s="1028"/>
      <c r="CC44" s="1028"/>
      <c r="CD44" s="1028"/>
      <c r="CE44" s="1028"/>
      <c r="CF44" s="1028"/>
      <c r="CG44" s="1049"/>
      <c r="CH44" s="1024"/>
      <c r="CI44" s="1025"/>
      <c r="CJ44" s="1025"/>
      <c r="CK44" s="1025"/>
      <c r="CL44" s="1026"/>
      <c r="CM44" s="1024"/>
      <c r="CN44" s="1025"/>
      <c r="CO44" s="1025"/>
      <c r="CP44" s="1025"/>
      <c r="CQ44" s="1026"/>
      <c r="CR44" s="1024"/>
      <c r="CS44" s="1025"/>
      <c r="CT44" s="1025"/>
      <c r="CU44" s="1025"/>
      <c r="CV44" s="1026"/>
      <c r="CW44" s="1024"/>
      <c r="CX44" s="1025"/>
      <c r="CY44" s="1025"/>
      <c r="CZ44" s="1025"/>
      <c r="DA44" s="1026"/>
      <c r="DB44" s="1024"/>
      <c r="DC44" s="1025"/>
      <c r="DD44" s="1025"/>
      <c r="DE44" s="1025"/>
      <c r="DF44" s="1026"/>
      <c r="DG44" s="1024"/>
      <c r="DH44" s="1025"/>
      <c r="DI44" s="1025"/>
      <c r="DJ44" s="1025"/>
      <c r="DK44" s="1026"/>
      <c r="DL44" s="1024"/>
      <c r="DM44" s="1025"/>
      <c r="DN44" s="1025"/>
      <c r="DO44" s="1025"/>
      <c r="DP44" s="1026"/>
      <c r="DQ44" s="1024"/>
      <c r="DR44" s="1025"/>
      <c r="DS44" s="1025"/>
      <c r="DT44" s="1025"/>
      <c r="DU44" s="1026"/>
      <c r="DV44" s="1027"/>
      <c r="DW44" s="1028"/>
      <c r="DX44" s="1028"/>
      <c r="DY44" s="1028"/>
      <c r="DZ44" s="1029"/>
      <c r="EA44" s="212"/>
    </row>
    <row r="45" spans="1:131" ht="26.25" customHeight="1" x14ac:dyDescent="0.2">
      <c r="A45" s="220">
        <v>18</v>
      </c>
      <c r="B45" s="1065"/>
      <c r="C45" s="1066"/>
      <c r="D45" s="1066"/>
      <c r="E45" s="1066"/>
      <c r="F45" s="1066"/>
      <c r="G45" s="1066"/>
      <c r="H45" s="1066"/>
      <c r="I45" s="1066"/>
      <c r="J45" s="1066"/>
      <c r="K45" s="1066"/>
      <c r="L45" s="1066"/>
      <c r="M45" s="1066"/>
      <c r="N45" s="1066"/>
      <c r="O45" s="1066"/>
      <c r="P45" s="1067"/>
      <c r="Q45" s="1073"/>
      <c r="R45" s="1074"/>
      <c r="S45" s="1074"/>
      <c r="T45" s="1074"/>
      <c r="U45" s="1074"/>
      <c r="V45" s="1074"/>
      <c r="W45" s="1074"/>
      <c r="X45" s="1074"/>
      <c r="Y45" s="1074"/>
      <c r="Z45" s="1074"/>
      <c r="AA45" s="1074"/>
      <c r="AB45" s="1074"/>
      <c r="AC45" s="1074"/>
      <c r="AD45" s="1074"/>
      <c r="AE45" s="1075"/>
      <c r="AF45" s="1070"/>
      <c r="AG45" s="1071"/>
      <c r="AH45" s="1071"/>
      <c r="AI45" s="1071"/>
      <c r="AJ45" s="1072"/>
      <c r="AK45" s="1015"/>
      <c r="AL45" s="1006"/>
      <c r="AM45" s="1006"/>
      <c r="AN45" s="1006"/>
      <c r="AO45" s="1006"/>
      <c r="AP45" s="1006"/>
      <c r="AQ45" s="1006"/>
      <c r="AR45" s="1006"/>
      <c r="AS45" s="1006"/>
      <c r="AT45" s="1006"/>
      <c r="AU45" s="1006"/>
      <c r="AV45" s="1006"/>
      <c r="AW45" s="1006"/>
      <c r="AX45" s="1006"/>
      <c r="AY45" s="1006"/>
      <c r="AZ45" s="1076"/>
      <c r="BA45" s="1076"/>
      <c r="BB45" s="1076"/>
      <c r="BC45" s="1076"/>
      <c r="BD45" s="1076"/>
      <c r="BE45" s="1007"/>
      <c r="BF45" s="1007"/>
      <c r="BG45" s="1007"/>
      <c r="BH45" s="1007"/>
      <c r="BI45" s="1008"/>
      <c r="BJ45" s="214"/>
      <c r="BK45" s="214"/>
      <c r="BL45" s="214"/>
      <c r="BM45" s="214"/>
      <c r="BN45" s="214"/>
      <c r="BO45" s="223"/>
      <c r="BP45" s="223"/>
      <c r="BQ45" s="220">
        <v>39</v>
      </c>
      <c r="BR45" s="221"/>
      <c r="BS45" s="1027"/>
      <c r="BT45" s="1028"/>
      <c r="BU45" s="1028"/>
      <c r="BV45" s="1028"/>
      <c r="BW45" s="1028"/>
      <c r="BX45" s="1028"/>
      <c r="BY45" s="1028"/>
      <c r="BZ45" s="1028"/>
      <c r="CA45" s="1028"/>
      <c r="CB45" s="1028"/>
      <c r="CC45" s="1028"/>
      <c r="CD45" s="1028"/>
      <c r="CE45" s="1028"/>
      <c r="CF45" s="1028"/>
      <c r="CG45" s="1049"/>
      <c r="CH45" s="1024"/>
      <c r="CI45" s="1025"/>
      <c r="CJ45" s="1025"/>
      <c r="CK45" s="1025"/>
      <c r="CL45" s="1026"/>
      <c r="CM45" s="1024"/>
      <c r="CN45" s="1025"/>
      <c r="CO45" s="1025"/>
      <c r="CP45" s="1025"/>
      <c r="CQ45" s="1026"/>
      <c r="CR45" s="1024"/>
      <c r="CS45" s="1025"/>
      <c r="CT45" s="1025"/>
      <c r="CU45" s="1025"/>
      <c r="CV45" s="1026"/>
      <c r="CW45" s="1024"/>
      <c r="CX45" s="1025"/>
      <c r="CY45" s="1025"/>
      <c r="CZ45" s="1025"/>
      <c r="DA45" s="1026"/>
      <c r="DB45" s="1024"/>
      <c r="DC45" s="1025"/>
      <c r="DD45" s="1025"/>
      <c r="DE45" s="1025"/>
      <c r="DF45" s="1026"/>
      <c r="DG45" s="1024"/>
      <c r="DH45" s="1025"/>
      <c r="DI45" s="1025"/>
      <c r="DJ45" s="1025"/>
      <c r="DK45" s="1026"/>
      <c r="DL45" s="1024"/>
      <c r="DM45" s="1025"/>
      <c r="DN45" s="1025"/>
      <c r="DO45" s="1025"/>
      <c r="DP45" s="1026"/>
      <c r="DQ45" s="1024"/>
      <c r="DR45" s="1025"/>
      <c r="DS45" s="1025"/>
      <c r="DT45" s="1025"/>
      <c r="DU45" s="1026"/>
      <c r="DV45" s="1027"/>
      <c r="DW45" s="1028"/>
      <c r="DX45" s="1028"/>
      <c r="DY45" s="1028"/>
      <c r="DZ45" s="1029"/>
      <c r="EA45" s="212"/>
    </row>
    <row r="46" spans="1:131" ht="26.25" customHeight="1" x14ac:dyDescent="0.2">
      <c r="A46" s="220">
        <v>19</v>
      </c>
      <c r="B46" s="1065"/>
      <c r="C46" s="1066"/>
      <c r="D46" s="1066"/>
      <c r="E46" s="1066"/>
      <c r="F46" s="1066"/>
      <c r="G46" s="1066"/>
      <c r="H46" s="1066"/>
      <c r="I46" s="1066"/>
      <c r="J46" s="1066"/>
      <c r="K46" s="1066"/>
      <c r="L46" s="1066"/>
      <c r="M46" s="1066"/>
      <c r="N46" s="1066"/>
      <c r="O46" s="1066"/>
      <c r="P46" s="1067"/>
      <c r="Q46" s="1073"/>
      <c r="R46" s="1074"/>
      <c r="S46" s="1074"/>
      <c r="T46" s="1074"/>
      <c r="U46" s="1074"/>
      <c r="V46" s="1074"/>
      <c r="W46" s="1074"/>
      <c r="X46" s="1074"/>
      <c r="Y46" s="1074"/>
      <c r="Z46" s="1074"/>
      <c r="AA46" s="1074"/>
      <c r="AB46" s="1074"/>
      <c r="AC46" s="1074"/>
      <c r="AD46" s="1074"/>
      <c r="AE46" s="1075"/>
      <c r="AF46" s="1070"/>
      <c r="AG46" s="1071"/>
      <c r="AH46" s="1071"/>
      <c r="AI46" s="1071"/>
      <c r="AJ46" s="1072"/>
      <c r="AK46" s="1015"/>
      <c r="AL46" s="1006"/>
      <c r="AM46" s="1006"/>
      <c r="AN46" s="1006"/>
      <c r="AO46" s="1006"/>
      <c r="AP46" s="1006"/>
      <c r="AQ46" s="1006"/>
      <c r="AR46" s="1006"/>
      <c r="AS46" s="1006"/>
      <c r="AT46" s="1006"/>
      <c r="AU46" s="1006"/>
      <c r="AV46" s="1006"/>
      <c r="AW46" s="1006"/>
      <c r="AX46" s="1006"/>
      <c r="AY46" s="1006"/>
      <c r="AZ46" s="1076"/>
      <c r="BA46" s="1076"/>
      <c r="BB46" s="1076"/>
      <c r="BC46" s="1076"/>
      <c r="BD46" s="1076"/>
      <c r="BE46" s="1007"/>
      <c r="BF46" s="1007"/>
      <c r="BG46" s="1007"/>
      <c r="BH46" s="1007"/>
      <c r="BI46" s="1008"/>
      <c r="BJ46" s="214"/>
      <c r="BK46" s="214"/>
      <c r="BL46" s="214"/>
      <c r="BM46" s="214"/>
      <c r="BN46" s="214"/>
      <c r="BO46" s="223"/>
      <c r="BP46" s="223"/>
      <c r="BQ46" s="220">
        <v>40</v>
      </c>
      <c r="BR46" s="221"/>
      <c r="BS46" s="1027"/>
      <c r="BT46" s="1028"/>
      <c r="BU46" s="1028"/>
      <c r="BV46" s="1028"/>
      <c r="BW46" s="1028"/>
      <c r="BX46" s="1028"/>
      <c r="BY46" s="1028"/>
      <c r="BZ46" s="1028"/>
      <c r="CA46" s="1028"/>
      <c r="CB46" s="1028"/>
      <c r="CC46" s="1028"/>
      <c r="CD46" s="1028"/>
      <c r="CE46" s="1028"/>
      <c r="CF46" s="1028"/>
      <c r="CG46" s="1049"/>
      <c r="CH46" s="1024"/>
      <c r="CI46" s="1025"/>
      <c r="CJ46" s="1025"/>
      <c r="CK46" s="1025"/>
      <c r="CL46" s="1026"/>
      <c r="CM46" s="1024"/>
      <c r="CN46" s="1025"/>
      <c r="CO46" s="1025"/>
      <c r="CP46" s="1025"/>
      <c r="CQ46" s="1026"/>
      <c r="CR46" s="1024"/>
      <c r="CS46" s="1025"/>
      <c r="CT46" s="1025"/>
      <c r="CU46" s="1025"/>
      <c r="CV46" s="1026"/>
      <c r="CW46" s="1024"/>
      <c r="CX46" s="1025"/>
      <c r="CY46" s="1025"/>
      <c r="CZ46" s="1025"/>
      <c r="DA46" s="1026"/>
      <c r="DB46" s="1024"/>
      <c r="DC46" s="1025"/>
      <c r="DD46" s="1025"/>
      <c r="DE46" s="1025"/>
      <c r="DF46" s="1026"/>
      <c r="DG46" s="1024"/>
      <c r="DH46" s="1025"/>
      <c r="DI46" s="1025"/>
      <c r="DJ46" s="1025"/>
      <c r="DK46" s="1026"/>
      <c r="DL46" s="1024"/>
      <c r="DM46" s="1025"/>
      <c r="DN46" s="1025"/>
      <c r="DO46" s="1025"/>
      <c r="DP46" s="1026"/>
      <c r="DQ46" s="1024"/>
      <c r="DR46" s="1025"/>
      <c r="DS46" s="1025"/>
      <c r="DT46" s="1025"/>
      <c r="DU46" s="1026"/>
      <c r="DV46" s="1027"/>
      <c r="DW46" s="1028"/>
      <c r="DX46" s="1028"/>
      <c r="DY46" s="1028"/>
      <c r="DZ46" s="1029"/>
      <c r="EA46" s="212"/>
    </row>
    <row r="47" spans="1:131" ht="26.25" customHeight="1" x14ac:dyDescent="0.2">
      <c r="A47" s="220">
        <v>20</v>
      </c>
      <c r="B47" s="1065"/>
      <c r="C47" s="1066"/>
      <c r="D47" s="1066"/>
      <c r="E47" s="1066"/>
      <c r="F47" s="1066"/>
      <c r="G47" s="1066"/>
      <c r="H47" s="1066"/>
      <c r="I47" s="1066"/>
      <c r="J47" s="1066"/>
      <c r="K47" s="1066"/>
      <c r="L47" s="1066"/>
      <c r="M47" s="1066"/>
      <c r="N47" s="1066"/>
      <c r="O47" s="1066"/>
      <c r="P47" s="1067"/>
      <c r="Q47" s="1073"/>
      <c r="R47" s="1074"/>
      <c r="S47" s="1074"/>
      <c r="T47" s="1074"/>
      <c r="U47" s="1074"/>
      <c r="V47" s="1074"/>
      <c r="W47" s="1074"/>
      <c r="X47" s="1074"/>
      <c r="Y47" s="1074"/>
      <c r="Z47" s="1074"/>
      <c r="AA47" s="1074"/>
      <c r="AB47" s="1074"/>
      <c r="AC47" s="1074"/>
      <c r="AD47" s="1074"/>
      <c r="AE47" s="1075"/>
      <c r="AF47" s="1070"/>
      <c r="AG47" s="1071"/>
      <c r="AH47" s="1071"/>
      <c r="AI47" s="1071"/>
      <c r="AJ47" s="1072"/>
      <c r="AK47" s="1015"/>
      <c r="AL47" s="1006"/>
      <c r="AM47" s="1006"/>
      <c r="AN47" s="1006"/>
      <c r="AO47" s="1006"/>
      <c r="AP47" s="1006"/>
      <c r="AQ47" s="1006"/>
      <c r="AR47" s="1006"/>
      <c r="AS47" s="1006"/>
      <c r="AT47" s="1006"/>
      <c r="AU47" s="1006"/>
      <c r="AV47" s="1006"/>
      <c r="AW47" s="1006"/>
      <c r="AX47" s="1006"/>
      <c r="AY47" s="1006"/>
      <c r="AZ47" s="1076"/>
      <c r="BA47" s="1076"/>
      <c r="BB47" s="1076"/>
      <c r="BC47" s="1076"/>
      <c r="BD47" s="1076"/>
      <c r="BE47" s="1007"/>
      <c r="BF47" s="1007"/>
      <c r="BG47" s="1007"/>
      <c r="BH47" s="1007"/>
      <c r="BI47" s="1008"/>
      <c r="BJ47" s="214"/>
      <c r="BK47" s="214"/>
      <c r="BL47" s="214"/>
      <c r="BM47" s="214"/>
      <c r="BN47" s="214"/>
      <c r="BO47" s="223"/>
      <c r="BP47" s="223"/>
      <c r="BQ47" s="220">
        <v>41</v>
      </c>
      <c r="BR47" s="221"/>
      <c r="BS47" s="1027"/>
      <c r="BT47" s="1028"/>
      <c r="BU47" s="1028"/>
      <c r="BV47" s="1028"/>
      <c r="BW47" s="1028"/>
      <c r="BX47" s="1028"/>
      <c r="BY47" s="1028"/>
      <c r="BZ47" s="1028"/>
      <c r="CA47" s="1028"/>
      <c r="CB47" s="1028"/>
      <c r="CC47" s="1028"/>
      <c r="CD47" s="1028"/>
      <c r="CE47" s="1028"/>
      <c r="CF47" s="1028"/>
      <c r="CG47" s="1049"/>
      <c r="CH47" s="1024"/>
      <c r="CI47" s="1025"/>
      <c r="CJ47" s="1025"/>
      <c r="CK47" s="1025"/>
      <c r="CL47" s="1026"/>
      <c r="CM47" s="1024"/>
      <c r="CN47" s="1025"/>
      <c r="CO47" s="1025"/>
      <c r="CP47" s="1025"/>
      <c r="CQ47" s="1026"/>
      <c r="CR47" s="1024"/>
      <c r="CS47" s="1025"/>
      <c r="CT47" s="1025"/>
      <c r="CU47" s="1025"/>
      <c r="CV47" s="1026"/>
      <c r="CW47" s="1024"/>
      <c r="CX47" s="1025"/>
      <c r="CY47" s="1025"/>
      <c r="CZ47" s="1025"/>
      <c r="DA47" s="1026"/>
      <c r="DB47" s="1024"/>
      <c r="DC47" s="1025"/>
      <c r="DD47" s="1025"/>
      <c r="DE47" s="1025"/>
      <c r="DF47" s="1026"/>
      <c r="DG47" s="1024"/>
      <c r="DH47" s="1025"/>
      <c r="DI47" s="1025"/>
      <c r="DJ47" s="1025"/>
      <c r="DK47" s="1026"/>
      <c r="DL47" s="1024"/>
      <c r="DM47" s="1025"/>
      <c r="DN47" s="1025"/>
      <c r="DO47" s="1025"/>
      <c r="DP47" s="1026"/>
      <c r="DQ47" s="1024"/>
      <c r="DR47" s="1025"/>
      <c r="DS47" s="1025"/>
      <c r="DT47" s="1025"/>
      <c r="DU47" s="1026"/>
      <c r="DV47" s="1027"/>
      <c r="DW47" s="1028"/>
      <c r="DX47" s="1028"/>
      <c r="DY47" s="1028"/>
      <c r="DZ47" s="1029"/>
      <c r="EA47" s="212"/>
    </row>
    <row r="48" spans="1:131" ht="26.25" customHeight="1" x14ac:dyDescent="0.2">
      <c r="A48" s="220">
        <v>21</v>
      </c>
      <c r="B48" s="1065"/>
      <c r="C48" s="1066"/>
      <c r="D48" s="1066"/>
      <c r="E48" s="1066"/>
      <c r="F48" s="1066"/>
      <c r="G48" s="1066"/>
      <c r="H48" s="1066"/>
      <c r="I48" s="1066"/>
      <c r="J48" s="1066"/>
      <c r="K48" s="1066"/>
      <c r="L48" s="1066"/>
      <c r="M48" s="1066"/>
      <c r="N48" s="1066"/>
      <c r="O48" s="1066"/>
      <c r="P48" s="1067"/>
      <c r="Q48" s="1073"/>
      <c r="R48" s="1074"/>
      <c r="S48" s="1074"/>
      <c r="T48" s="1074"/>
      <c r="U48" s="1074"/>
      <c r="V48" s="1074"/>
      <c r="W48" s="1074"/>
      <c r="X48" s="1074"/>
      <c r="Y48" s="1074"/>
      <c r="Z48" s="1074"/>
      <c r="AA48" s="1074"/>
      <c r="AB48" s="1074"/>
      <c r="AC48" s="1074"/>
      <c r="AD48" s="1074"/>
      <c r="AE48" s="1075"/>
      <c r="AF48" s="1070"/>
      <c r="AG48" s="1071"/>
      <c r="AH48" s="1071"/>
      <c r="AI48" s="1071"/>
      <c r="AJ48" s="1072"/>
      <c r="AK48" s="1015"/>
      <c r="AL48" s="1006"/>
      <c r="AM48" s="1006"/>
      <c r="AN48" s="1006"/>
      <c r="AO48" s="1006"/>
      <c r="AP48" s="1006"/>
      <c r="AQ48" s="1006"/>
      <c r="AR48" s="1006"/>
      <c r="AS48" s="1006"/>
      <c r="AT48" s="1006"/>
      <c r="AU48" s="1006"/>
      <c r="AV48" s="1006"/>
      <c r="AW48" s="1006"/>
      <c r="AX48" s="1006"/>
      <c r="AY48" s="1006"/>
      <c r="AZ48" s="1076"/>
      <c r="BA48" s="1076"/>
      <c r="BB48" s="1076"/>
      <c r="BC48" s="1076"/>
      <c r="BD48" s="1076"/>
      <c r="BE48" s="1007"/>
      <c r="BF48" s="1007"/>
      <c r="BG48" s="1007"/>
      <c r="BH48" s="1007"/>
      <c r="BI48" s="1008"/>
      <c r="BJ48" s="214"/>
      <c r="BK48" s="214"/>
      <c r="BL48" s="214"/>
      <c r="BM48" s="214"/>
      <c r="BN48" s="214"/>
      <c r="BO48" s="223"/>
      <c r="BP48" s="223"/>
      <c r="BQ48" s="220">
        <v>42</v>
      </c>
      <c r="BR48" s="221"/>
      <c r="BS48" s="1027"/>
      <c r="BT48" s="1028"/>
      <c r="BU48" s="1028"/>
      <c r="BV48" s="1028"/>
      <c r="BW48" s="1028"/>
      <c r="BX48" s="1028"/>
      <c r="BY48" s="1028"/>
      <c r="BZ48" s="1028"/>
      <c r="CA48" s="1028"/>
      <c r="CB48" s="1028"/>
      <c r="CC48" s="1028"/>
      <c r="CD48" s="1028"/>
      <c r="CE48" s="1028"/>
      <c r="CF48" s="1028"/>
      <c r="CG48" s="1049"/>
      <c r="CH48" s="1024"/>
      <c r="CI48" s="1025"/>
      <c r="CJ48" s="1025"/>
      <c r="CK48" s="1025"/>
      <c r="CL48" s="1026"/>
      <c r="CM48" s="1024"/>
      <c r="CN48" s="1025"/>
      <c r="CO48" s="1025"/>
      <c r="CP48" s="1025"/>
      <c r="CQ48" s="1026"/>
      <c r="CR48" s="1024"/>
      <c r="CS48" s="1025"/>
      <c r="CT48" s="1025"/>
      <c r="CU48" s="1025"/>
      <c r="CV48" s="1026"/>
      <c r="CW48" s="1024"/>
      <c r="CX48" s="1025"/>
      <c r="CY48" s="1025"/>
      <c r="CZ48" s="1025"/>
      <c r="DA48" s="1026"/>
      <c r="DB48" s="1024"/>
      <c r="DC48" s="1025"/>
      <c r="DD48" s="1025"/>
      <c r="DE48" s="1025"/>
      <c r="DF48" s="1026"/>
      <c r="DG48" s="1024"/>
      <c r="DH48" s="1025"/>
      <c r="DI48" s="1025"/>
      <c r="DJ48" s="1025"/>
      <c r="DK48" s="1026"/>
      <c r="DL48" s="1024"/>
      <c r="DM48" s="1025"/>
      <c r="DN48" s="1025"/>
      <c r="DO48" s="1025"/>
      <c r="DP48" s="1026"/>
      <c r="DQ48" s="1024"/>
      <c r="DR48" s="1025"/>
      <c r="DS48" s="1025"/>
      <c r="DT48" s="1025"/>
      <c r="DU48" s="1026"/>
      <c r="DV48" s="1027"/>
      <c r="DW48" s="1028"/>
      <c r="DX48" s="1028"/>
      <c r="DY48" s="1028"/>
      <c r="DZ48" s="1029"/>
      <c r="EA48" s="212"/>
    </row>
    <row r="49" spans="1:131" ht="26.25" customHeight="1" x14ac:dyDescent="0.2">
      <c r="A49" s="220">
        <v>22</v>
      </c>
      <c r="B49" s="1065"/>
      <c r="C49" s="1066"/>
      <c r="D49" s="1066"/>
      <c r="E49" s="1066"/>
      <c r="F49" s="1066"/>
      <c r="G49" s="1066"/>
      <c r="H49" s="1066"/>
      <c r="I49" s="1066"/>
      <c r="J49" s="1066"/>
      <c r="K49" s="1066"/>
      <c r="L49" s="1066"/>
      <c r="M49" s="1066"/>
      <c r="N49" s="1066"/>
      <c r="O49" s="1066"/>
      <c r="P49" s="1067"/>
      <c r="Q49" s="1073"/>
      <c r="R49" s="1074"/>
      <c r="S49" s="1074"/>
      <c r="T49" s="1074"/>
      <c r="U49" s="1074"/>
      <c r="V49" s="1074"/>
      <c r="W49" s="1074"/>
      <c r="X49" s="1074"/>
      <c r="Y49" s="1074"/>
      <c r="Z49" s="1074"/>
      <c r="AA49" s="1074"/>
      <c r="AB49" s="1074"/>
      <c r="AC49" s="1074"/>
      <c r="AD49" s="1074"/>
      <c r="AE49" s="1075"/>
      <c r="AF49" s="1070"/>
      <c r="AG49" s="1071"/>
      <c r="AH49" s="1071"/>
      <c r="AI49" s="1071"/>
      <c r="AJ49" s="1072"/>
      <c r="AK49" s="1015"/>
      <c r="AL49" s="1006"/>
      <c r="AM49" s="1006"/>
      <c r="AN49" s="1006"/>
      <c r="AO49" s="1006"/>
      <c r="AP49" s="1006"/>
      <c r="AQ49" s="1006"/>
      <c r="AR49" s="1006"/>
      <c r="AS49" s="1006"/>
      <c r="AT49" s="1006"/>
      <c r="AU49" s="1006"/>
      <c r="AV49" s="1006"/>
      <c r="AW49" s="1006"/>
      <c r="AX49" s="1006"/>
      <c r="AY49" s="1006"/>
      <c r="AZ49" s="1076"/>
      <c r="BA49" s="1076"/>
      <c r="BB49" s="1076"/>
      <c r="BC49" s="1076"/>
      <c r="BD49" s="1076"/>
      <c r="BE49" s="1007"/>
      <c r="BF49" s="1007"/>
      <c r="BG49" s="1007"/>
      <c r="BH49" s="1007"/>
      <c r="BI49" s="1008"/>
      <c r="BJ49" s="214"/>
      <c r="BK49" s="214"/>
      <c r="BL49" s="214"/>
      <c r="BM49" s="214"/>
      <c r="BN49" s="214"/>
      <c r="BO49" s="223"/>
      <c r="BP49" s="223"/>
      <c r="BQ49" s="220">
        <v>43</v>
      </c>
      <c r="BR49" s="221"/>
      <c r="BS49" s="1027"/>
      <c r="BT49" s="1028"/>
      <c r="BU49" s="1028"/>
      <c r="BV49" s="1028"/>
      <c r="BW49" s="1028"/>
      <c r="BX49" s="1028"/>
      <c r="BY49" s="1028"/>
      <c r="BZ49" s="1028"/>
      <c r="CA49" s="1028"/>
      <c r="CB49" s="1028"/>
      <c r="CC49" s="1028"/>
      <c r="CD49" s="1028"/>
      <c r="CE49" s="1028"/>
      <c r="CF49" s="1028"/>
      <c r="CG49" s="1049"/>
      <c r="CH49" s="1024"/>
      <c r="CI49" s="1025"/>
      <c r="CJ49" s="1025"/>
      <c r="CK49" s="1025"/>
      <c r="CL49" s="1026"/>
      <c r="CM49" s="1024"/>
      <c r="CN49" s="1025"/>
      <c r="CO49" s="1025"/>
      <c r="CP49" s="1025"/>
      <c r="CQ49" s="1026"/>
      <c r="CR49" s="1024"/>
      <c r="CS49" s="1025"/>
      <c r="CT49" s="1025"/>
      <c r="CU49" s="1025"/>
      <c r="CV49" s="1026"/>
      <c r="CW49" s="1024"/>
      <c r="CX49" s="1025"/>
      <c r="CY49" s="1025"/>
      <c r="CZ49" s="1025"/>
      <c r="DA49" s="1026"/>
      <c r="DB49" s="1024"/>
      <c r="DC49" s="1025"/>
      <c r="DD49" s="1025"/>
      <c r="DE49" s="1025"/>
      <c r="DF49" s="1026"/>
      <c r="DG49" s="1024"/>
      <c r="DH49" s="1025"/>
      <c r="DI49" s="1025"/>
      <c r="DJ49" s="1025"/>
      <c r="DK49" s="1026"/>
      <c r="DL49" s="1024"/>
      <c r="DM49" s="1025"/>
      <c r="DN49" s="1025"/>
      <c r="DO49" s="1025"/>
      <c r="DP49" s="1026"/>
      <c r="DQ49" s="1024"/>
      <c r="DR49" s="1025"/>
      <c r="DS49" s="1025"/>
      <c r="DT49" s="1025"/>
      <c r="DU49" s="1026"/>
      <c r="DV49" s="1027"/>
      <c r="DW49" s="1028"/>
      <c r="DX49" s="1028"/>
      <c r="DY49" s="1028"/>
      <c r="DZ49" s="1029"/>
      <c r="EA49" s="212"/>
    </row>
    <row r="50" spans="1:131" ht="26.25" customHeight="1" x14ac:dyDescent="0.2">
      <c r="A50" s="220">
        <v>23</v>
      </c>
      <c r="B50" s="1065"/>
      <c r="C50" s="1066"/>
      <c r="D50" s="1066"/>
      <c r="E50" s="1066"/>
      <c r="F50" s="1066"/>
      <c r="G50" s="1066"/>
      <c r="H50" s="1066"/>
      <c r="I50" s="1066"/>
      <c r="J50" s="1066"/>
      <c r="K50" s="1066"/>
      <c r="L50" s="1066"/>
      <c r="M50" s="1066"/>
      <c r="N50" s="1066"/>
      <c r="O50" s="1066"/>
      <c r="P50" s="1067"/>
      <c r="Q50" s="1068"/>
      <c r="R50" s="1060"/>
      <c r="S50" s="1060"/>
      <c r="T50" s="1060"/>
      <c r="U50" s="1060"/>
      <c r="V50" s="1060"/>
      <c r="W50" s="1060"/>
      <c r="X50" s="1060"/>
      <c r="Y50" s="1060"/>
      <c r="Z50" s="1060"/>
      <c r="AA50" s="1060"/>
      <c r="AB50" s="1060"/>
      <c r="AC50" s="1060"/>
      <c r="AD50" s="1060"/>
      <c r="AE50" s="1069"/>
      <c r="AF50" s="1070"/>
      <c r="AG50" s="1071"/>
      <c r="AH50" s="1071"/>
      <c r="AI50" s="1071"/>
      <c r="AJ50" s="1072"/>
      <c r="AK50" s="1059"/>
      <c r="AL50" s="1060"/>
      <c r="AM50" s="1060"/>
      <c r="AN50" s="1060"/>
      <c r="AO50" s="1060"/>
      <c r="AP50" s="1060"/>
      <c r="AQ50" s="1060"/>
      <c r="AR50" s="1060"/>
      <c r="AS50" s="1060"/>
      <c r="AT50" s="1060"/>
      <c r="AU50" s="1060"/>
      <c r="AV50" s="1060"/>
      <c r="AW50" s="1060"/>
      <c r="AX50" s="1060"/>
      <c r="AY50" s="1060"/>
      <c r="AZ50" s="1061"/>
      <c r="BA50" s="1061"/>
      <c r="BB50" s="1061"/>
      <c r="BC50" s="1061"/>
      <c r="BD50" s="1061"/>
      <c r="BE50" s="1007"/>
      <c r="BF50" s="1007"/>
      <c r="BG50" s="1007"/>
      <c r="BH50" s="1007"/>
      <c r="BI50" s="1008"/>
      <c r="BJ50" s="214"/>
      <c r="BK50" s="214"/>
      <c r="BL50" s="214"/>
      <c r="BM50" s="214"/>
      <c r="BN50" s="214"/>
      <c r="BO50" s="223"/>
      <c r="BP50" s="223"/>
      <c r="BQ50" s="220">
        <v>44</v>
      </c>
      <c r="BR50" s="221"/>
      <c r="BS50" s="1027"/>
      <c r="BT50" s="1028"/>
      <c r="BU50" s="1028"/>
      <c r="BV50" s="1028"/>
      <c r="BW50" s="1028"/>
      <c r="BX50" s="1028"/>
      <c r="BY50" s="1028"/>
      <c r="BZ50" s="1028"/>
      <c r="CA50" s="1028"/>
      <c r="CB50" s="1028"/>
      <c r="CC50" s="1028"/>
      <c r="CD50" s="1028"/>
      <c r="CE50" s="1028"/>
      <c r="CF50" s="1028"/>
      <c r="CG50" s="1049"/>
      <c r="CH50" s="1024"/>
      <c r="CI50" s="1025"/>
      <c r="CJ50" s="1025"/>
      <c r="CK50" s="1025"/>
      <c r="CL50" s="1026"/>
      <c r="CM50" s="1024"/>
      <c r="CN50" s="1025"/>
      <c r="CO50" s="1025"/>
      <c r="CP50" s="1025"/>
      <c r="CQ50" s="1026"/>
      <c r="CR50" s="1024"/>
      <c r="CS50" s="1025"/>
      <c r="CT50" s="1025"/>
      <c r="CU50" s="1025"/>
      <c r="CV50" s="1026"/>
      <c r="CW50" s="1024"/>
      <c r="CX50" s="1025"/>
      <c r="CY50" s="1025"/>
      <c r="CZ50" s="1025"/>
      <c r="DA50" s="1026"/>
      <c r="DB50" s="1024"/>
      <c r="DC50" s="1025"/>
      <c r="DD50" s="1025"/>
      <c r="DE50" s="1025"/>
      <c r="DF50" s="1026"/>
      <c r="DG50" s="1024"/>
      <c r="DH50" s="1025"/>
      <c r="DI50" s="1025"/>
      <c r="DJ50" s="1025"/>
      <c r="DK50" s="1026"/>
      <c r="DL50" s="1024"/>
      <c r="DM50" s="1025"/>
      <c r="DN50" s="1025"/>
      <c r="DO50" s="1025"/>
      <c r="DP50" s="1026"/>
      <c r="DQ50" s="1024"/>
      <c r="DR50" s="1025"/>
      <c r="DS50" s="1025"/>
      <c r="DT50" s="1025"/>
      <c r="DU50" s="1026"/>
      <c r="DV50" s="1027"/>
      <c r="DW50" s="1028"/>
      <c r="DX50" s="1028"/>
      <c r="DY50" s="1028"/>
      <c r="DZ50" s="1029"/>
      <c r="EA50" s="212"/>
    </row>
    <row r="51" spans="1:131" ht="26.25" customHeight="1" x14ac:dyDescent="0.2">
      <c r="A51" s="220">
        <v>24</v>
      </c>
      <c r="B51" s="1065"/>
      <c r="C51" s="1066"/>
      <c r="D51" s="1066"/>
      <c r="E51" s="1066"/>
      <c r="F51" s="1066"/>
      <c r="G51" s="1066"/>
      <c r="H51" s="1066"/>
      <c r="I51" s="1066"/>
      <c r="J51" s="1066"/>
      <c r="K51" s="1066"/>
      <c r="L51" s="1066"/>
      <c r="M51" s="1066"/>
      <c r="N51" s="1066"/>
      <c r="O51" s="1066"/>
      <c r="P51" s="1067"/>
      <c r="Q51" s="1068"/>
      <c r="R51" s="1060"/>
      <c r="S51" s="1060"/>
      <c r="T51" s="1060"/>
      <c r="U51" s="1060"/>
      <c r="V51" s="1060"/>
      <c r="W51" s="1060"/>
      <c r="X51" s="1060"/>
      <c r="Y51" s="1060"/>
      <c r="Z51" s="1060"/>
      <c r="AA51" s="1060"/>
      <c r="AB51" s="1060"/>
      <c r="AC51" s="1060"/>
      <c r="AD51" s="1060"/>
      <c r="AE51" s="1069"/>
      <c r="AF51" s="1070"/>
      <c r="AG51" s="1071"/>
      <c r="AH51" s="1071"/>
      <c r="AI51" s="1071"/>
      <c r="AJ51" s="1072"/>
      <c r="AK51" s="1059"/>
      <c r="AL51" s="1060"/>
      <c r="AM51" s="1060"/>
      <c r="AN51" s="1060"/>
      <c r="AO51" s="1060"/>
      <c r="AP51" s="1060"/>
      <c r="AQ51" s="1060"/>
      <c r="AR51" s="1060"/>
      <c r="AS51" s="1060"/>
      <c r="AT51" s="1060"/>
      <c r="AU51" s="1060"/>
      <c r="AV51" s="1060"/>
      <c r="AW51" s="1060"/>
      <c r="AX51" s="1060"/>
      <c r="AY51" s="1060"/>
      <c r="AZ51" s="1061"/>
      <c r="BA51" s="1061"/>
      <c r="BB51" s="1061"/>
      <c r="BC51" s="1061"/>
      <c r="BD51" s="1061"/>
      <c r="BE51" s="1007"/>
      <c r="BF51" s="1007"/>
      <c r="BG51" s="1007"/>
      <c r="BH51" s="1007"/>
      <c r="BI51" s="1008"/>
      <c r="BJ51" s="214"/>
      <c r="BK51" s="214"/>
      <c r="BL51" s="214"/>
      <c r="BM51" s="214"/>
      <c r="BN51" s="214"/>
      <c r="BO51" s="223"/>
      <c r="BP51" s="223"/>
      <c r="BQ51" s="220">
        <v>45</v>
      </c>
      <c r="BR51" s="221"/>
      <c r="BS51" s="1027"/>
      <c r="BT51" s="1028"/>
      <c r="BU51" s="1028"/>
      <c r="BV51" s="1028"/>
      <c r="BW51" s="1028"/>
      <c r="BX51" s="1028"/>
      <c r="BY51" s="1028"/>
      <c r="BZ51" s="1028"/>
      <c r="CA51" s="1028"/>
      <c r="CB51" s="1028"/>
      <c r="CC51" s="1028"/>
      <c r="CD51" s="1028"/>
      <c r="CE51" s="1028"/>
      <c r="CF51" s="1028"/>
      <c r="CG51" s="1049"/>
      <c r="CH51" s="1024"/>
      <c r="CI51" s="1025"/>
      <c r="CJ51" s="1025"/>
      <c r="CK51" s="1025"/>
      <c r="CL51" s="1026"/>
      <c r="CM51" s="1024"/>
      <c r="CN51" s="1025"/>
      <c r="CO51" s="1025"/>
      <c r="CP51" s="1025"/>
      <c r="CQ51" s="1026"/>
      <c r="CR51" s="1024"/>
      <c r="CS51" s="1025"/>
      <c r="CT51" s="1025"/>
      <c r="CU51" s="1025"/>
      <c r="CV51" s="1026"/>
      <c r="CW51" s="1024"/>
      <c r="CX51" s="1025"/>
      <c r="CY51" s="1025"/>
      <c r="CZ51" s="1025"/>
      <c r="DA51" s="1026"/>
      <c r="DB51" s="1024"/>
      <c r="DC51" s="1025"/>
      <c r="DD51" s="1025"/>
      <c r="DE51" s="1025"/>
      <c r="DF51" s="1026"/>
      <c r="DG51" s="1024"/>
      <c r="DH51" s="1025"/>
      <c r="DI51" s="1025"/>
      <c r="DJ51" s="1025"/>
      <c r="DK51" s="1026"/>
      <c r="DL51" s="1024"/>
      <c r="DM51" s="1025"/>
      <c r="DN51" s="1025"/>
      <c r="DO51" s="1025"/>
      <c r="DP51" s="1026"/>
      <c r="DQ51" s="1024"/>
      <c r="DR51" s="1025"/>
      <c r="DS51" s="1025"/>
      <c r="DT51" s="1025"/>
      <c r="DU51" s="1026"/>
      <c r="DV51" s="1027"/>
      <c r="DW51" s="1028"/>
      <c r="DX51" s="1028"/>
      <c r="DY51" s="1028"/>
      <c r="DZ51" s="1029"/>
      <c r="EA51" s="212"/>
    </row>
    <row r="52" spans="1:131" ht="26.25" customHeight="1" x14ac:dyDescent="0.2">
      <c r="A52" s="220">
        <v>25</v>
      </c>
      <c r="B52" s="1065"/>
      <c r="C52" s="1066"/>
      <c r="D52" s="1066"/>
      <c r="E52" s="1066"/>
      <c r="F52" s="1066"/>
      <c r="G52" s="1066"/>
      <c r="H52" s="1066"/>
      <c r="I52" s="1066"/>
      <c r="J52" s="1066"/>
      <c r="K52" s="1066"/>
      <c r="L52" s="1066"/>
      <c r="M52" s="1066"/>
      <c r="N52" s="1066"/>
      <c r="O52" s="1066"/>
      <c r="P52" s="1067"/>
      <c r="Q52" s="1068"/>
      <c r="R52" s="1060"/>
      <c r="S52" s="1060"/>
      <c r="T52" s="1060"/>
      <c r="U52" s="1060"/>
      <c r="V52" s="1060"/>
      <c r="W52" s="1060"/>
      <c r="X52" s="1060"/>
      <c r="Y52" s="1060"/>
      <c r="Z52" s="1060"/>
      <c r="AA52" s="1060"/>
      <c r="AB52" s="1060"/>
      <c r="AC52" s="1060"/>
      <c r="AD52" s="1060"/>
      <c r="AE52" s="1069"/>
      <c r="AF52" s="1070"/>
      <c r="AG52" s="1071"/>
      <c r="AH52" s="1071"/>
      <c r="AI52" s="1071"/>
      <c r="AJ52" s="1072"/>
      <c r="AK52" s="1059"/>
      <c r="AL52" s="1060"/>
      <c r="AM52" s="1060"/>
      <c r="AN52" s="1060"/>
      <c r="AO52" s="1060"/>
      <c r="AP52" s="1060"/>
      <c r="AQ52" s="1060"/>
      <c r="AR52" s="1060"/>
      <c r="AS52" s="1060"/>
      <c r="AT52" s="1060"/>
      <c r="AU52" s="1060"/>
      <c r="AV52" s="1060"/>
      <c r="AW52" s="1060"/>
      <c r="AX52" s="1060"/>
      <c r="AY52" s="1060"/>
      <c r="AZ52" s="1061"/>
      <c r="BA52" s="1061"/>
      <c r="BB52" s="1061"/>
      <c r="BC52" s="1061"/>
      <c r="BD52" s="1061"/>
      <c r="BE52" s="1007"/>
      <c r="BF52" s="1007"/>
      <c r="BG52" s="1007"/>
      <c r="BH52" s="1007"/>
      <c r="BI52" s="1008"/>
      <c r="BJ52" s="214"/>
      <c r="BK52" s="214"/>
      <c r="BL52" s="214"/>
      <c r="BM52" s="214"/>
      <c r="BN52" s="214"/>
      <c r="BO52" s="223"/>
      <c r="BP52" s="223"/>
      <c r="BQ52" s="220">
        <v>46</v>
      </c>
      <c r="BR52" s="221"/>
      <c r="BS52" s="1027"/>
      <c r="BT52" s="1028"/>
      <c r="BU52" s="1028"/>
      <c r="BV52" s="1028"/>
      <c r="BW52" s="1028"/>
      <c r="BX52" s="1028"/>
      <c r="BY52" s="1028"/>
      <c r="BZ52" s="1028"/>
      <c r="CA52" s="1028"/>
      <c r="CB52" s="1028"/>
      <c r="CC52" s="1028"/>
      <c r="CD52" s="1028"/>
      <c r="CE52" s="1028"/>
      <c r="CF52" s="1028"/>
      <c r="CG52" s="1049"/>
      <c r="CH52" s="1024"/>
      <c r="CI52" s="1025"/>
      <c r="CJ52" s="1025"/>
      <c r="CK52" s="1025"/>
      <c r="CL52" s="1026"/>
      <c r="CM52" s="1024"/>
      <c r="CN52" s="1025"/>
      <c r="CO52" s="1025"/>
      <c r="CP52" s="1025"/>
      <c r="CQ52" s="1026"/>
      <c r="CR52" s="1024"/>
      <c r="CS52" s="1025"/>
      <c r="CT52" s="1025"/>
      <c r="CU52" s="1025"/>
      <c r="CV52" s="1026"/>
      <c r="CW52" s="1024"/>
      <c r="CX52" s="1025"/>
      <c r="CY52" s="1025"/>
      <c r="CZ52" s="1025"/>
      <c r="DA52" s="1026"/>
      <c r="DB52" s="1024"/>
      <c r="DC52" s="1025"/>
      <c r="DD52" s="1025"/>
      <c r="DE52" s="1025"/>
      <c r="DF52" s="1026"/>
      <c r="DG52" s="1024"/>
      <c r="DH52" s="1025"/>
      <c r="DI52" s="1025"/>
      <c r="DJ52" s="1025"/>
      <c r="DK52" s="1026"/>
      <c r="DL52" s="1024"/>
      <c r="DM52" s="1025"/>
      <c r="DN52" s="1025"/>
      <c r="DO52" s="1025"/>
      <c r="DP52" s="1026"/>
      <c r="DQ52" s="1024"/>
      <c r="DR52" s="1025"/>
      <c r="DS52" s="1025"/>
      <c r="DT52" s="1025"/>
      <c r="DU52" s="1026"/>
      <c r="DV52" s="1027"/>
      <c r="DW52" s="1028"/>
      <c r="DX52" s="1028"/>
      <c r="DY52" s="1028"/>
      <c r="DZ52" s="1029"/>
      <c r="EA52" s="212"/>
    </row>
    <row r="53" spans="1:131" ht="26.25" customHeight="1" x14ac:dyDescent="0.2">
      <c r="A53" s="220">
        <v>26</v>
      </c>
      <c r="B53" s="1065"/>
      <c r="C53" s="1066"/>
      <c r="D53" s="1066"/>
      <c r="E53" s="1066"/>
      <c r="F53" s="1066"/>
      <c r="G53" s="1066"/>
      <c r="H53" s="1066"/>
      <c r="I53" s="1066"/>
      <c r="J53" s="1066"/>
      <c r="K53" s="1066"/>
      <c r="L53" s="1066"/>
      <c r="M53" s="1066"/>
      <c r="N53" s="1066"/>
      <c r="O53" s="1066"/>
      <c r="P53" s="1067"/>
      <c r="Q53" s="1068"/>
      <c r="R53" s="1060"/>
      <c r="S53" s="1060"/>
      <c r="T53" s="1060"/>
      <c r="U53" s="1060"/>
      <c r="V53" s="1060"/>
      <c r="W53" s="1060"/>
      <c r="X53" s="1060"/>
      <c r="Y53" s="1060"/>
      <c r="Z53" s="1060"/>
      <c r="AA53" s="1060"/>
      <c r="AB53" s="1060"/>
      <c r="AC53" s="1060"/>
      <c r="AD53" s="1060"/>
      <c r="AE53" s="1069"/>
      <c r="AF53" s="1070"/>
      <c r="AG53" s="1071"/>
      <c r="AH53" s="1071"/>
      <c r="AI53" s="1071"/>
      <c r="AJ53" s="1072"/>
      <c r="AK53" s="1059"/>
      <c r="AL53" s="1060"/>
      <c r="AM53" s="1060"/>
      <c r="AN53" s="1060"/>
      <c r="AO53" s="1060"/>
      <c r="AP53" s="1060"/>
      <c r="AQ53" s="1060"/>
      <c r="AR53" s="1060"/>
      <c r="AS53" s="1060"/>
      <c r="AT53" s="1060"/>
      <c r="AU53" s="1060"/>
      <c r="AV53" s="1060"/>
      <c r="AW53" s="1060"/>
      <c r="AX53" s="1060"/>
      <c r="AY53" s="1060"/>
      <c r="AZ53" s="1061"/>
      <c r="BA53" s="1061"/>
      <c r="BB53" s="1061"/>
      <c r="BC53" s="1061"/>
      <c r="BD53" s="1061"/>
      <c r="BE53" s="1007"/>
      <c r="BF53" s="1007"/>
      <c r="BG53" s="1007"/>
      <c r="BH53" s="1007"/>
      <c r="BI53" s="1008"/>
      <c r="BJ53" s="214"/>
      <c r="BK53" s="214"/>
      <c r="BL53" s="214"/>
      <c r="BM53" s="214"/>
      <c r="BN53" s="214"/>
      <c r="BO53" s="223"/>
      <c r="BP53" s="223"/>
      <c r="BQ53" s="220">
        <v>47</v>
      </c>
      <c r="BR53" s="221"/>
      <c r="BS53" s="1027"/>
      <c r="BT53" s="1028"/>
      <c r="BU53" s="1028"/>
      <c r="BV53" s="1028"/>
      <c r="BW53" s="1028"/>
      <c r="BX53" s="1028"/>
      <c r="BY53" s="1028"/>
      <c r="BZ53" s="1028"/>
      <c r="CA53" s="1028"/>
      <c r="CB53" s="1028"/>
      <c r="CC53" s="1028"/>
      <c r="CD53" s="1028"/>
      <c r="CE53" s="1028"/>
      <c r="CF53" s="1028"/>
      <c r="CG53" s="1049"/>
      <c r="CH53" s="1024"/>
      <c r="CI53" s="1025"/>
      <c r="CJ53" s="1025"/>
      <c r="CK53" s="1025"/>
      <c r="CL53" s="1026"/>
      <c r="CM53" s="1024"/>
      <c r="CN53" s="1025"/>
      <c r="CO53" s="1025"/>
      <c r="CP53" s="1025"/>
      <c r="CQ53" s="1026"/>
      <c r="CR53" s="1024"/>
      <c r="CS53" s="1025"/>
      <c r="CT53" s="1025"/>
      <c r="CU53" s="1025"/>
      <c r="CV53" s="1026"/>
      <c r="CW53" s="1024"/>
      <c r="CX53" s="1025"/>
      <c r="CY53" s="1025"/>
      <c r="CZ53" s="1025"/>
      <c r="DA53" s="1026"/>
      <c r="DB53" s="1024"/>
      <c r="DC53" s="1025"/>
      <c r="DD53" s="1025"/>
      <c r="DE53" s="1025"/>
      <c r="DF53" s="1026"/>
      <c r="DG53" s="1024"/>
      <c r="DH53" s="1025"/>
      <c r="DI53" s="1025"/>
      <c r="DJ53" s="1025"/>
      <c r="DK53" s="1026"/>
      <c r="DL53" s="1024"/>
      <c r="DM53" s="1025"/>
      <c r="DN53" s="1025"/>
      <c r="DO53" s="1025"/>
      <c r="DP53" s="1026"/>
      <c r="DQ53" s="1024"/>
      <c r="DR53" s="1025"/>
      <c r="DS53" s="1025"/>
      <c r="DT53" s="1025"/>
      <c r="DU53" s="1026"/>
      <c r="DV53" s="1027"/>
      <c r="DW53" s="1028"/>
      <c r="DX53" s="1028"/>
      <c r="DY53" s="1028"/>
      <c r="DZ53" s="1029"/>
      <c r="EA53" s="212"/>
    </row>
    <row r="54" spans="1:131" ht="26.25" customHeight="1" x14ac:dyDescent="0.2">
      <c r="A54" s="220">
        <v>27</v>
      </c>
      <c r="B54" s="1065"/>
      <c r="C54" s="1066"/>
      <c r="D54" s="1066"/>
      <c r="E54" s="1066"/>
      <c r="F54" s="1066"/>
      <c r="G54" s="1066"/>
      <c r="H54" s="1066"/>
      <c r="I54" s="1066"/>
      <c r="J54" s="1066"/>
      <c r="K54" s="1066"/>
      <c r="L54" s="1066"/>
      <c r="M54" s="1066"/>
      <c r="N54" s="1066"/>
      <c r="O54" s="1066"/>
      <c r="P54" s="1067"/>
      <c r="Q54" s="1068"/>
      <c r="R54" s="1060"/>
      <c r="S54" s="1060"/>
      <c r="T54" s="1060"/>
      <c r="U54" s="1060"/>
      <c r="V54" s="1060"/>
      <c r="W54" s="1060"/>
      <c r="X54" s="1060"/>
      <c r="Y54" s="1060"/>
      <c r="Z54" s="1060"/>
      <c r="AA54" s="1060"/>
      <c r="AB54" s="1060"/>
      <c r="AC54" s="1060"/>
      <c r="AD54" s="1060"/>
      <c r="AE54" s="1069"/>
      <c r="AF54" s="1070"/>
      <c r="AG54" s="1071"/>
      <c r="AH54" s="1071"/>
      <c r="AI54" s="1071"/>
      <c r="AJ54" s="1072"/>
      <c r="AK54" s="1059"/>
      <c r="AL54" s="1060"/>
      <c r="AM54" s="1060"/>
      <c r="AN54" s="1060"/>
      <c r="AO54" s="1060"/>
      <c r="AP54" s="1060"/>
      <c r="AQ54" s="1060"/>
      <c r="AR54" s="1060"/>
      <c r="AS54" s="1060"/>
      <c r="AT54" s="1060"/>
      <c r="AU54" s="1060"/>
      <c r="AV54" s="1060"/>
      <c r="AW54" s="1060"/>
      <c r="AX54" s="1060"/>
      <c r="AY54" s="1060"/>
      <c r="AZ54" s="1061"/>
      <c r="BA54" s="1061"/>
      <c r="BB54" s="1061"/>
      <c r="BC54" s="1061"/>
      <c r="BD54" s="1061"/>
      <c r="BE54" s="1007"/>
      <c r="BF54" s="1007"/>
      <c r="BG54" s="1007"/>
      <c r="BH54" s="1007"/>
      <c r="BI54" s="1008"/>
      <c r="BJ54" s="214"/>
      <c r="BK54" s="214"/>
      <c r="BL54" s="214"/>
      <c r="BM54" s="214"/>
      <c r="BN54" s="214"/>
      <c r="BO54" s="223"/>
      <c r="BP54" s="223"/>
      <c r="BQ54" s="220">
        <v>48</v>
      </c>
      <c r="BR54" s="221"/>
      <c r="BS54" s="1027"/>
      <c r="BT54" s="1028"/>
      <c r="BU54" s="1028"/>
      <c r="BV54" s="1028"/>
      <c r="BW54" s="1028"/>
      <c r="BX54" s="1028"/>
      <c r="BY54" s="1028"/>
      <c r="BZ54" s="1028"/>
      <c r="CA54" s="1028"/>
      <c r="CB54" s="1028"/>
      <c r="CC54" s="1028"/>
      <c r="CD54" s="1028"/>
      <c r="CE54" s="1028"/>
      <c r="CF54" s="1028"/>
      <c r="CG54" s="1049"/>
      <c r="CH54" s="1024"/>
      <c r="CI54" s="1025"/>
      <c r="CJ54" s="1025"/>
      <c r="CK54" s="1025"/>
      <c r="CL54" s="1026"/>
      <c r="CM54" s="1024"/>
      <c r="CN54" s="1025"/>
      <c r="CO54" s="1025"/>
      <c r="CP54" s="1025"/>
      <c r="CQ54" s="1026"/>
      <c r="CR54" s="1024"/>
      <c r="CS54" s="1025"/>
      <c r="CT54" s="1025"/>
      <c r="CU54" s="1025"/>
      <c r="CV54" s="1026"/>
      <c r="CW54" s="1024"/>
      <c r="CX54" s="1025"/>
      <c r="CY54" s="1025"/>
      <c r="CZ54" s="1025"/>
      <c r="DA54" s="1026"/>
      <c r="DB54" s="1024"/>
      <c r="DC54" s="1025"/>
      <c r="DD54" s="1025"/>
      <c r="DE54" s="1025"/>
      <c r="DF54" s="1026"/>
      <c r="DG54" s="1024"/>
      <c r="DH54" s="1025"/>
      <c r="DI54" s="1025"/>
      <c r="DJ54" s="1025"/>
      <c r="DK54" s="1026"/>
      <c r="DL54" s="1024"/>
      <c r="DM54" s="1025"/>
      <c r="DN54" s="1025"/>
      <c r="DO54" s="1025"/>
      <c r="DP54" s="1026"/>
      <c r="DQ54" s="1024"/>
      <c r="DR54" s="1025"/>
      <c r="DS54" s="1025"/>
      <c r="DT54" s="1025"/>
      <c r="DU54" s="1026"/>
      <c r="DV54" s="1027"/>
      <c r="DW54" s="1028"/>
      <c r="DX54" s="1028"/>
      <c r="DY54" s="1028"/>
      <c r="DZ54" s="1029"/>
      <c r="EA54" s="212"/>
    </row>
    <row r="55" spans="1:131" ht="26.25" customHeight="1" x14ac:dyDescent="0.2">
      <c r="A55" s="220">
        <v>28</v>
      </c>
      <c r="B55" s="1065"/>
      <c r="C55" s="1066"/>
      <c r="D55" s="1066"/>
      <c r="E55" s="1066"/>
      <c r="F55" s="1066"/>
      <c r="G55" s="1066"/>
      <c r="H55" s="1066"/>
      <c r="I55" s="1066"/>
      <c r="J55" s="1066"/>
      <c r="K55" s="1066"/>
      <c r="L55" s="1066"/>
      <c r="M55" s="1066"/>
      <c r="N55" s="1066"/>
      <c r="O55" s="1066"/>
      <c r="P55" s="1067"/>
      <c r="Q55" s="1068"/>
      <c r="R55" s="1060"/>
      <c r="S55" s="1060"/>
      <c r="T55" s="1060"/>
      <c r="U55" s="1060"/>
      <c r="V55" s="1060"/>
      <c r="W55" s="1060"/>
      <c r="X55" s="1060"/>
      <c r="Y55" s="1060"/>
      <c r="Z55" s="1060"/>
      <c r="AA55" s="1060"/>
      <c r="AB55" s="1060"/>
      <c r="AC55" s="1060"/>
      <c r="AD55" s="1060"/>
      <c r="AE55" s="1069"/>
      <c r="AF55" s="1070"/>
      <c r="AG55" s="1071"/>
      <c r="AH55" s="1071"/>
      <c r="AI55" s="1071"/>
      <c r="AJ55" s="1072"/>
      <c r="AK55" s="1059"/>
      <c r="AL55" s="1060"/>
      <c r="AM55" s="1060"/>
      <c r="AN55" s="1060"/>
      <c r="AO55" s="1060"/>
      <c r="AP55" s="1060"/>
      <c r="AQ55" s="1060"/>
      <c r="AR55" s="1060"/>
      <c r="AS55" s="1060"/>
      <c r="AT55" s="1060"/>
      <c r="AU55" s="1060"/>
      <c r="AV55" s="1060"/>
      <c r="AW55" s="1060"/>
      <c r="AX55" s="1060"/>
      <c r="AY55" s="1060"/>
      <c r="AZ55" s="1061"/>
      <c r="BA55" s="1061"/>
      <c r="BB55" s="1061"/>
      <c r="BC55" s="1061"/>
      <c r="BD55" s="1061"/>
      <c r="BE55" s="1007"/>
      <c r="BF55" s="1007"/>
      <c r="BG55" s="1007"/>
      <c r="BH55" s="1007"/>
      <c r="BI55" s="1008"/>
      <c r="BJ55" s="214"/>
      <c r="BK55" s="214"/>
      <c r="BL55" s="214"/>
      <c r="BM55" s="214"/>
      <c r="BN55" s="214"/>
      <c r="BO55" s="223"/>
      <c r="BP55" s="223"/>
      <c r="BQ55" s="220">
        <v>49</v>
      </c>
      <c r="BR55" s="221"/>
      <c r="BS55" s="1027"/>
      <c r="BT55" s="1028"/>
      <c r="BU55" s="1028"/>
      <c r="BV55" s="1028"/>
      <c r="BW55" s="1028"/>
      <c r="BX55" s="1028"/>
      <c r="BY55" s="1028"/>
      <c r="BZ55" s="1028"/>
      <c r="CA55" s="1028"/>
      <c r="CB55" s="1028"/>
      <c r="CC55" s="1028"/>
      <c r="CD55" s="1028"/>
      <c r="CE55" s="1028"/>
      <c r="CF55" s="1028"/>
      <c r="CG55" s="1049"/>
      <c r="CH55" s="1024"/>
      <c r="CI55" s="1025"/>
      <c r="CJ55" s="1025"/>
      <c r="CK55" s="1025"/>
      <c r="CL55" s="1026"/>
      <c r="CM55" s="1024"/>
      <c r="CN55" s="1025"/>
      <c r="CO55" s="1025"/>
      <c r="CP55" s="1025"/>
      <c r="CQ55" s="1026"/>
      <c r="CR55" s="1024"/>
      <c r="CS55" s="1025"/>
      <c r="CT55" s="1025"/>
      <c r="CU55" s="1025"/>
      <c r="CV55" s="1026"/>
      <c r="CW55" s="1024"/>
      <c r="CX55" s="1025"/>
      <c r="CY55" s="1025"/>
      <c r="CZ55" s="1025"/>
      <c r="DA55" s="1026"/>
      <c r="DB55" s="1024"/>
      <c r="DC55" s="1025"/>
      <c r="DD55" s="1025"/>
      <c r="DE55" s="1025"/>
      <c r="DF55" s="1026"/>
      <c r="DG55" s="1024"/>
      <c r="DH55" s="1025"/>
      <c r="DI55" s="1025"/>
      <c r="DJ55" s="1025"/>
      <c r="DK55" s="1026"/>
      <c r="DL55" s="1024"/>
      <c r="DM55" s="1025"/>
      <c r="DN55" s="1025"/>
      <c r="DO55" s="1025"/>
      <c r="DP55" s="1026"/>
      <c r="DQ55" s="1024"/>
      <c r="DR55" s="1025"/>
      <c r="DS55" s="1025"/>
      <c r="DT55" s="1025"/>
      <c r="DU55" s="1026"/>
      <c r="DV55" s="1027"/>
      <c r="DW55" s="1028"/>
      <c r="DX55" s="1028"/>
      <c r="DY55" s="1028"/>
      <c r="DZ55" s="1029"/>
      <c r="EA55" s="212"/>
    </row>
    <row r="56" spans="1:131" ht="26.25" customHeight="1" x14ac:dyDescent="0.2">
      <c r="A56" s="220">
        <v>29</v>
      </c>
      <c r="B56" s="1065"/>
      <c r="C56" s="1066"/>
      <c r="D56" s="1066"/>
      <c r="E56" s="1066"/>
      <c r="F56" s="1066"/>
      <c r="G56" s="1066"/>
      <c r="H56" s="1066"/>
      <c r="I56" s="1066"/>
      <c r="J56" s="1066"/>
      <c r="K56" s="1066"/>
      <c r="L56" s="1066"/>
      <c r="M56" s="1066"/>
      <c r="N56" s="1066"/>
      <c r="O56" s="1066"/>
      <c r="P56" s="1067"/>
      <c r="Q56" s="1068"/>
      <c r="R56" s="1060"/>
      <c r="S56" s="1060"/>
      <c r="T56" s="1060"/>
      <c r="U56" s="1060"/>
      <c r="V56" s="1060"/>
      <c r="W56" s="1060"/>
      <c r="X56" s="1060"/>
      <c r="Y56" s="1060"/>
      <c r="Z56" s="1060"/>
      <c r="AA56" s="1060"/>
      <c r="AB56" s="1060"/>
      <c r="AC56" s="1060"/>
      <c r="AD56" s="1060"/>
      <c r="AE56" s="1069"/>
      <c r="AF56" s="1070"/>
      <c r="AG56" s="1071"/>
      <c r="AH56" s="1071"/>
      <c r="AI56" s="1071"/>
      <c r="AJ56" s="1072"/>
      <c r="AK56" s="1059"/>
      <c r="AL56" s="1060"/>
      <c r="AM56" s="1060"/>
      <c r="AN56" s="1060"/>
      <c r="AO56" s="1060"/>
      <c r="AP56" s="1060"/>
      <c r="AQ56" s="1060"/>
      <c r="AR56" s="1060"/>
      <c r="AS56" s="1060"/>
      <c r="AT56" s="1060"/>
      <c r="AU56" s="1060"/>
      <c r="AV56" s="1060"/>
      <c r="AW56" s="1060"/>
      <c r="AX56" s="1060"/>
      <c r="AY56" s="1060"/>
      <c r="AZ56" s="1061"/>
      <c r="BA56" s="1061"/>
      <c r="BB56" s="1061"/>
      <c r="BC56" s="1061"/>
      <c r="BD56" s="1061"/>
      <c r="BE56" s="1007"/>
      <c r="BF56" s="1007"/>
      <c r="BG56" s="1007"/>
      <c r="BH56" s="1007"/>
      <c r="BI56" s="1008"/>
      <c r="BJ56" s="214"/>
      <c r="BK56" s="214"/>
      <c r="BL56" s="214"/>
      <c r="BM56" s="214"/>
      <c r="BN56" s="214"/>
      <c r="BO56" s="223"/>
      <c r="BP56" s="223"/>
      <c r="BQ56" s="220">
        <v>50</v>
      </c>
      <c r="BR56" s="221"/>
      <c r="BS56" s="1027"/>
      <c r="BT56" s="1028"/>
      <c r="BU56" s="1028"/>
      <c r="BV56" s="1028"/>
      <c r="BW56" s="1028"/>
      <c r="BX56" s="1028"/>
      <c r="BY56" s="1028"/>
      <c r="BZ56" s="1028"/>
      <c r="CA56" s="1028"/>
      <c r="CB56" s="1028"/>
      <c r="CC56" s="1028"/>
      <c r="CD56" s="1028"/>
      <c r="CE56" s="1028"/>
      <c r="CF56" s="1028"/>
      <c r="CG56" s="1049"/>
      <c r="CH56" s="1024"/>
      <c r="CI56" s="1025"/>
      <c r="CJ56" s="1025"/>
      <c r="CK56" s="1025"/>
      <c r="CL56" s="1026"/>
      <c r="CM56" s="1024"/>
      <c r="CN56" s="1025"/>
      <c r="CO56" s="1025"/>
      <c r="CP56" s="1025"/>
      <c r="CQ56" s="1026"/>
      <c r="CR56" s="1024"/>
      <c r="CS56" s="1025"/>
      <c r="CT56" s="1025"/>
      <c r="CU56" s="1025"/>
      <c r="CV56" s="1026"/>
      <c r="CW56" s="1024"/>
      <c r="CX56" s="1025"/>
      <c r="CY56" s="1025"/>
      <c r="CZ56" s="1025"/>
      <c r="DA56" s="1026"/>
      <c r="DB56" s="1024"/>
      <c r="DC56" s="1025"/>
      <c r="DD56" s="1025"/>
      <c r="DE56" s="1025"/>
      <c r="DF56" s="1026"/>
      <c r="DG56" s="1024"/>
      <c r="DH56" s="1025"/>
      <c r="DI56" s="1025"/>
      <c r="DJ56" s="1025"/>
      <c r="DK56" s="1026"/>
      <c r="DL56" s="1024"/>
      <c r="DM56" s="1025"/>
      <c r="DN56" s="1025"/>
      <c r="DO56" s="1025"/>
      <c r="DP56" s="1026"/>
      <c r="DQ56" s="1024"/>
      <c r="DR56" s="1025"/>
      <c r="DS56" s="1025"/>
      <c r="DT56" s="1025"/>
      <c r="DU56" s="1026"/>
      <c r="DV56" s="1027"/>
      <c r="DW56" s="1028"/>
      <c r="DX56" s="1028"/>
      <c r="DY56" s="1028"/>
      <c r="DZ56" s="1029"/>
      <c r="EA56" s="212"/>
    </row>
    <row r="57" spans="1:131" ht="26.25" customHeight="1" x14ac:dyDescent="0.2">
      <c r="A57" s="220">
        <v>30</v>
      </c>
      <c r="B57" s="1065"/>
      <c r="C57" s="1066"/>
      <c r="D57" s="1066"/>
      <c r="E57" s="1066"/>
      <c r="F57" s="1066"/>
      <c r="G57" s="1066"/>
      <c r="H57" s="1066"/>
      <c r="I57" s="1066"/>
      <c r="J57" s="1066"/>
      <c r="K57" s="1066"/>
      <c r="L57" s="1066"/>
      <c r="M57" s="1066"/>
      <c r="N57" s="1066"/>
      <c r="O57" s="1066"/>
      <c r="P57" s="1067"/>
      <c r="Q57" s="1068"/>
      <c r="R57" s="1060"/>
      <c r="S57" s="1060"/>
      <c r="T57" s="1060"/>
      <c r="U57" s="1060"/>
      <c r="V57" s="1060"/>
      <c r="W57" s="1060"/>
      <c r="X57" s="1060"/>
      <c r="Y57" s="1060"/>
      <c r="Z57" s="1060"/>
      <c r="AA57" s="1060"/>
      <c r="AB57" s="1060"/>
      <c r="AC57" s="1060"/>
      <c r="AD57" s="1060"/>
      <c r="AE57" s="1069"/>
      <c r="AF57" s="1070"/>
      <c r="AG57" s="1071"/>
      <c r="AH57" s="1071"/>
      <c r="AI57" s="1071"/>
      <c r="AJ57" s="1072"/>
      <c r="AK57" s="1059"/>
      <c r="AL57" s="1060"/>
      <c r="AM57" s="1060"/>
      <c r="AN57" s="1060"/>
      <c r="AO57" s="1060"/>
      <c r="AP57" s="1060"/>
      <c r="AQ57" s="1060"/>
      <c r="AR57" s="1060"/>
      <c r="AS57" s="1060"/>
      <c r="AT57" s="1060"/>
      <c r="AU57" s="1060"/>
      <c r="AV57" s="1060"/>
      <c r="AW57" s="1060"/>
      <c r="AX57" s="1060"/>
      <c r="AY57" s="1060"/>
      <c r="AZ57" s="1061"/>
      <c r="BA57" s="1061"/>
      <c r="BB57" s="1061"/>
      <c r="BC57" s="1061"/>
      <c r="BD57" s="1061"/>
      <c r="BE57" s="1007"/>
      <c r="BF57" s="1007"/>
      <c r="BG57" s="1007"/>
      <c r="BH57" s="1007"/>
      <c r="BI57" s="1008"/>
      <c r="BJ57" s="214"/>
      <c r="BK57" s="214"/>
      <c r="BL57" s="214"/>
      <c r="BM57" s="214"/>
      <c r="BN57" s="214"/>
      <c r="BO57" s="223"/>
      <c r="BP57" s="223"/>
      <c r="BQ57" s="220">
        <v>51</v>
      </c>
      <c r="BR57" s="221"/>
      <c r="BS57" s="1027"/>
      <c r="BT57" s="1028"/>
      <c r="BU57" s="1028"/>
      <c r="BV57" s="1028"/>
      <c r="BW57" s="1028"/>
      <c r="BX57" s="1028"/>
      <c r="BY57" s="1028"/>
      <c r="BZ57" s="1028"/>
      <c r="CA57" s="1028"/>
      <c r="CB57" s="1028"/>
      <c r="CC57" s="1028"/>
      <c r="CD57" s="1028"/>
      <c r="CE57" s="1028"/>
      <c r="CF57" s="1028"/>
      <c r="CG57" s="1049"/>
      <c r="CH57" s="1024"/>
      <c r="CI57" s="1025"/>
      <c r="CJ57" s="1025"/>
      <c r="CK57" s="1025"/>
      <c r="CL57" s="1026"/>
      <c r="CM57" s="1024"/>
      <c r="CN57" s="1025"/>
      <c r="CO57" s="1025"/>
      <c r="CP57" s="1025"/>
      <c r="CQ57" s="1026"/>
      <c r="CR57" s="1024"/>
      <c r="CS57" s="1025"/>
      <c r="CT57" s="1025"/>
      <c r="CU57" s="1025"/>
      <c r="CV57" s="1026"/>
      <c r="CW57" s="1024"/>
      <c r="CX57" s="1025"/>
      <c r="CY57" s="1025"/>
      <c r="CZ57" s="1025"/>
      <c r="DA57" s="1026"/>
      <c r="DB57" s="1024"/>
      <c r="DC57" s="1025"/>
      <c r="DD57" s="1025"/>
      <c r="DE57" s="1025"/>
      <c r="DF57" s="1026"/>
      <c r="DG57" s="1024"/>
      <c r="DH57" s="1025"/>
      <c r="DI57" s="1025"/>
      <c r="DJ57" s="1025"/>
      <c r="DK57" s="1026"/>
      <c r="DL57" s="1024"/>
      <c r="DM57" s="1025"/>
      <c r="DN57" s="1025"/>
      <c r="DO57" s="1025"/>
      <c r="DP57" s="1026"/>
      <c r="DQ57" s="1024"/>
      <c r="DR57" s="1025"/>
      <c r="DS57" s="1025"/>
      <c r="DT57" s="1025"/>
      <c r="DU57" s="1026"/>
      <c r="DV57" s="1027"/>
      <c r="DW57" s="1028"/>
      <c r="DX57" s="1028"/>
      <c r="DY57" s="1028"/>
      <c r="DZ57" s="1029"/>
      <c r="EA57" s="212"/>
    </row>
    <row r="58" spans="1:131" ht="26.25" customHeight="1" x14ac:dyDescent="0.2">
      <c r="A58" s="220">
        <v>31</v>
      </c>
      <c r="B58" s="1065"/>
      <c r="C58" s="1066"/>
      <c r="D58" s="1066"/>
      <c r="E58" s="1066"/>
      <c r="F58" s="1066"/>
      <c r="G58" s="1066"/>
      <c r="H58" s="1066"/>
      <c r="I58" s="1066"/>
      <c r="J58" s="1066"/>
      <c r="K58" s="1066"/>
      <c r="L58" s="1066"/>
      <c r="M58" s="1066"/>
      <c r="N58" s="1066"/>
      <c r="O58" s="1066"/>
      <c r="P58" s="1067"/>
      <c r="Q58" s="1068"/>
      <c r="R58" s="1060"/>
      <c r="S58" s="1060"/>
      <c r="T58" s="1060"/>
      <c r="U58" s="1060"/>
      <c r="V58" s="1060"/>
      <c r="W58" s="1060"/>
      <c r="X58" s="1060"/>
      <c r="Y58" s="1060"/>
      <c r="Z58" s="1060"/>
      <c r="AA58" s="1060"/>
      <c r="AB58" s="1060"/>
      <c r="AC58" s="1060"/>
      <c r="AD58" s="1060"/>
      <c r="AE58" s="1069"/>
      <c r="AF58" s="1070"/>
      <c r="AG58" s="1071"/>
      <c r="AH58" s="1071"/>
      <c r="AI58" s="1071"/>
      <c r="AJ58" s="1072"/>
      <c r="AK58" s="1059"/>
      <c r="AL58" s="1060"/>
      <c r="AM58" s="1060"/>
      <c r="AN58" s="1060"/>
      <c r="AO58" s="1060"/>
      <c r="AP58" s="1060"/>
      <c r="AQ58" s="1060"/>
      <c r="AR58" s="1060"/>
      <c r="AS58" s="1060"/>
      <c r="AT58" s="1060"/>
      <c r="AU58" s="1060"/>
      <c r="AV58" s="1060"/>
      <c r="AW58" s="1060"/>
      <c r="AX58" s="1060"/>
      <c r="AY58" s="1060"/>
      <c r="AZ58" s="1061"/>
      <c r="BA58" s="1061"/>
      <c r="BB58" s="1061"/>
      <c r="BC58" s="1061"/>
      <c r="BD58" s="1061"/>
      <c r="BE58" s="1007"/>
      <c r="BF58" s="1007"/>
      <c r="BG58" s="1007"/>
      <c r="BH58" s="1007"/>
      <c r="BI58" s="1008"/>
      <c r="BJ58" s="214"/>
      <c r="BK58" s="214"/>
      <c r="BL58" s="214"/>
      <c r="BM58" s="214"/>
      <c r="BN58" s="214"/>
      <c r="BO58" s="223"/>
      <c r="BP58" s="223"/>
      <c r="BQ58" s="220">
        <v>52</v>
      </c>
      <c r="BR58" s="221"/>
      <c r="BS58" s="1027"/>
      <c r="BT58" s="1028"/>
      <c r="BU58" s="1028"/>
      <c r="BV58" s="1028"/>
      <c r="BW58" s="1028"/>
      <c r="BX58" s="1028"/>
      <c r="BY58" s="1028"/>
      <c r="BZ58" s="1028"/>
      <c r="CA58" s="1028"/>
      <c r="CB58" s="1028"/>
      <c r="CC58" s="1028"/>
      <c r="CD58" s="1028"/>
      <c r="CE58" s="1028"/>
      <c r="CF58" s="1028"/>
      <c r="CG58" s="1049"/>
      <c r="CH58" s="1024"/>
      <c r="CI58" s="1025"/>
      <c r="CJ58" s="1025"/>
      <c r="CK58" s="1025"/>
      <c r="CL58" s="1026"/>
      <c r="CM58" s="1024"/>
      <c r="CN58" s="1025"/>
      <c r="CO58" s="1025"/>
      <c r="CP58" s="1025"/>
      <c r="CQ58" s="1026"/>
      <c r="CR58" s="1024"/>
      <c r="CS58" s="1025"/>
      <c r="CT58" s="1025"/>
      <c r="CU58" s="1025"/>
      <c r="CV58" s="1026"/>
      <c r="CW58" s="1024"/>
      <c r="CX58" s="1025"/>
      <c r="CY58" s="1025"/>
      <c r="CZ58" s="1025"/>
      <c r="DA58" s="1026"/>
      <c r="DB58" s="1024"/>
      <c r="DC58" s="1025"/>
      <c r="DD58" s="1025"/>
      <c r="DE58" s="1025"/>
      <c r="DF58" s="1026"/>
      <c r="DG58" s="1024"/>
      <c r="DH58" s="1025"/>
      <c r="DI58" s="1025"/>
      <c r="DJ58" s="1025"/>
      <c r="DK58" s="1026"/>
      <c r="DL58" s="1024"/>
      <c r="DM58" s="1025"/>
      <c r="DN58" s="1025"/>
      <c r="DO58" s="1025"/>
      <c r="DP58" s="1026"/>
      <c r="DQ58" s="1024"/>
      <c r="DR58" s="1025"/>
      <c r="DS58" s="1025"/>
      <c r="DT58" s="1025"/>
      <c r="DU58" s="1026"/>
      <c r="DV58" s="1027"/>
      <c r="DW58" s="1028"/>
      <c r="DX58" s="1028"/>
      <c r="DY58" s="1028"/>
      <c r="DZ58" s="1029"/>
      <c r="EA58" s="212"/>
    </row>
    <row r="59" spans="1:131" ht="26.25" customHeight="1" x14ac:dyDescent="0.2">
      <c r="A59" s="220">
        <v>32</v>
      </c>
      <c r="B59" s="1065"/>
      <c r="C59" s="1066"/>
      <c r="D59" s="1066"/>
      <c r="E59" s="1066"/>
      <c r="F59" s="1066"/>
      <c r="G59" s="1066"/>
      <c r="H59" s="1066"/>
      <c r="I59" s="1066"/>
      <c r="J59" s="1066"/>
      <c r="K59" s="1066"/>
      <c r="L59" s="1066"/>
      <c r="M59" s="1066"/>
      <c r="N59" s="1066"/>
      <c r="O59" s="1066"/>
      <c r="P59" s="1067"/>
      <c r="Q59" s="1068"/>
      <c r="R59" s="1060"/>
      <c r="S59" s="1060"/>
      <c r="T59" s="1060"/>
      <c r="U59" s="1060"/>
      <c r="V59" s="1060"/>
      <c r="W59" s="1060"/>
      <c r="X59" s="1060"/>
      <c r="Y59" s="1060"/>
      <c r="Z59" s="1060"/>
      <c r="AA59" s="1060"/>
      <c r="AB59" s="1060"/>
      <c r="AC59" s="1060"/>
      <c r="AD59" s="1060"/>
      <c r="AE59" s="1069"/>
      <c r="AF59" s="1070"/>
      <c r="AG59" s="1071"/>
      <c r="AH59" s="1071"/>
      <c r="AI59" s="1071"/>
      <c r="AJ59" s="1072"/>
      <c r="AK59" s="1059"/>
      <c r="AL59" s="1060"/>
      <c r="AM59" s="1060"/>
      <c r="AN59" s="1060"/>
      <c r="AO59" s="1060"/>
      <c r="AP59" s="1060"/>
      <c r="AQ59" s="1060"/>
      <c r="AR59" s="1060"/>
      <c r="AS59" s="1060"/>
      <c r="AT59" s="1060"/>
      <c r="AU59" s="1060"/>
      <c r="AV59" s="1060"/>
      <c r="AW59" s="1060"/>
      <c r="AX59" s="1060"/>
      <c r="AY59" s="1060"/>
      <c r="AZ59" s="1061"/>
      <c r="BA59" s="1061"/>
      <c r="BB59" s="1061"/>
      <c r="BC59" s="1061"/>
      <c r="BD59" s="1061"/>
      <c r="BE59" s="1007"/>
      <c r="BF59" s="1007"/>
      <c r="BG59" s="1007"/>
      <c r="BH59" s="1007"/>
      <c r="BI59" s="1008"/>
      <c r="BJ59" s="214"/>
      <c r="BK59" s="214"/>
      <c r="BL59" s="214"/>
      <c r="BM59" s="214"/>
      <c r="BN59" s="214"/>
      <c r="BO59" s="223"/>
      <c r="BP59" s="223"/>
      <c r="BQ59" s="220">
        <v>53</v>
      </c>
      <c r="BR59" s="221"/>
      <c r="BS59" s="1027"/>
      <c r="BT59" s="1028"/>
      <c r="BU59" s="1028"/>
      <c r="BV59" s="1028"/>
      <c r="BW59" s="1028"/>
      <c r="BX59" s="1028"/>
      <c r="BY59" s="1028"/>
      <c r="BZ59" s="1028"/>
      <c r="CA59" s="1028"/>
      <c r="CB59" s="1028"/>
      <c r="CC59" s="1028"/>
      <c r="CD59" s="1028"/>
      <c r="CE59" s="1028"/>
      <c r="CF59" s="1028"/>
      <c r="CG59" s="1049"/>
      <c r="CH59" s="1024"/>
      <c r="CI59" s="1025"/>
      <c r="CJ59" s="1025"/>
      <c r="CK59" s="1025"/>
      <c r="CL59" s="1026"/>
      <c r="CM59" s="1024"/>
      <c r="CN59" s="1025"/>
      <c r="CO59" s="1025"/>
      <c r="CP59" s="1025"/>
      <c r="CQ59" s="1026"/>
      <c r="CR59" s="1024"/>
      <c r="CS59" s="1025"/>
      <c r="CT59" s="1025"/>
      <c r="CU59" s="1025"/>
      <c r="CV59" s="1026"/>
      <c r="CW59" s="1024"/>
      <c r="CX59" s="1025"/>
      <c r="CY59" s="1025"/>
      <c r="CZ59" s="1025"/>
      <c r="DA59" s="1026"/>
      <c r="DB59" s="1024"/>
      <c r="DC59" s="1025"/>
      <c r="DD59" s="1025"/>
      <c r="DE59" s="1025"/>
      <c r="DF59" s="1026"/>
      <c r="DG59" s="1024"/>
      <c r="DH59" s="1025"/>
      <c r="DI59" s="1025"/>
      <c r="DJ59" s="1025"/>
      <c r="DK59" s="1026"/>
      <c r="DL59" s="1024"/>
      <c r="DM59" s="1025"/>
      <c r="DN59" s="1025"/>
      <c r="DO59" s="1025"/>
      <c r="DP59" s="1026"/>
      <c r="DQ59" s="1024"/>
      <c r="DR59" s="1025"/>
      <c r="DS59" s="1025"/>
      <c r="DT59" s="1025"/>
      <c r="DU59" s="1026"/>
      <c r="DV59" s="1027"/>
      <c r="DW59" s="1028"/>
      <c r="DX59" s="1028"/>
      <c r="DY59" s="1028"/>
      <c r="DZ59" s="1029"/>
      <c r="EA59" s="212"/>
    </row>
    <row r="60" spans="1:131" ht="26.25" customHeight="1" x14ac:dyDescent="0.2">
      <c r="A60" s="220">
        <v>33</v>
      </c>
      <c r="B60" s="1065"/>
      <c r="C60" s="1066"/>
      <c r="D60" s="1066"/>
      <c r="E60" s="1066"/>
      <c r="F60" s="1066"/>
      <c r="G60" s="1066"/>
      <c r="H60" s="1066"/>
      <c r="I60" s="1066"/>
      <c r="J60" s="1066"/>
      <c r="K60" s="1066"/>
      <c r="L60" s="1066"/>
      <c r="M60" s="1066"/>
      <c r="N60" s="1066"/>
      <c r="O60" s="1066"/>
      <c r="P60" s="1067"/>
      <c r="Q60" s="1068"/>
      <c r="R60" s="1060"/>
      <c r="S60" s="1060"/>
      <c r="T60" s="1060"/>
      <c r="U60" s="1060"/>
      <c r="V60" s="1060"/>
      <c r="W60" s="1060"/>
      <c r="X60" s="1060"/>
      <c r="Y60" s="1060"/>
      <c r="Z60" s="1060"/>
      <c r="AA60" s="1060"/>
      <c r="AB60" s="1060"/>
      <c r="AC60" s="1060"/>
      <c r="AD60" s="1060"/>
      <c r="AE60" s="1069"/>
      <c r="AF60" s="1070"/>
      <c r="AG60" s="1071"/>
      <c r="AH60" s="1071"/>
      <c r="AI60" s="1071"/>
      <c r="AJ60" s="1072"/>
      <c r="AK60" s="1059"/>
      <c r="AL60" s="1060"/>
      <c r="AM60" s="1060"/>
      <c r="AN60" s="1060"/>
      <c r="AO60" s="1060"/>
      <c r="AP60" s="1060"/>
      <c r="AQ60" s="1060"/>
      <c r="AR60" s="1060"/>
      <c r="AS60" s="1060"/>
      <c r="AT60" s="1060"/>
      <c r="AU60" s="1060"/>
      <c r="AV60" s="1060"/>
      <c r="AW60" s="1060"/>
      <c r="AX60" s="1060"/>
      <c r="AY60" s="1060"/>
      <c r="AZ60" s="1061"/>
      <c r="BA60" s="1061"/>
      <c r="BB60" s="1061"/>
      <c r="BC60" s="1061"/>
      <c r="BD60" s="1061"/>
      <c r="BE60" s="1007"/>
      <c r="BF60" s="1007"/>
      <c r="BG60" s="1007"/>
      <c r="BH60" s="1007"/>
      <c r="BI60" s="1008"/>
      <c r="BJ60" s="214"/>
      <c r="BK60" s="214"/>
      <c r="BL60" s="214"/>
      <c r="BM60" s="214"/>
      <c r="BN60" s="214"/>
      <c r="BO60" s="223"/>
      <c r="BP60" s="223"/>
      <c r="BQ60" s="220">
        <v>54</v>
      </c>
      <c r="BR60" s="221"/>
      <c r="BS60" s="1027"/>
      <c r="BT60" s="1028"/>
      <c r="BU60" s="1028"/>
      <c r="BV60" s="1028"/>
      <c r="BW60" s="1028"/>
      <c r="BX60" s="1028"/>
      <c r="BY60" s="1028"/>
      <c r="BZ60" s="1028"/>
      <c r="CA60" s="1028"/>
      <c r="CB60" s="1028"/>
      <c r="CC60" s="1028"/>
      <c r="CD60" s="1028"/>
      <c r="CE60" s="1028"/>
      <c r="CF60" s="1028"/>
      <c r="CG60" s="1049"/>
      <c r="CH60" s="1024"/>
      <c r="CI60" s="1025"/>
      <c r="CJ60" s="1025"/>
      <c r="CK60" s="1025"/>
      <c r="CL60" s="1026"/>
      <c r="CM60" s="1024"/>
      <c r="CN60" s="1025"/>
      <c r="CO60" s="1025"/>
      <c r="CP60" s="1025"/>
      <c r="CQ60" s="1026"/>
      <c r="CR60" s="1024"/>
      <c r="CS60" s="1025"/>
      <c r="CT60" s="1025"/>
      <c r="CU60" s="1025"/>
      <c r="CV60" s="1026"/>
      <c r="CW60" s="1024"/>
      <c r="CX60" s="1025"/>
      <c r="CY60" s="1025"/>
      <c r="CZ60" s="1025"/>
      <c r="DA60" s="1026"/>
      <c r="DB60" s="1024"/>
      <c r="DC60" s="1025"/>
      <c r="DD60" s="1025"/>
      <c r="DE60" s="1025"/>
      <c r="DF60" s="1026"/>
      <c r="DG60" s="1024"/>
      <c r="DH60" s="1025"/>
      <c r="DI60" s="1025"/>
      <c r="DJ60" s="1025"/>
      <c r="DK60" s="1026"/>
      <c r="DL60" s="1024"/>
      <c r="DM60" s="1025"/>
      <c r="DN60" s="1025"/>
      <c r="DO60" s="1025"/>
      <c r="DP60" s="1026"/>
      <c r="DQ60" s="1024"/>
      <c r="DR60" s="1025"/>
      <c r="DS60" s="1025"/>
      <c r="DT60" s="1025"/>
      <c r="DU60" s="1026"/>
      <c r="DV60" s="1027"/>
      <c r="DW60" s="1028"/>
      <c r="DX60" s="1028"/>
      <c r="DY60" s="1028"/>
      <c r="DZ60" s="1029"/>
      <c r="EA60" s="212"/>
    </row>
    <row r="61" spans="1:131" ht="26.25" customHeight="1" thickBot="1" x14ac:dyDescent="0.25">
      <c r="A61" s="220">
        <v>34</v>
      </c>
      <c r="B61" s="1065"/>
      <c r="C61" s="1066"/>
      <c r="D61" s="1066"/>
      <c r="E61" s="1066"/>
      <c r="F61" s="1066"/>
      <c r="G61" s="1066"/>
      <c r="H61" s="1066"/>
      <c r="I61" s="1066"/>
      <c r="J61" s="1066"/>
      <c r="K61" s="1066"/>
      <c r="L61" s="1066"/>
      <c r="M61" s="1066"/>
      <c r="N61" s="1066"/>
      <c r="O61" s="1066"/>
      <c r="P61" s="1067"/>
      <c r="Q61" s="1068"/>
      <c r="R61" s="1060"/>
      <c r="S61" s="1060"/>
      <c r="T61" s="1060"/>
      <c r="U61" s="1060"/>
      <c r="V61" s="1060"/>
      <c r="W61" s="1060"/>
      <c r="X61" s="1060"/>
      <c r="Y61" s="1060"/>
      <c r="Z61" s="1060"/>
      <c r="AA61" s="1060"/>
      <c r="AB61" s="1060"/>
      <c r="AC61" s="1060"/>
      <c r="AD61" s="1060"/>
      <c r="AE61" s="1069"/>
      <c r="AF61" s="1070"/>
      <c r="AG61" s="1071"/>
      <c r="AH61" s="1071"/>
      <c r="AI61" s="1071"/>
      <c r="AJ61" s="1072"/>
      <c r="AK61" s="1059"/>
      <c r="AL61" s="1060"/>
      <c r="AM61" s="1060"/>
      <c r="AN61" s="1060"/>
      <c r="AO61" s="1060"/>
      <c r="AP61" s="1060"/>
      <c r="AQ61" s="1060"/>
      <c r="AR61" s="1060"/>
      <c r="AS61" s="1060"/>
      <c r="AT61" s="1060"/>
      <c r="AU61" s="1060"/>
      <c r="AV61" s="1060"/>
      <c r="AW61" s="1060"/>
      <c r="AX61" s="1060"/>
      <c r="AY61" s="1060"/>
      <c r="AZ61" s="1061"/>
      <c r="BA61" s="1061"/>
      <c r="BB61" s="1061"/>
      <c r="BC61" s="1061"/>
      <c r="BD61" s="1061"/>
      <c r="BE61" s="1007"/>
      <c r="BF61" s="1007"/>
      <c r="BG61" s="1007"/>
      <c r="BH61" s="1007"/>
      <c r="BI61" s="1008"/>
      <c r="BJ61" s="214"/>
      <c r="BK61" s="214"/>
      <c r="BL61" s="214"/>
      <c r="BM61" s="214"/>
      <c r="BN61" s="214"/>
      <c r="BO61" s="223"/>
      <c r="BP61" s="223"/>
      <c r="BQ61" s="220">
        <v>55</v>
      </c>
      <c r="BR61" s="221"/>
      <c r="BS61" s="1027"/>
      <c r="BT61" s="1028"/>
      <c r="BU61" s="1028"/>
      <c r="BV61" s="1028"/>
      <c r="BW61" s="1028"/>
      <c r="BX61" s="1028"/>
      <c r="BY61" s="1028"/>
      <c r="BZ61" s="1028"/>
      <c r="CA61" s="1028"/>
      <c r="CB61" s="1028"/>
      <c r="CC61" s="1028"/>
      <c r="CD61" s="1028"/>
      <c r="CE61" s="1028"/>
      <c r="CF61" s="1028"/>
      <c r="CG61" s="1049"/>
      <c r="CH61" s="1024"/>
      <c r="CI61" s="1025"/>
      <c r="CJ61" s="1025"/>
      <c r="CK61" s="1025"/>
      <c r="CL61" s="1026"/>
      <c r="CM61" s="1024"/>
      <c r="CN61" s="1025"/>
      <c r="CO61" s="1025"/>
      <c r="CP61" s="1025"/>
      <c r="CQ61" s="1026"/>
      <c r="CR61" s="1024"/>
      <c r="CS61" s="1025"/>
      <c r="CT61" s="1025"/>
      <c r="CU61" s="1025"/>
      <c r="CV61" s="1026"/>
      <c r="CW61" s="1024"/>
      <c r="CX61" s="1025"/>
      <c r="CY61" s="1025"/>
      <c r="CZ61" s="1025"/>
      <c r="DA61" s="1026"/>
      <c r="DB61" s="1024"/>
      <c r="DC61" s="1025"/>
      <c r="DD61" s="1025"/>
      <c r="DE61" s="1025"/>
      <c r="DF61" s="1026"/>
      <c r="DG61" s="1024"/>
      <c r="DH61" s="1025"/>
      <c r="DI61" s="1025"/>
      <c r="DJ61" s="1025"/>
      <c r="DK61" s="1026"/>
      <c r="DL61" s="1024"/>
      <c r="DM61" s="1025"/>
      <c r="DN61" s="1025"/>
      <c r="DO61" s="1025"/>
      <c r="DP61" s="1026"/>
      <c r="DQ61" s="1024"/>
      <c r="DR61" s="1025"/>
      <c r="DS61" s="1025"/>
      <c r="DT61" s="1025"/>
      <c r="DU61" s="1026"/>
      <c r="DV61" s="1027"/>
      <c r="DW61" s="1028"/>
      <c r="DX61" s="1028"/>
      <c r="DY61" s="1028"/>
      <c r="DZ61" s="1029"/>
      <c r="EA61" s="212"/>
    </row>
    <row r="62" spans="1:131" ht="26.25" customHeight="1" x14ac:dyDescent="0.2">
      <c r="A62" s="220">
        <v>35</v>
      </c>
      <c r="B62" s="1065"/>
      <c r="C62" s="1066"/>
      <c r="D62" s="1066"/>
      <c r="E62" s="1066"/>
      <c r="F62" s="1066"/>
      <c r="G62" s="1066"/>
      <c r="H62" s="1066"/>
      <c r="I62" s="1066"/>
      <c r="J62" s="1066"/>
      <c r="K62" s="1066"/>
      <c r="L62" s="1066"/>
      <c r="M62" s="1066"/>
      <c r="N62" s="1066"/>
      <c r="O62" s="1066"/>
      <c r="P62" s="1067"/>
      <c r="Q62" s="1068"/>
      <c r="R62" s="1060"/>
      <c r="S62" s="1060"/>
      <c r="T62" s="1060"/>
      <c r="U62" s="1060"/>
      <c r="V62" s="1060"/>
      <c r="W62" s="1060"/>
      <c r="X62" s="1060"/>
      <c r="Y62" s="1060"/>
      <c r="Z62" s="1060"/>
      <c r="AA62" s="1060"/>
      <c r="AB62" s="1060"/>
      <c r="AC62" s="1060"/>
      <c r="AD62" s="1060"/>
      <c r="AE62" s="1069"/>
      <c r="AF62" s="1070"/>
      <c r="AG62" s="1071"/>
      <c r="AH62" s="1071"/>
      <c r="AI62" s="1071"/>
      <c r="AJ62" s="1072"/>
      <c r="AK62" s="1059"/>
      <c r="AL62" s="1060"/>
      <c r="AM62" s="1060"/>
      <c r="AN62" s="1060"/>
      <c r="AO62" s="1060"/>
      <c r="AP62" s="1060"/>
      <c r="AQ62" s="1060"/>
      <c r="AR62" s="1060"/>
      <c r="AS62" s="1060"/>
      <c r="AT62" s="1060"/>
      <c r="AU62" s="1060"/>
      <c r="AV62" s="1060"/>
      <c r="AW62" s="1060"/>
      <c r="AX62" s="1060"/>
      <c r="AY62" s="1060"/>
      <c r="AZ62" s="1061"/>
      <c r="BA62" s="1061"/>
      <c r="BB62" s="1061"/>
      <c r="BC62" s="1061"/>
      <c r="BD62" s="1061"/>
      <c r="BE62" s="1007"/>
      <c r="BF62" s="1007"/>
      <c r="BG62" s="1007"/>
      <c r="BH62" s="1007"/>
      <c r="BI62" s="1008"/>
      <c r="BJ62" s="1062" t="s">
        <v>396</v>
      </c>
      <c r="BK62" s="1063"/>
      <c r="BL62" s="1063"/>
      <c r="BM62" s="1063"/>
      <c r="BN62" s="1064"/>
      <c r="BO62" s="223"/>
      <c r="BP62" s="223"/>
      <c r="BQ62" s="220">
        <v>56</v>
      </c>
      <c r="BR62" s="221"/>
      <c r="BS62" s="1027"/>
      <c r="BT62" s="1028"/>
      <c r="BU62" s="1028"/>
      <c r="BV62" s="1028"/>
      <c r="BW62" s="1028"/>
      <c r="BX62" s="1028"/>
      <c r="BY62" s="1028"/>
      <c r="BZ62" s="1028"/>
      <c r="CA62" s="1028"/>
      <c r="CB62" s="1028"/>
      <c r="CC62" s="1028"/>
      <c r="CD62" s="1028"/>
      <c r="CE62" s="1028"/>
      <c r="CF62" s="1028"/>
      <c r="CG62" s="1049"/>
      <c r="CH62" s="1024"/>
      <c r="CI62" s="1025"/>
      <c r="CJ62" s="1025"/>
      <c r="CK62" s="1025"/>
      <c r="CL62" s="1026"/>
      <c r="CM62" s="1024"/>
      <c r="CN62" s="1025"/>
      <c r="CO62" s="1025"/>
      <c r="CP62" s="1025"/>
      <c r="CQ62" s="1026"/>
      <c r="CR62" s="1024"/>
      <c r="CS62" s="1025"/>
      <c r="CT62" s="1025"/>
      <c r="CU62" s="1025"/>
      <c r="CV62" s="1026"/>
      <c r="CW62" s="1024"/>
      <c r="CX62" s="1025"/>
      <c r="CY62" s="1025"/>
      <c r="CZ62" s="1025"/>
      <c r="DA62" s="1026"/>
      <c r="DB62" s="1024"/>
      <c r="DC62" s="1025"/>
      <c r="DD62" s="1025"/>
      <c r="DE62" s="1025"/>
      <c r="DF62" s="1026"/>
      <c r="DG62" s="1024"/>
      <c r="DH62" s="1025"/>
      <c r="DI62" s="1025"/>
      <c r="DJ62" s="1025"/>
      <c r="DK62" s="1026"/>
      <c r="DL62" s="1024"/>
      <c r="DM62" s="1025"/>
      <c r="DN62" s="1025"/>
      <c r="DO62" s="1025"/>
      <c r="DP62" s="1026"/>
      <c r="DQ62" s="1024"/>
      <c r="DR62" s="1025"/>
      <c r="DS62" s="1025"/>
      <c r="DT62" s="1025"/>
      <c r="DU62" s="1026"/>
      <c r="DV62" s="1027"/>
      <c r="DW62" s="1028"/>
      <c r="DX62" s="1028"/>
      <c r="DY62" s="1028"/>
      <c r="DZ62" s="1029"/>
      <c r="EA62" s="212"/>
    </row>
    <row r="63" spans="1:131" ht="26.25" customHeight="1" thickBot="1" x14ac:dyDescent="0.25">
      <c r="A63" s="222" t="s">
        <v>377</v>
      </c>
      <c r="B63" s="972" t="s">
        <v>397</v>
      </c>
      <c r="C63" s="973"/>
      <c r="D63" s="973"/>
      <c r="E63" s="973"/>
      <c r="F63" s="973"/>
      <c r="G63" s="973"/>
      <c r="H63" s="973"/>
      <c r="I63" s="973"/>
      <c r="J63" s="973"/>
      <c r="K63" s="973"/>
      <c r="L63" s="973"/>
      <c r="M63" s="973"/>
      <c r="N63" s="973"/>
      <c r="O63" s="973"/>
      <c r="P63" s="983"/>
      <c r="Q63" s="997"/>
      <c r="R63" s="998"/>
      <c r="S63" s="998"/>
      <c r="T63" s="998"/>
      <c r="U63" s="998"/>
      <c r="V63" s="998"/>
      <c r="W63" s="998"/>
      <c r="X63" s="998"/>
      <c r="Y63" s="998"/>
      <c r="Z63" s="998"/>
      <c r="AA63" s="998"/>
      <c r="AB63" s="998"/>
      <c r="AC63" s="998"/>
      <c r="AD63" s="998"/>
      <c r="AE63" s="1055"/>
      <c r="AF63" s="1056">
        <v>36</v>
      </c>
      <c r="AG63" s="994"/>
      <c r="AH63" s="994"/>
      <c r="AI63" s="994"/>
      <c r="AJ63" s="1057"/>
      <c r="AK63" s="1058"/>
      <c r="AL63" s="998"/>
      <c r="AM63" s="998"/>
      <c r="AN63" s="998"/>
      <c r="AO63" s="998"/>
      <c r="AP63" s="994"/>
      <c r="AQ63" s="994"/>
      <c r="AR63" s="994"/>
      <c r="AS63" s="994"/>
      <c r="AT63" s="994"/>
      <c r="AU63" s="994"/>
      <c r="AV63" s="994"/>
      <c r="AW63" s="994"/>
      <c r="AX63" s="994"/>
      <c r="AY63" s="994"/>
      <c r="AZ63" s="1052"/>
      <c r="BA63" s="1052"/>
      <c r="BB63" s="1052"/>
      <c r="BC63" s="1052"/>
      <c r="BD63" s="1052"/>
      <c r="BE63" s="995"/>
      <c r="BF63" s="995"/>
      <c r="BG63" s="995"/>
      <c r="BH63" s="995"/>
      <c r="BI63" s="996"/>
      <c r="BJ63" s="1053" t="s">
        <v>122</v>
      </c>
      <c r="BK63" s="988"/>
      <c r="BL63" s="988"/>
      <c r="BM63" s="988"/>
      <c r="BN63" s="1054"/>
      <c r="BO63" s="223"/>
      <c r="BP63" s="223"/>
      <c r="BQ63" s="220">
        <v>57</v>
      </c>
      <c r="BR63" s="221"/>
      <c r="BS63" s="1027"/>
      <c r="BT63" s="1028"/>
      <c r="BU63" s="1028"/>
      <c r="BV63" s="1028"/>
      <c r="BW63" s="1028"/>
      <c r="BX63" s="1028"/>
      <c r="BY63" s="1028"/>
      <c r="BZ63" s="1028"/>
      <c r="CA63" s="1028"/>
      <c r="CB63" s="1028"/>
      <c r="CC63" s="1028"/>
      <c r="CD63" s="1028"/>
      <c r="CE63" s="1028"/>
      <c r="CF63" s="1028"/>
      <c r="CG63" s="1049"/>
      <c r="CH63" s="1024"/>
      <c r="CI63" s="1025"/>
      <c r="CJ63" s="1025"/>
      <c r="CK63" s="1025"/>
      <c r="CL63" s="1026"/>
      <c r="CM63" s="1024"/>
      <c r="CN63" s="1025"/>
      <c r="CO63" s="1025"/>
      <c r="CP63" s="1025"/>
      <c r="CQ63" s="1026"/>
      <c r="CR63" s="1024"/>
      <c r="CS63" s="1025"/>
      <c r="CT63" s="1025"/>
      <c r="CU63" s="1025"/>
      <c r="CV63" s="1026"/>
      <c r="CW63" s="1024"/>
      <c r="CX63" s="1025"/>
      <c r="CY63" s="1025"/>
      <c r="CZ63" s="1025"/>
      <c r="DA63" s="1026"/>
      <c r="DB63" s="1024"/>
      <c r="DC63" s="1025"/>
      <c r="DD63" s="1025"/>
      <c r="DE63" s="1025"/>
      <c r="DF63" s="1026"/>
      <c r="DG63" s="1024"/>
      <c r="DH63" s="1025"/>
      <c r="DI63" s="1025"/>
      <c r="DJ63" s="1025"/>
      <c r="DK63" s="1026"/>
      <c r="DL63" s="1024"/>
      <c r="DM63" s="1025"/>
      <c r="DN63" s="1025"/>
      <c r="DO63" s="1025"/>
      <c r="DP63" s="1026"/>
      <c r="DQ63" s="1024"/>
      <c r="DR63" s="1025"/>
      <c r="DS63" s="1025"/>
      <c r="DT63" s="1025"/>
      <c r="DU63" s="1026"/>
      <c r="DV63" s="1027"/>
      <c r="DW63" s="1028"/>
      <c r="DX63" s="1028"/>
      <c r="DY63" s="1028"/>
      <c r="DZ63" s="1029"/>
      <c r="EA63" s="212"/>
    </row>
    <row r="64" spans="1:131" ht="26.25" customHeight="1" x14ac:dyDescent="0.2">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1027"/>
      <c r="BT64" s="1028"/>
      <c r="BU64" s="1028"/>
      <c r="BV64" s="1028"/>
      <c r="BW64" s="1028"/>
      <c r="BX64" s="1028"/>
      <c r="BY64" s="1028"/>
      <c r="BZ64" s="1028"/>
      <c r="CA64" s="1028"/>
      <c r="CB64" s="1028"/>
      <c r="CC64" s="1028"/>
      <c r="CD64" s="1028"/>
      <c r="CE64" s="1028"/>
      <c r="CF64" s="1028"/>
      <c r="CG64" s="1049"/>
      <c r="CH64" s="1024"/>
      <c r="CI64" s="1025"/>
      <c r="CJ64" s="1025"/>
      <c r="CK64" s="1025"/>
      <c r="CL64" s="1026"/>
      <c r="CM64" s="1024"/>
      <c r="CN64" s="1025"/>
      <c r="CO64" s="1025"/>
      <c r="CP64" s="1025"/>
      <c r="CQ64" s="1026"/>
      <c r="CR64" s="1024"/>
      <c r="CS64" s="1025"/>
      <c r="CT64" s="1025"/>
      <c r="CU64" s="1025"/>
      <c r="CV64" s="1026"/>
      <c r="CW64" s="1024"/>
      <c r="CX64" s="1025"/>
      <c r="CY64" s="1025"/>
      <c r="CZ64" s="1025"/>
      <c r="DA64" s="1026"/>
      <c r="DB64" s="1024"/>
      <c r="DC64" s="1025"/>
      <c r="DD64" s="1025"/>
      <c r="DE64" s="1025"/>
      <c r="DF64" s="1026"/>
      <c r="DG64" s="1024"/>
      <c r="DH64" s="1025"/>
      <c r="DI64" s="1025"/>
      <c r="DJ64" s="1025"/>
      <c r="DK64" s="1026"/>
      <c r="DL64" s="1024"/>
      <c r="DM64" s="1025"/>
      <c r="DN64" s="1025"/>
      <c r="DO64" s="1025"/>
      <c r="DP64" s="1026"/>
      <c r="DQ64" s="1024"/>
      <c r="DR64" s="1025"/>
      <c r="DS64" s="1025"/>
      <c r="DT64" s="1025"/>
      <c r="DU64" s="1026"/>
      <c r="DV64" s="1027"/>
      <c r="DW64" s="1028"/>
      <c r="DX64" s="1028"/>
      <c r="DY64" s="1028"/>
      <c r="DZ64" s="1029"/>
      <c r="EA64" s="212"/>
    </row>
    <row r="65" spans="1:131" ht="26.25" customHeight="1" thickBot="1" x14ac:dyDescent="0.25">
      <c r="A65" s="214" t="s">
        <v>398</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1027"/>
      <c r="BT65" s="1028"/>
      <c r="BU65" s="1028"/>
      <c r="BV65" s="1028"/>
      <c r="BW65" s="1028"/>
      <c r="BX65" s="1028"/>
      <c r="BY65" s="1028"/>
      <c r="BZ65" s="1028"/>
      <c r="CA65" s="1028"/>
      <c r="CB65" s="1028"/>
      <c r="CC65" s="1028"/>
      <c r="CD65" s="1028"/>
      <c r="CE65" s="1028"/>
      <c r="CF65" s="1028"/>
      <c r="CG65" s="1049"/>
      <c r="CH65" s="1024"/>
      <c r="CI65" s="1025"/>
      <c r="CJ65" s="1025"/>
      <c r="CK65" s="1025"/>
      <c r="CL65" s="1026"/>
      <c r="CM65" s="1024"/>
      <c r="CN65" s="1025"/>
      <c r="CO65" s="1025"/>
      <c r="CP65" s="1025"/>
      <c r="CQ65" s="1026"/>
      <c r="CR65" s="1024"/>
      <c r="CS65" s="1025"/>
      <c r="CT65" s="1025"/>
      <c r="CU65" s="1025"/>
      <c r="CV65" s="1026"/>
      <c r="CW65" s="1024"/>
      <c r="CX65" s="1025"/>
      <c r="CY65" s="1025"/>
      <c r="CZ65" s="1025"/>
      <c r="DA65" s="1026"/>
      <c r="DB65" s="1024"/>
      <c r="DC65" s="1025"/>
      <c r="DD65" s="1025"/>
      <c r="DE65" s="1025"/>
      <c r="DF65" s="1026"/>
      <c r="DG65" s="1024"/>
      <c r="DH65" s="1025"/>
      <c r="DI65" s="1025"/>
      <c r="DJ65" s="1025"/>
      <c r="DK65" s="1026"/>
      <c r="DL65" s="1024"/>
      <c r="DM65" s="1025"/>
      <c r="DN65" s="1025"/>
      <c r="DO65" s="1025"/>
      <c r="DP65" s="1026"/>
      <c r="DQ65" s="1024"/>
      <c r="DR65" s="1025"/>
      <c r="DS65" s="1025"/>
      <c r="DT65" s="1025"/>
      <c r="DU65" s="1026"/>
      <c r="DV65" s="1027"/>
      <c r="DW65" s="1028"/>
      <c r="DX65" s="1028"/>
      <c r="DY65" s="1028"/>
      <c r="DZ65" s="1029"/>
      <c r="EA65" s="212"/>
    </row>
    <row r="66" spans="1:131" ht="26.25" customHeight="1" x14ac:dyDescent="0.2">
      <c r="A66" s="1030" t="s">
        <v>399</v>
      </c>
      <c r="B66" s="1031"/>
      <c r="C66" s="1031"/>
      <c r="D66" s="1031"/>
      <c r="E66" s="1031"/>
      <c r="F66" s="1031"/>
      <c r="G66" s="1031"/>
      <c r="H66" s="1031"/>
      <c r="I66" s="1031"/>
      <c r="J66" s="1031"/>
      <c r="K66" s="1031"/>
      <c r="L66" s="1031"/>
      <c r="M66" s="1031"/>
      <c r="N66" s="1031"/>
      <c r="O66" s="1031"/>
      <c r="P66" s="1032"/>
      <c r="Q66" s="1036" t="s">
        <v>381</v>
      </c>
      <c r="R66" s="1037"/>
      <c r="S66" s="1037"/>
      <c r="T66" s="1037"/>
      <c r="U66" s="1038"/>
      <c r="V66" s="1036" t="s">
        <v>382</v>
      </c>
      <c r="W66" s="1037"/>
      <c r="X66" s="1037"/>
      <c r="Y66" s="1037"/>
      <c r="Z66" s="1038"/>
      <c r="AA66" s="1036" t="s">
        <v>383</v>
      </c>
      <c r="AB66" s="1037"/>
      <c r="AC66" s="1037"/>
      <c r="AD66" s="1037"/>
      <c r="AE66" s="1038"/>
      <c r="AF66" s="1042" t="s">
        <v>384</v>
      </c>
      <c r="AG66" s="1043"/>
      <c r="AH66" s="1043"/>
      <c r="AI66" s="1043"/>
      <c r="AJ66" s="1044"/>
      <c r="AK66" s="1036" t="s">
        <v>385</v>
      </c>
      <c r="AL66" s="1031"/>
      <c r="AM66" s="1031"/>
      <c r="AN66" s="1031"/>
      <c r="AO66" s="1032"/>
      <c r="AP66" s="1036" t="s">
        <v>386</v>
      </c>
      <c r="AQ66" s="1037"/>
      <c r="AR66" s="1037"/>
      <c r="AS66" s="1037"/>
      <c r="AT66" s="1038"/>
      <c r="AU66" s="1036" t="s">
        <v>400</v>
      </c>
      <c r="AV66" s="1037"/>
      <c r="AW66" s="1037"/>
      <c r="AX66" s="1037"/>
      <c r="AY66" s="1038"/>
      <c r="AZ66" s="1036" t="s">
        <v>363</v>
      </c>
      <c r="BA66" s="1037"/>
      <c r="BB66" s="1037"/>
      <c r="BC66" s="1037"/>
      <c r="BD66" s="1050"/>
      <c r="BE66" s="223"/>
      <c r="BF66" s="223"/>
      <c r="BG66" s="223"/>
      <c r="BH66" s="223"/>
      <c r="BI66" s="223"/>
      <c r="BJ66" s="223"/>
      <c r="BK66" s="223"/>
      <c r="BL66" s="223"/>
      <c r="BM66" s="223"/>
      <c r="BN66" s="223"/>
      <c r="BO66" s="223"/>
      <c r="BP66" s="223"/>
      <c r="BQ66" s="220">
        <v>60</v>
      </c>
      <c r="BR66" s="225"/>
      <c r="BS66" s="980"/>
      <c r="BT66" s="981"/>
      <c r="BU66" s="981"/>
      <c r="BV66" s="981"/>
      <c r="BW66" s="981"/>
      <c r="BX66" s="981"/>
      <c r="BY66" s="981"/>
      <c r="BZ66" s="981"/>
      <c r="CA66" s="981"/>
      <c r="CB66" s="981"/>
      <c r="CC66" s="981"/>
      <c r="CD66" s="981"/>
      <c r="CE66" s="981"/>
      <c r="CF66" s="981"/>
      <c r="CG66" s="990"/>
      <c r="CH66" s="991"/>
      <c r="CI66" s="992"/>
      <c r="CJ66" s="992"/>
      <c r="CK66" s="992"/>
      <c r="CL66" s="993"/>
      <c r="CM66" s="991"/>
      <c r="CN66" s="992"/>
      <c r="CO66" s="992"/>
      <c r="CP66" s="992"/>
      <c r="CQ66" s="993"/>
      <c r="CR66" s="991"/>
      <c r="CS66" s="992"/>
      <c r="CT66" s="992"/>
      <c r="CU66" s="992"/>
      <c r="CV66" s="993"/>
      <c r="CW66" s="991"/>
      <c r="CX66" s="992"/>
      <c r="CY66" s="992"/>
      <c r="CZ66" s="992"/>
      <c r="DA66" s="993"/>
      <c r="DB66" s="991"/>
      <c r="DC66" s="992"/>
      <c r="DD66" s="992"/>
      <c r="DE66" s="992"/>
      <c r="DF66" s="993"/>
      <c r="DG66" s="991"/>
      <c r="DH66" s="992"/>
      <c r="DI66" s="992"/>
      <c r="DJ66" s="992"/>
      <c r="DK66" s="993"/>
      <c r="DL66" s="991"/>
      <c r="DM66" s="992"/>
      <c r="DN66" s="992"/>
      <c r="DO66" s="992"/>
      <c r="DP66" s="993"/>
      <c r="DQ66" s="991"/>
      <c r="DR66" s="992"/>
      <c r="DS66" s="992"/>
      <c r="DT66" s="992"/>
      <c r="DU66" s="993"/>
      <c r="DV66" s="980"/>
      <c r="DW66" s="981"/>
      <c r="DX66" s="981"/>
      <c r="DY66" s="981"/>
      <c r="DZ66" s="982"/>
      <c r="EA66" s="212"/>
    </row>
    <row r="67" spans="1:131" ht="26.25" customHeight="1" thickBot="1" x14ac:dyDescent="0.25">
      <c r="A67" s="1033"/>
      <c r="B67" s="1034"/>
      <c r="C67" s="1034"/>
      <c r="D67" s="1034"/>
      <c r="E67" s="1034"/>
      <c r="F67" s="1034"/>
      <c r="G67" s="1034"/>
      <c r="H67" s="1034"/>
      <c r="I67" s="1034"/>
      <c r="J67" s="1034"/>
      <c r="K67" s="1034"/>
      <c r="L67" s="1034"/>
      <c r="M67" s="1034"/>
      <c r="N67" s="1034"/>
      <c r="O67" s="1034"/>
      <c r="P67" s="1035"/>
      <c r="Q67" s="1039"/>
      <c r="R67" s="1040"/>
      <c r="S67" s="1040"/>
      <c r="T67" s="1040"/>
      <c r="U67" s="1041"/>
      <c r="V67" s="1039"/>
      <c r="W67" s="1040"/>
      <c r="X67" s="1040"/>
      <c r="Y67" s="1040"/>
      <c r="Z67" s="1041"/>
      <c r="AA67" s="1039"/>
      <c r="AB67" s="1040"/>
      <c r="AC67" s="1040"/>
      <c r="AD67" s="1040"/>
      <c r="AE67" s="1041"/>
      <c r="AF67" s="1045"/>
      <c r="AG67" s="1046"/>
      <c r="AH67" s="1046"/>
      <c r="AI67" s="1046"/>
      <c r="AJ67" s="1047"/>
      <c r="AK67" s="1048"/>
      <c r="AL67" s="1034"/>
      <c r="AM67" s="1034"/>
      <c r="AN67" s="1034"/>
      <c r="AO67" s="1035"/>
      <c r="AP67" s="1039"/>
      <c r="AQ67" s="1040"/>
      <c r="AR67" s="1040"/>
      <c r="AS67" s="1040"/>
      <c r="AT67" s="1041"/>
      <c r="AU67" s="1039"/>
      <c r="AV67" s="1040"/>
      <c r="AW67" s="1040"/>
      <c r="AX67" s="1040"/>
      <c r="AY67" s="1041"/>
      <c r="AZ67" s="1039"/>
      <c r="BA67" s="1040"/>
      <c r="BB67" s="1040"/>
      <c r="BC67" s="1040"/>
      <c r="BD67" s="1051"/>
      <c r="BE67" s="223"/>
      <c r="BF67" s="223"/>
      <c r="BG67" s="223"/>
      <c r="BH67" s="223"/>
      <c r="BI67" s="223"/>
      <c r="BJ67" s="223"/>
      <c r="BK67" s="223"/>
      <c r="BL67" s="223"/>
      <c r="BM67" s="223"/>
      <c r="BN67" s="223"/>
      <c r="BO67" s="223"/>
      <c r="BP67" s="223"/>
      <c r="BQ67" s="220">
        <v>61</v>
      </c>
      <c r="BR67" s="225"/>
      <c r="BS67" s="980"/>
      <c r="BT67" s="981"/>
      <c r="BU67" s="981"/>
      <c r="BV67" s="981"/>
      <c r="BW67" s="981"/>
      <c r="BX67" s="981"/>
      <c r="BY67" s="981"/>
      <c r="BZ67" s="981"/>
      <c r="CA67" s="981"/>
      <c r="CB67" s="981"/>
      <c r="CC67" s="981"/>
      <c r="CD67" s="981"/>
      <c r="CE67" s="981"/>
      <c r="CF67" s="981"/>
      <c r="CG67" s="990"/>
      <c r="CH67" s="991"/>
      <c r="CI67" s="992"/>
      <c r="CJ67" s="992"/>
      <c r="CK67" s="992"/>
      <c r="CL67" s="993"/>
      <c r="CM67" s="991"/>
      <c r="CN67" s="992"/>
      <c r="CO67" s="992"/>
      <c r="CP67" s="992"/>
      <c r="CQ67" s="993"/>
      <c r="CR67" s="991"/>
      <c r="CS67" s="992"/>
      <c r="CT67" s="992"/>
      <c r="CU67" s="992"/>
      <c r="CV67" s="993"/>
      <c r="CW67" s="991"/>
      <c r="CX67" s="992"/>
      <c r="CY67" s="992"/>
      <c r="CZ67" s="992"/>
      <c r="DA67" s="993"/>
      <c r="DB67" s="991"/>
      <c r="DC67" s="992"/>
      <c r="DD67" s="992"/>
      <c r="DE67" s="992"/>
      <c r="DF67" s="993"/>
      <c r="DG67" s="991"/>
      <c r="DH67" s="992"/>
      <c r="DI67" s="992"/>
      <c r="DJ67" s="992"/>
      <c r="DK67" s="993"/>
      <c r="DL67" s="991"/>
      <c r="DM67" s="992"/>
      <c r="DN67" s="992"/>
      <c r="DO67" s="992"/>
      <c r="DP67" s="993"/>
      <c r="DQ67" s="991"/>
      <c r="DR67" s="992"/>
      <c r="DS67" s="992"/>
      <c r="DT67" s="992"/>
      <c r="DU67" s="993"/>
      <c r="DV67" s="980"/>
      <c r="DW67" s="981"/>
      <c r="DX67" s="981"/>
      <c r="DY67" s="981"/>
      <c r="DZ67" s="982"/>
      <c r="EA67" s="212"/>
    </row>
    <row r="68" spans="1:131" ht="26.25" customHeight="1" thickTop="1" x14ac:dyDescent="0.2">
      <c r="A68" s="218">
        <v>1</v>
      </c>
      <c r="B68" s="1020" t="s">
        <v>550</v>
      </c>
      <c r="C68" s="1021"/>
      <c r="D68" s="1021"/>
      <c r="E68" s="1021"/>
      <c r="F68" s="1021"/>
      <c r="G68" s="1021"/>
      <c r="H68" s="1021"/>
      <c r="I68" s="1021"/>
      <c r="J68" s="1021"/>
      <c r="K68" s="1021"/>
      <c r="L68" s="1021"/>
      <c r="M68" s="1021"/>
      <c r="N68" s="1021"/>
      <c r="O68" s="1021"/>
      <c r="P68" s="1022"/>
      <c r="Q68" s="1023">
        <v>1409</v>
      </c>
      <c r="R68" s="1017"/>
      <c r="S68" s="1017"/>
      <c r="T68" s="1017"/>
      <c r="U68" s="1017"/>
      <c r="V68" s="1017">
        <v>1392</v>
      </c>
      <c r="W68" s="1017"/>
      <c r="X68" s="1017"/>
      <c r="Y68" s="1017"/>
      <c r="Z68" s="1017"/>
      <c r="AA68" s="1017">
        <v>17</v>
      </c>
      <c r="AB68" s="1017"/>
      <c r="AC68" s="1017"/>
      <c r="AD68" s="1017"/>
      <c r="AE68" s="1017"/>
      <c r="AF68" s="1017" t="s">
        <v>487</v>
      </c>
      <c r="AG68" s="1017"/>
      <c r="AH68" s="1017"/>
      <c r="AI68" s="1017"/>
      <c r="AJ68" s="1017"/>
      <c r="AK68" s="1017" t="s">
        <v>487</v>
      </c>
      <c r="AL68" s="1017"/>
      <c r="AM68" s="1017"/>
      <c r="AN68" s="1017"/>
      <c r="AO68" s="1017"/>
      <c r="AP68" s="1017" t="s">
        <v>487</v>
      </c>
      <c r="AQ68" s="1017"/>
      <c r="AR68" s="1017"/>
      <c r="AS68" s="1017"/>
      <c r="AT68" s="1017"/>
      <c r="AU68" s="1017" t="s">
        <v>487</v>
      </c>
      <c r="AV68" s="1017"/>
      <c r="AW68" s="1017"/>
      <c r="AX68" s="1017"/>
      <c r="AY68" s="1017"/>
      <c r="AZ68" s="1018"/>
      <c r="BA68" s="1018"/>
      <c r="BB68" s="1018"/>
      <c r="BC68" s="1018"/>
      <c r="BD68" s="1019"/>
      <c r="BE68" s="223"/>
      <c r="BF68" s="223"/>
      <c r="BG68" s="223"/>
      <c r="BH68" s="223"/>
      <c r="BI68" s="223"/>
      <c r="BJ68" s="223"/>
      <c r="BK68" s="223"/>
      <c r="BL68" s="223"/>
      <c r="BM68" s="223"/>
      <c r="BN68" s="223"/>
      <c r="BO68" s="223"/>
      <c r="BP68" s="223"/>
      <c r="BQ68" s="220">
        <v>62</v>
      </c>
      <c r="BR68" s="225"/>
      <c r="BS68" s="980"/>
      <c r="BT68" s="981"/>
      <c r="BU68" s="981"/>
      <c r="BV68" s="981"/>
      <c r="BW68" s="981"/>
      <c r="BX68" s="981"/>
      <c r="BY68" s="981"/>
      <c r="BZ68" s="981"/>
      <c r="CA68" s="981"/>
      <c r="CB68" s="981"/>
      <c r="CC68" s="981"/>
      <c r="CD68" s="981"/>
      <c r="CE68" s="981"/>
      <c r="CF68" s="981"/>
      <c r="CG68" s="990"/>
      <c r="CH68" s="991"/>
      <c r="CI68" s="992"/>
      <c r="CJ68" s="992"/>
      <c r="CK68" s="992"/>
      <c r="CL68" s="993"/>
      <c r="CM68" s="991"/>
      <c r="CN68" s="992"/>
      <c r="CO68" s="992"/>
      <c r="CP68" s="992"/>
      <c r="CQ68" s="993"/>
      <c r="CR68" s="991"/>
      <c r="CS68" s="992"/>
      <c r="CT68" s="992"/>
      <c r="CU68" s="992"/>
      <c r="CV68" s="993"/>
      <c r="CW68" s="991"/>
      <c r="CX68" s="992"/>
      <c r="CY68" s="992"/>
      <c r="CZ68" s="992"/>
      <c r="DA68" s="993"/>
      <c r="DB68" s="991"/>
      <c r="DC68" s="992"/>
      <c r="DD68" s="992"/>
      <c r="DE68" s="992"/>
      <c r="DF68" s="993"/>
      <c r="DG68" s="991"/>
      <c r="DH68" s="992"/>
      <c r="DI68" s="992"/>
      <c r="DJ68" s="992"/>
      <c r="DK68" s="993"/>
      <c r="DL68" s="991"/>
      <c r="DM68" s="992"/>
      <c r="DN68" s="992"/>
      <c r="DO68" s="992"/>
      <c r="DP68" s="993"/>
      <c r="DQ68" s="991"/>
      <c r="DR68" s="992"/>
      <c r="DS68" s="992"/>
      <c r="DT68" s="992"/>
      <c r="DU68" s="993"/>
      <c r="DV68" s="980"/>
      <c r="DW68" s="981"/>
      <c r="DX68" s="981"/>
      <c r="DY68" s="981"/>
      <c r="DZ68" s="982"/>
      <c r="EA68" s="212"/>
    </row>
    <row r="69" spans="1:131" ht="26.25" customHeight="1" x14ac:dyDescent="0.2">
      <c r="A69" s="220">
        <v>2</v>
      </c>
      <c r="B69" s="1009" t="s">
        <v>558</v>
      </c>
      <c r="C69" s="1010"/>
      <c r="D69" s="1010"/>
      <c r="E69" s="1010"/>
      <c r="F69" s="1010"/>
      <c r="G69" s="1010"/>
      <c r="H69" s="1010"/>
      <c r="I69" s="1010"/>
      <c r="J69" s="1010"/>
      <c r="K69" s="1010"/>
      <c r="L69" s="1010"/>
      <c r="M69" s="1010"/>
      <c r="N69" s="1010"/>
      <c r="O69" s="1010"/>
      <c r="P69" s="1011"/>
      <c r="Q69" s="1012">
        <v>1106</v>
      </c>
      <c r="R69" s="1006"/>
      <c r="S69" s="1006"/>
      <c r="T69" s="1006"/>
      <c r="U69" s="1006"/>
      <c r="V69" s="1006">
        <v>1056</v>
      </c>
      <c r="W69" s="1006"/>
      <c r="X69" s="1006"/>
      <c r="Y69" s="1006"/>
      <c r="Z69" s="1006"/>
      <c r="AA69" s="1006">
        <v>50</v>
      </c>
      <c r="AB69" s="1006"/>
      <c r="AC69" s="1006"/>
      <c r="AD69" s="1006"/>
      <c r="AE69" s="1006"/>
      <c r="AF69" s="1006" t="s">
        <v>559</v>
      </c>
      <c r="AG69" s="1006"/>
      <c r="AH69" s="1006"/>
      <c r="AI69" s="1006"/>
      <c r="AJ69" s="1006"/>
      <c r="AK69" s="1006" t="s">
        <v>487</v>
      </c>
      <c r="AL69" s="1006"/>
      <c r="AM69" s="1006"/>
      <c r="AN69" s="1006"/>
      <c r="AO69" s="1006"/>
      <c r="AP69" s="1006" t="s">
        <v>487</v>
      </c>
      <c r="AQ69" s="1006"/>
      <c r="AR69" s="1006"/>
      <c r="AS69" s="1006"/>
      <c r="AT69" s="1006"/>
      <c r="AU69" s="1006" t="s">
        <v>487</v>
      </c>
      <c r="AV69" s="1006"/>
      <c r="AW69" s="1006"/>
      <c r="AX69" s="1006"/>
      <c r="AY69" s="1006"/>
      <c r="AZ69" s="1007"/>
      <c r="BA69" s="1007"/>
      <c r="BB69" s="1007"/>
      <c r="BC69" s="1007"/>
      <c r="BD69" s="1008"/>
      <c r="BE69" s="223"/>
      <c r="BF69" s="223"/>
      <c r="BG69" s="223"/>
      <c r="BH69" s="223"/>
      <c r="BI69" s="223"/>
      <c r="BJ69" s="223"/>
      <c r="BK69" s="223"/>
      <c r="BL69" s="223"/>
      <c r="BM69" s="223"/>
      <c r="BN69" s="223"/>
      <c r="BO69" s="223"/>
      <c r="BP69" s="223"/>
      <c r="BQ69" s="220">
        <v>63</v>
      </c>
      <c r="BR69" s="225"/>
      <c r="BS69" s="980"/>
      <c r="BT69" s="981"/>
      <c r="BU69" s="981"/>
      <c r="BV69" s="981"/>
      <c r="BW69" s="981"/>
      <c r="BX69" s="981"/>
      <c r="BY69" s="981"/>
      <c r="BZ69" s="981"/>
      <c r="CA69" s="981"/>
      <c r="CB69" s="981"/>
      <c r="CC69" s="981"/>
      <c r="CD69" s="981"/>
      <c r="CE69" s="981"/>
      <c r="CF69" s="981"/>
      <c r="CG69" s="990"/>
      <c r="CH69" s="991"/>
      <c r="CI69" s="992"/>
      <c r="CJ69" s="992"/>
      <c r="CK69" s="992"/>
      <c r="CL69" s="993"/>
      <c r="CM69" s="991"/>
      <c r="CN69" s="992"/>
      <c r="CO69" s="992"/>
      <c r="CP69" s="992"/>
      <c r="CQ69" s="993"/>
      <c r="CR69" s="991"/>
      <c r="CS69" s="992"/>
      <c r="CT69" s="992"/>
      <c r="CU69" s="992"/>
      <c r="CV69" s="993"/>
      <c r="CW69" s="991"/>
      <c r="CX69" s="992"/>
      <c r="CY69" s="992"/>
      <c r="CZ69" s="992"/>
      <c r="DA69" s="993"/>
      <c r="DB69" s="991"/>
      <c r="DC69" s="992"/>
      <c r="DD69" s="992"/>
      <c r="DE69" s="992"/>
      <c r="DF69" s="993"/>
      <c r="DG69" s="991"/>
      <c r="DH69" s="992"/>
      <c r="DI69" s="992"/>
      <c r="DJ69" s="992"/>
      <c r="DK69" s="993"/>
      <c r="DL69" s="991"/>
      <c r="DM69" s="992"/>
      <c r="DN69" s="992"/>
      <c r="DO69" s="992"/>
      <c r="DP69" s="993"/>
      <c r="DQ69" s="991"/>
      <c r="DR69" s="992"/>
      <c r="DS69" s="992"/>
      <c r="DT69" s="992"/>
      <c r="DU69" s="993"/>
      <c r="DV69" s="980"/>
      <c r="DW69" s="981"/>
      <c r="DX69" s="981"/>
      <c r="DY69" s="981"/>
      <c r="DZ69" s="982"/>
      <c r="EA69" s="212"/>
    </row>
    <row r="70" spans="1:131" ht="26.25" customHeight="1" x14ac:dyDescent="0.2">
      <c r="A70" s="220">
        <v>3</v>
      </c>
      <c r="B70" s="1009" t="s">
        <v>551</v>
      </c>
      <c r="C70" s="1010"/>
      <c r="D70" s="1010"/>
      <c r="E70" s="1010"/>
      <c r="F70" s="1010"/>
      <c r="G70" s="1010"/>
      <c r="H70" s="1010"/>
      <c r="I70" s="1010"/>
      <c r="J70" s="1010"/>
      <c r="K70" s="1010"/>
      <c r="L70" s="1010"/>
      <c r="M70" s="1010"/>
      <c r="N70" s="1010"/>
      <c r="O70" s="1010"/>
      <c r="P70" s="1011"/>
      <c r="Q70" s="1012">
        <v>997</v>
      </c>
      <c r="R70" s="1006"/>
      <c r="S70" s="1006"/>
      <c r="T70" s="1006"/>
      <c r="U70" s="1006"/>
      <c r="V70" s="1006">
        <v>947</v>
      </c>
      <c r="W70" s="1006"/>
      <c r="X70" s="1006"/>
      <c r="Y70" s="1006"/>
      <c r="Z70" s="1006"/>
      <c r="AA70" s="1006">
        <v>50</v>
      </c>
      <c r="AB70" s="1006"/>
      <c r="AC70" s="1006"/>
      <c r="AD70" s="1006"/>
      <c r="AE70" s="1006"/>
      <c r="AF70" s="1006">
        <v>50</v>
      </c>
      <c r="AG70" s="1006"/>
      <c r="AH70" s="1006"/>
      <c r="AI70" s="1006"/>
      <c r="AJ70" s="1006"/>
      <c r="AK70" s="1006" t="s">
        <v>487</v>
      </c>
      <c r="AL70" s="1006"/>
      <c r="AM70" s="1006"/>
      <c r="AN70" s="1006"/>
      <c r="AO70" s="1006"/>
      <c r="AP70" s="1006" t="s">
        <v>487</v>
      </c>
      <c r="AQ70" s="1006"/>
      <c r="AR70" s="1006"/>
      <c r="AS70" s="1006"/>
      <c r="AT70" s="1006"/>
      <c r="AU70" s="1006" t="s">
        <v>487</v>
      </c>
      <c r="AV70" s="1006"/>
      <c r="AW70" s="1006"/>
      <c r="AX70" s="1006"/>
      <c r="AY70" s="1006"/>
      <c r="AZ70" s="1007"/>
      <c r="BA70" s="1007"/>
      <c r="BB70" s="1007"/>
      <c r="BC70" s="1007"/>
      <c r="BD70" s="1008"/>
      <c r="BE70" s="223"/>
      <c r="BF70" s="223"/>
      <c r="BG70" s="223"/>
      <c r="BH70" s="223"/>
      <c r="BI70" s="223"/>
      <c r="BJ70" s="223"/>
      <c r="BK70" s="223"/>
      <c r="BL70" s="223"/>
      <c r="BM70" s="223"/>
      <c r="BN70" s="223"/>
      <c r="BO70" s="223"/>
      <c r="BP70" s="223"/>
      <c r="BQ70" s="220">
        <v>64</v>
      </c>
      <c r="BR70" s="225"/>
      <c r="BS70" s="980"/>
      <c r="BT70" s="981"/>
      <c r="BU70" s="981"/>
      <c r="BV70" s="981"/>
      <c r="BW70" s="981"/>
      <c r="BX70" s="981"/>
      <c r="BY70" s="981"/>
      <c r="BZ70" s="981"/>
      <c r="CA70" s="981"/>
      <c r="CB70" s="981"/>
      <c r="CC70" s="981"/>
      <c r="CD70" s="981"/>
      <c r="CE70" s="981"/>
      <c r="CF70" s="981"/>
      <c r="CG70" s="990"/>
      <c r="CH70" s="991"/>
      <c r="CI70" s="992"/>
      <c r="CJ70" s="992"/>
      <c r="CK70" s="992"/>
      <c r="CL70" s="993"/>
      <c r="CM70" s="991"/>
      <c r="CN70" s="992"/>
      <c r="CO70" s="992"/>
      <c r="CP70" s="992"/>
      <c r="CQ70" s="993"/>
      <c r="CR70" s="991"/>
      <c r="CS70" s="992"/>
      <c r="CT70" s="992"/>
      <c r="CU70" s="992"/>
      <c r="CV70" s="993"/>
      <c r="CW70" s="991"/>
      <c r="CX70" s="992"/>
      <c r="CY70" s="992"/>
      <c r="CZ70" s="992"/>
      <c r="DA70" s="993"/>
      <c r="DB70" s="991"/>
      <c r="DC70" s="992"/>
      <c r="DD70" s="992"/>
      <c r="DE70" s="992"/>
      <c r="DF70" s="993"/>
      <c r="DG70" s="991"/>
      <c r="DH70" s="992"/>
      <c r="DI70" s="992"/>
      <c r="DJ70" s="992"/>
      <c r="DK70" s="993"/>
      <c r="DL70" s="991"/>
      <c r="DM70" s="992"/>
      <c r="DN70" s="992"/>
      <c r="DO70" s="992"/>
      <c r="DP70" s="993"/>
      <c r="DQ70" s="991"/>
      <c r="DR70" s="992"/>
      <c r="DS70" s="992"/>
      <c r="DT70" s="992"/>
      <c r="DU70" s="993"/>
      <c r="DV70" s="980"/>
      <c r="DW70" s="981"/>
      <c r="DX70" s="981"/>
      <c r="DY70" s="981"/>
      <c r="DZ70" s="982"/>
      <c r="EA70" s="212"/>
    </row>
    <row r="71" spans="1:131" ht="26.25" customHeight="1" x14ac:dyDescent="0.2">
      <c r="A71" s="220">
        <v>4</v>
      </c>
      <c r="B71" s="1009" t="s">
        <v>552</v>
      </c>
      <c r="C71" s="1010"/>
      <c r="D71" s="1010"/>
      <c r="E71" s="1010"/>
      <c r="F71" s="1010"/>
      <c r="G71" s="1010"/>
      <c r="H71" s="1010"/>
      <c r="I71" s="1010"/>
      <c r="J71" s="1010"/>
      <c r="K71" s="1010"/>
      <c r="L71" s="1010"/>
      <c r="M71" s="1010"/>
      <c r="N71" s="1010"/>
      <c r="O71" s="1010"/>
      <c r="P71" s="1011"/>
      <c r="Q71" s="1012">
        <v>259339</v>
      </c>
      <c r="R71" s="1006"/>
      <c r="S71" s="1006"/>
      <c r="T71" s="1006"/>
      <c r="U71" s="1006"/>
      <c r="V71" s="1006">
        <v>254515</v>
      </c>
      <c r="W71" s="1006"/>
      <c r="X71" s="1006"/>
      <c r="Y71" s="1006"/>
      <c r="Z71" s="1006"/>
      <c r="AA71" s="1006">
        <v>4824</v>
      </c>
      <c r="AB71" s="1006"/>
      <c r="AC71" s="1006"/>
      <c r="AD71" s="1006"/>
      <c r="AE71" s="1006"/>
      <c r="AF71" s="1006">
        <v>4824</v>
      </c>
      <c r="AG71" s="1006"/>
      <c r="AH71" s="1006"/>
      <c r="AI71" s="1006"/>
      <c r="AJ71" s="1006"/>
      <c r="AK71" s="1006">
        <v>1141</v>
      </c>
      <c r="AL71" s="1006"/>
      <c r="AM71" s="1006"/>
      <c r="AN71" s="1006"/>
      <c r="AO71" s="1006"/>
      <c r="AP71" s="1006" t="s">
        <v>487</v>
      </c>
      <c r="AQ71" s="1006"/>
      <c r="AR71" s="1006"/>
      <c r="AS71" s="1006"/>
      <c r="AT71" s="1006"/>
      <c r="AU71" s="1006" t="s">
        <v>487</v>
      </c>
      <c r="AV71" s="1006"/>
      <c r="AW71" s="1006"/>
      <c r="AX71" s="1006"/>
      <c r="AY71" s="1006"/>
      <c r="AZ71" s="1007"/>
      <c r="BA71" s="1007"/>
      <c r="BB71" s="1007"/>
      <c r="BC71" s="1007"/>
      <c r="BD71" s="1008"/>
      <c r="BE71" s="223"/>
      <c r="BF71" s="223"/>
      <c r="BG71" s="223"/>
      <c r="BH71" s="223"/>
      <c r="BI71" s="223"/>
      <c r="BJ71" s="223"/>
      <c r="BK71" s="223"/>
      <c r="BL71" s="223"/>
      <c r="BM71" s="223"/>
      <c r="BN71" s="223"/>
      <c r="BO71" s="223"/>
      <c r="BP71" s="223"/>
      <c r="BQ71" s="220">
        <v>65</v>
      </c>
      <c r="BR71" s="225"/>
      <c r="BS71" s="980"/>
      <c r="BT71" s="981"/>
      <c r="BU71" s="981"/>
      <c r="BV71" s="981"/>
      <c r="BW71" s="981"/>
      <c r="BX71" s="981"/>
      <c r="BY71" s="981"/>
      <c r="BZ71" s="981"/>
      <c r="CA71" s="981"/>
      <c r="CB71" s="981"/>
      <c r="CC71" s="981"/>
      <c r="CD71" s="981"/>
      <c r="CE71" s="981"/>
      <c r="CF71" s="981"/>
      <c r="CG71" s="990"/>
      <c r="CH71" s="991"/>
      <c r="CI71" s="992"/>
      <c r="CJ71" s="992"/>
      <c r="CK71" s="992"/>
      <c r="CL71" s="993"/>
      <c r="CM71" s="991"/>
      <c r="CN71" s="992"/>
      <c r="CO71" s="992"/>
      <c r="CP71" s="992"/>
      <c r="CQ71" s="993"/>
      <c r="CR71" s="991"/>
      <c r="CS71" s="992"/>
      <c r="CT71" s="992"/>
      <c r="CU71" s="992"/>
      <c r="CV71" s="993"/>
      <c r="CW71" s="991"/>
      <c r="CX71" s="992"/>
      <c r="CY71" s="992"/>
      <c r="CZ71" s="992"/>
      <c r="DA71" s="993"/>
      <c r="DB71" s="991"/>
      <c r="DC71" s="992"/>
      <c r="DD71" s="992"/>
      <c r="DE71" s="992"/>
      <c r="DF71" s="993"/>
      <c r="DG71" s="991"/>
      <c r="DH71" s="992"/>
      <c r="DI71" s="992"/>
      <c r="DJ71" s="992"/>
      <c r="DK71" s="993"/>
      <c r="DL71" s="991"/>
      <c r="DM71" s="992"/>
      <c r="DN71" s="992"/>
      <c r="DO71" s="992"/>
      <c r="DP71" s="993"/>
      <c r="DQ71" s="991"/>
      <c r="DR71" s="992"/>
      <c r="DS71" s="992"/>
      <c r="DT71" s="992"/>
      <c r="DU71" s="993"/>
      <c r="DV71" s="980"/>
      <c r="DW71" s="981"/>
      <c r="DX71" s="981"/>
      <c r="DY71" s="981"/>
      <c r="DZ71" s="982"/>
      <c r="EA71" s="212"/>
    </row>
    <row r="72" spans="1:131" ht="26.25" customHeight="1" x14ac:dyDescent="0.2">
      <c r="A72" s="220">
        <v>5</v>
      </c>
      <c r="B72" s="1009" t="s">
        <v>553</v>
      </c>
      <c r="C72" s="1010"/>
      <c r="D72" s="1010"/>
      <c r="E72" s="1010"/>
      <c r="F72" s="1010"/>
      <c r="G72" s="1010"/>
      <c r="H72" s="1010"/>
      <c r="I72" s="1010"/>
      <c r="J72" s="1010"/>
      <c r="K72" s="1010"/>
      <c r="L72" s="1010"/>
      <c r="M72" s="1010"/>
      <c r="N72" s="1010"/>
      <c r="O72" s="1010"/>
      <c r="P72" s="1011"/>
      <c r="Q72" s="1012">
        <v>8445</v>
      </c>
      <c r="R72" s="1006"/>
      <c r="S72" s="1006"/>
      <c r="T72" s="1006"/>
      <c r="U72" s="1006"/>
      <c r="V72" s="1006">
        <v>6617</v>
      </c>
      <c r="W72" s="1006"/>
      <c r="X72" s="1006"/>
      <c r="Y72" s="1006"/>
      <c r="Z72" s="1006"/>
      <c r="AA72" s="1006">
        <v>1828</v>
      </c>
      <c r="AB72" s="1006"/>
      <c r="AC72" s="1006"/>
      <c r="AD72" s="1006"/>
      <c r="AE72" s="1006"/>
      <c r="AF72" s="1006" t="s">
        <v>487</v>
      </c>
      <c r="AG72" s="1006"/>
      <c r="AH72" s="1006"/>
      <c r="AI72" s="1006"/>
      <c r="AJ72" s="1006"/>
      <c r="AK72" s="1006">
        <v>14</v>
      </c>
      <c r="AL72" s="1006"/>
      <c r="AM72" s="1006"/>
      <c r="AN72" s="1006"/>
      <c r="AO72" s="1006"/>
      <c r="AP72" s="1006" t="s">
        <v>487</v>
      </c>
      <c r="AQ72" s="1006"/>
      <c r="AR72" s="1006"/>
      <c r="AS72" s="1006"/>
      <c r="AT72" s="1006"/>
      <c r="AU72" s="1006" t="s">
        <v>487</v>
      </c>
      <c r="AV72" s="1006"/>
      <c r="AW72" s="1006"/>
      <c r="AX72" s="1006"/>
      <c r="AY72" s="1006"/>
      <c r="AZ72" s="1007"/>
      <c r="BA72" s="1007"/>
      <c r="BB72" s="1007"/>
      <c r="BC72" s="1007"/>
      <c r="BD72" s="1008"/>
      <c r="BE72" s="223"/>
      <c r="BF72" s="223"/>
      <c r="BG72" s="223"/>
      <c r="BH72" s="223"/>
      <c r="BI72" s="223"/>
      <c r="BJ72" s="223"/>
      <c r="BK72" s="223"/>
      <c r="BL72" s="223"/>
      <c r="BM72" s="223"/>
      <c r="BN72" s="223"/>
      <c r="BO72" s="223"/>
      <c r="BP72" s="223"/>
      <c r="BQ72" s="220">
        <v>66</v>
      </c>
      <c r="BR72" s="225"/>
      <c r="BS72" s="980"/>
      <c r="BT72" s="981"/>
      <c r="BU72" s="981"/>
      <c r="BV72" s="981"/>
      <c r="BW72" s="981"/>
      <c r="BX72" s="981"/>
      <c r="BY72" s="981"/>
      <c r="BZ72" s="981"/>
      <c r="CA72" s="981"/>
      <c r="CB72" s="981"/>
      <c r="CC72" s="981"/>
      <c r="CD72" s="981"/>
      <c r="CE72" s="981"/>
      <c r="CF72" s="981"/>
      <c r="CG72" s="990"/>
      <c r="CH72" s="991"/>
      <c r="CI72" s="992"/>
      <c r="CJ72" s="992"/>
      <c r="CK72" s="992"/>
      <c r="CL72" s="993"/>
      <c r="CM72" s="991"/>
      <c r="CN72" s="992"/>
      <c r="CO72" s="992"/>
      <c r="CP72" s="992"/>
      <c r="CQ72" s="993"/>
      <c r="CR72" s="991"/>
      <c r="CS72" s="992"/>
      <c r="CT72" s="992"/>
      <c r="CU72" s="992"/>
      <c r="CV72" s="993"/>
      <c r="CW72" s="991"/>
      <c r="CX72" s="992"/>
      <c r="CY72" s="992"/>
      <c r="CZ72" s="992"/>
      <c r="DA72" s="993"/>
      <c r="DB72" s="991"/>
      <c r="DC72" s="992"/>
      <c r="DD72" s="992"/>
      <c r="DE72" s="992"/>
      <c r="DF72" s="993"/>
      <c r="DG72" s="991"/>
      <c r="DH72" s="992"/>
      <c r="DI72" s="992"/>
      <c r="DJ72" s="992"/>
      <c r="DK72" s="993"/>
      <c r="DL72" s="991"/>
      <c r="DM72" s="992"/>
      <c r="DN72" s="992"/>
      <c r="DO72" s="992"/>
      <c r="DP72" s="993"/>
      <c r="DQ72" s="991"/>
      <c r="DR72" s="992"/>
      <c r="DS72" s="992"/>
      <c r="DT72" s="992"/>
      <c r="DU72" s="993"/>
      <c r="DV72" s="980"/>
      <c r="DW72" s="981"/>
      <c r="DX72" s="981"/>
      <c r="DY72" s="981"/>
      <c r="DZ72" s="982"/>
      <c r="EA72" s="212"/>
    </row>
    <row r="73" spans="1:131" ht="26.25" customHeight="1" x14ac:dyDescent="0.2">
      <c r="A73" s="220">
        <v>6</v>
      </c>
      <c r="B73" s="1009" t="s">
        <v>554</v>
      </c>
      <c r="C73" s="1010"/>
      <c r="D73" s="1010"/>
      <c r="E73" s="1010"/>
      <c r="F73" s="1010"/>
      <c r="G73" s="1010"/>
      <c r="H73" s="1010"/>
      <c r="I73" s="1010"/>
      <c r="J73" s="1010"/>
      <c r="K73" s="1010"/>
      <c r="L73" s="1010"/>
      <c r="M73" s="1010"/>
      <c r="N73" s="1010"/>
      <c r="O73" s="1010"/>
      <c r="P73" s="1011"/>
      <c r="Q73" s="1012">
        <v>1514</v>
      </c>
      <c r="R73" s="1006"/>
      <c r="S73" s="1006"/>
      <c r="T73" s="1006"/>
      <c r="U73" s="1006"/>
      <c r="V73" s="1006">
        <v>1513</v>
      </c>
      <c r="W73" s="1006"/>
      <c r="X73" s="1006"/>
      <c r="Y73" s="1006"/>
      <c r="Z73" s="1006"/>
      <c r="AA73" s="1006">
        <v>1</v>
      </c>
      <c r="AB73" s="1006"/>
      <c r="AC73" s="1006"/>
      <c r="AD73" s="1006"/>
      <c r="AE73" s="1006"/>
      <c r="AF73" s="1006" t="s">
        <v>487</v>
      </c>
      <c r="AG73" s="1006"/>
      <c r="AH73" s="1006"/>
      <c r="AI73" s="1006"/>
      <c r="AJ73" s="1006"/>
      <c r="AK73" s="1006" t="s">
        <v>487</v>
      </c>
      <c r="AL73" s="1006"/>
      <c r="AM73" s="1006"/>
      <c r="AN73" s="1006"/>
      <c r="AO73" s="1006"/>
      <c r="AP73" s="1006" t="s">
        <v>487</v>
      </c>
      <c r="AQ73" s="1006"/>
      <c r="AR73" s="1006"/>
      <c r="AS73" s="1006"/>
      <c r="AT73" s="1006"/>
      <c r="AU73" s="1006" t="s">
        <v>487</v>
      </c>
      <c r="AV73" s="1006"/>
      <c r="AW73" s="1006"/>
      <c r="AX73" s="1006"/>
      <c r="AY73" s="1006"/>
      <c r="AZ73" s="1007"/>
      <c r="BA73" s="1007"/>
      <c r="BB73" s="1007"/>
      <c r="BC73" s="1007"/>
      <c r="BD73" s="1008"/>
      <c r="BE73" s="223"/>
      <c r="BF73" s="223"/>
      <c r="BG73" s="223"/>
      <c r="BH73" s="223"/>
      <c r="BI73" s="223"/>
      <c r="BJ73" s="223"/>
      <c r="BK73" s="223"/>
      <c r="BL73" s="223"/>
      <c r="BM73" s="223"/>
      <c r="BN73" s="223"/>
      <c r="BO73" s="223"/>
      <c r="BP73" s="223"/>
      <c r="BQ73" s="220">
        <v>67</v>
      </c>
      <c r="BR73" s="225"/>
      <c r="BS73" s="980"/>
      <c r="BT73" s="981"/>
      <c r="BU73" s="981"/>
      <c r="BV73" s="981"/>
      <c r="BW73" s="981"/>
      <c r="BX73" s="981"/>
      <c r="BY73" s="981"/>
      <c r="BZ73" s="981"/>
      <c r="CA73" s="981"/>
      <c r="CB73" s="981"/>
      <c r="CC73" s="981"/>
      <c r="CD73" s="981"/>
      <c r="CE73" s="981"/>
      <c r="CF73" s="981"/>
      <c r="CG73" s="990"/>
      <c r="CH73" s="991"/>
      <c r="CI73" s="992"/>
      <c r="CJ73" s="992"/>
      <c r="CK73" s="992"/>
      <c r="CL73" s="993"/>
      <c r="CM73" s="991"/>
      <c r="CN73" s="992"/>
      <c r="CO73" s="992"/>
      <c r="CP73" s="992"/>
      <c r="CQ73" s="993"/>
      <c r="CR73" s="991"/>
      <c r="CS73" s="992"/>
      <c r="CT73" s="992"/>
      <c r="CU73" s="992"/>
      <c r="CV73" s="993"/>
      <c r="CW73" s="991"/>
      <c r="CX73" s="992"/>
      <c r="CY73" s="992"/>
      <c r="CZ73" s="992"/>
      <c r="DA73" s="993"/>
      <c r="DB73" s="991"/>
      <c r="DC73" s="992"/>
      <c r="DD73" s="992"/>
      <c r="DE73" s="992"/>
      <c r="DF73" s="993"/>
      <c r="DG73" s="991"/>
      <c r="DH73" s="992"/>
      <c r="DI73" s="992"/>
      <c r="DJ73" s="992"/>
      <c r="DK73" s="993"/>
      <c r="DL73" s="991"/>
      <c r="DM73" s="992"/>
      <c r="DN73" s="992"/>
      <c r="DO73" s="992"/>
      <c r="DP73" s="993"/>
      <c r="DQ73" s="991"/>
      <c r="DR73" s="992"/>
      <c r="DS73" s="992"/>
      <c r="DT73" s="992"/>
      <c r="DU73" s="993"/>
      <c r="DV73" s="980"/>
      <c r="DW73" s="981"/>
      <c r="DX73" s="981"/>
      <c r="DY73" s="981"/>
      <c r="DZ73" s="982"/>
      <c r="EA73" s="212"/>
    </row>
    <row r="74" spans="1:131" ht="26.25" customHeight="1" x14ac:dyDescent="0.2">
      <c r="A74" s="220">
        <v>7</v>
      </c>
      <c r="B74" s="1009" t="s">
        <v>555</v>
      </c>
      <c r="C74" s="1010"/>
      <c r="D74" s="1010"/>
      <c r="E74" s="1010"/>
      <c r="F74" s="1010"/>
      <c r="G74" s="1010"/>
      <c r="H74" s="1010"/>
      <c r="I74" s="1010"/>
      <c r="J74" s="1010"/>
      <c r="K74" s="1010"/>
      <c r="L74" s="1010"/>
      <c r="M74" s="1010"/>
      <c r="N74" s="1010"/>
      <c r="O74" s="1010"/>
      <c r="P74" s="1011"/>
      <c r="Q74" s="1012">
        <v>2</v>
      </c>
      <c r="R74" s="1006"/>
      <c r="S74" s="1006"/>
      <c r="T74" s="1006"/>
      <c r="U74" s="1006"/>
      <c r="V74" s="1006">
        <v>0</v>
      </c>
      <c r="W74" s="1006"/>
      <c r="X74" s="1006"/>
      <c r="Y74" s="1006"/>
      <c r="Z74" s="1006"/>
      <c r="AA74" s="1006">
        <v>2</v>
      </c>
      <c r="AB74" s="1006"/>
      <c r="AC74" s="1006"/>
      <c r="AD74" s="1006"/>
      <c r="AE74" s="1006"/>
      <c r="AF74" s="1006" t="s">
        <v>487</v>
      </c>
      <c r="AG74" s="1006"/>
      <c r="AH74" s="1006"/>
      <c r="AI74" s="1006"/>
      <c r="AJ74" s="1006"/>
      <c r="AK74" s="1006" t="s">
        <v>487</v>
      </c>
      <c r="AL74" s="1006"/>
      <c r="AM74" s="1006"/>
      <c r="AN74" s="1006"/>
      <c r="AO74" s="1006"/>
      <c r="AP74" s="1006" t="s">
        <v>487</v>
      </c>
      <c r="AQ74" s="1006"/>
      <c r="AR74" s="1006"/>
      <c r="AS74" s="1006"/>
      <c r="AT74" s="1006"/>
      <c r="AU74" s="1006" t="s">
        <v>487</v>
      </c>
      <c r="AV74" s="1006"/>
      <c r="AW74" s="1006"/>
      <c r="AX74" s="1006"/>
      <c r="AY74" s="1006"/>
      <c r="AZ74" s="1007"/>
      <c r="BA74" s="1007"/>
      <c r="BB74" s="1007"/>
      <c r="BC74" s="1007"/>
      <c r="BD74" s="1008"/>
      <c r="BE74" s="223"/>
      <c r="BF74" s="223"/>
      <c r="BG74" s="223"/>
      <c r="BH74" s="223"/>
      <c r="BI74" s="223"/>
      <c r="BJ74" s="223"/>
      <c r="BK74" s="223"/>
      <c r="BL74" s="223"/>
      <c r="BM74" s="223"/>
      <c r="BN74" s="223"/>
      <c r="BO74" s="223"/>
      <c r="BP74" s="223"/>
      <c r="BQ74" s="220">
        <v>68</v>
      </c>
      <c r="BR74" s="225"/>
      <c r="BS74" s="980"/>
      <c r="BT74" s="981"/>
      <c r="BU74" s="981"/>
      <c r="BV74" s="981"/>
      <c r="BW74" s="981"/>
      <c r="BX74" s="981"/>
      <c r="BY74" s="981"/>
      <c r="BZ74" s="981"/>
      <c r="CA74" s="981"/>
      <c r="CB74" s="981"/>
      <c r="CC74" s="981"/>
      <c r="CD74" s="981"/>
      <c r="CE74" s="981"/>
      <c r="CF74" s="981"/>
      <c r="CG74" s="990"/>
      <c r="CH74" s="991"/>
      <c r="CI74" s="992"/>
      <c r="CJ74" s="992"/>
      <c r="CK74" s="992"/>
      <c r="CL74" s="993"/>
      <c r="CM74" s="991"/>
      <c r="CN74" s="992"/>
      <c r="CO74" s="992"/>
      <c r="CP74" s="992"/>
      <c r="CQ74" s="993"/>
      <c r="CR74" s="991"/>
      <c r="CS74" s="992"/>
      <c r="CT74" s="992"/>
      <c r="CU74" s="992"/>
      <c r="CV74" s="993"/>
      <c r="CW74" s="991"/>
      <c r="CX74" s="992"/>
      <c r="CY74" s="992"/>
      <c r="CZ74" s="992"/>
      <c r="DA74" s="993"/>
      <c r="DB74" s="991"/>
      <c r="DC74" s="992"/>
      <c r="DD74" s="992"/>
      <c r="DE74" s="992"/>
      <c r="DF74" s="993"/>
      <c r="DG74" s="991"/>
      <c r="DH74" s="992"/>
      <c r="DI74" s="992"/>
      <c r="DJ74" s="992"/>
      <c r="DK74" s="993"/>
      <c r="DL74" s="991"/>
      <c r="DM74" s="992"/>
      <c r="DN74" s="992"/>
      <c r="DO74" s="992"/>
      <c r="DP74" s="993"/>
      <c r="DQ74" s="991"/>
      <c r="DR74" s="992"/>
      <c r="DS74" s="992"/>
      <c r="DT74" s="992"/>
      <c r="DU74" s="993"/>
      <c r="DV74" s="980"/>
      <c r="DW74" s="981"/>
      <c r="DX74" s="981"/>
      <c r="DY74" s="981"/>
      <c r="DZ74" s="982"/>
      <c r="EA74" s="212"/>
    </row>
    <row r="75" spans="1:131" ht="26.25" customHeight="1" x14ac:dyDescent="0.2">
      <c r="A75" s="220">
        <v>8</v>
      </c>
      <c r="B75" s="1009" t="s">
        <v>556</v>
      </c>
      <c r="C75" s="1010"/>
      <c r="D75" s="1010"/>
      <c r="E75" s="1010"/>
      <c r="F75" s="1010"/>
      <c r="G75" s="1010"/>
      <c r="H75" s="1010"/>
      <c r="I75" s="1010"/>
      <c r="J75" s="1010"/>
      <c r="K75" s="1010"/>
      <c r="L75" s="1010"/>
      <c r="M75" s="1010"/>
      <c r="N75" s="1010"/>
      <c r="O75" s="1010"/>
      <c r="P75" s="1011"/>
      <c r="Q75" s="1013">
        <v>53</v>
      </c>
      <c r="R75" s="1014"/>
      <c r="S75" s="1014"/>
      <c r="T75" s="1014"/>
      <c r="U75" s="1015"/>
      <c r="V75" s="1016">
        <v>29</v>
      </c>
      <c r="W75" s="1014"/>
      <c r="X75" s="1014"/>
      <c r="Y75" s="1014"/>
      <c r="Z75" s="1015"/>
      <c r="AA75" s="1016">
        <v>24</v>
      </c>
      <c r="AB75" s="1014"/>
      <c r="AC75" s="1014"/>
      <c r="AD75" s="1014"/>
      <c r="AE75" s="1015"/>
      <c r="AF75" s="1016" t="s">
        <v>487</v>
      </c>
      <c r="AG75" s="1014"/>
      <c r="AH75" s="1014"/>
      <c r="AI75" s="1014"/>
      <c r="AJ75" s="1015"/>
      <c r="AK75" s="1016" t="s">
        <v>487</v>
      </c>
      <c r="AL75" s="1014"/>
      <c r="AM75" s="1014"/>
      <c r="AN75" s="1014"/>
      <c r="AO75" s="1015"/>
      <c r="AP75" s="1016" t="s">
        <v>487</v>
      </c>
      <c r="AQ75" s="1014"/>
      <c r="AR75" s="1014"/>
      <c r="AS75" s="1014"/>
      <c r="AT75" s="1015"/>
      <c r="AU75" s="1016" t="s">
        <v>487</v>
      </c>
      <c r="AV75" s="1014"/>
      <c r="AW75" s="1014"/>
      <c r="AX75" s="1014"/>
      <c r="AY75" s="1015"/>
      <c r="AZ75" s="1007"/>
      <c r="BA75" s="1007"/>
      <c r="BB75" s="1007"/>
      <c r="BC75" s="1007"/>
      <c r="BD75" s="1008"/>
      <c r="BE75" s="223"/>
      <c r="BF75" s="223"/>
      <c r="BG75" s="223"/>
      <c r="BH75" s="223"/>
      <c r="BI75" s="223"/>
      <c r="BJ75" s="223"/>
      <c r="BK75" s="223"/>
      <c r="BL75" s="223"/>
      <c r="BM75" s="223"/>
      <c r="BN75" s="223"/>
      <c r="BO75" s="223"/>
      <c r="BP75" s="223"/>
      <c r="BQ75" s="220">
        <v>69</v>
      </c>
      <c r="BR75" s="225"/>
      <c r="BS75" s="980"/>
      <c r="BT75" s="981"/>
      <c r="BU75" s="981"/>
      <c r="BV75" s="981"/>
      <c r="BW75" s="981"/>
      <c r="BX75" s="981"/>
      <c r="BY75" s="981"/>
      <c r="BZ75" s="981"/>
      <c r="CA75" s="981"/>
      <c r="CB75" s="981"/>
      <c r="CC75" s="981"/>
      <c r="CD75" s="981"/>
      <c r="CE75" s="981"/>
      <c r="CF75" s="981"/>
      <c r="CG75" s="990"/>
      <c r="CH75" s="991"/>
      <c r="CI75" s="992"/>
      <c r="CJ75" s="992"/>
      <c r="CK75" s="992"/>
      <c r="CL75" s="993"/>
      <c r="CM75" s="991"/>
      <c r="CN75" s="992"/>
      <c r="CO75" s="992"/>
      <c r="CP75" s="992"/>
      <c r="CQ75" s="993"/>
      <c r="CR75" s="991"/>
      <c r="CS75" s="992"/>
      <c r="CT75" s="992"/>
      <c r="CU75" s="992"/>
      <c r="CV75" s="993"/>
      <c r="CW75" s="991"/>
      <c r="CX75" s="992"/>
      <c r="CY75" s="992"/>
      <c r="CZ75" s="992"/>
      <c r="DA75" s="993"/>
      <c r="DB75" s="991"/>
      <c r="DC75" s="992"/>
      <c r="DD75" s="992"/>
      <c r="DE75" s="992"/>
      <c r="DF75" s="993"/>
      <c r="DG75" s="991"/>
      <c r="DH75" s="992"/>
      <c r="DI75" s="992"/>
      <c r="DJ75" s="992"/>
      <c r="DK75" s="993"/>
      <c r="DL75" s="991"/>
      <c r="DM75" s="992"/>
      <c r="DN75" s="992"/>
      <c r="DO75" s="992"/>
      <c r="DP75" s="993"/>
      <c r="DQ75" s="991"/>
      <c r="DR75" s="992"/>
      <c r="DS75" s="992"/>
      <c r="DT75" s="992"/>
      <c r="DU75" s="993"/>
      <c r="DV75" s="980"/>
      <c r="DW75" s="981"/>
      <c r="DX75" s="981"/>
      <c r="DY75" s="981"/>
      <c r="DZ75" s="982"/>
      <c r="EA75" s="212"/>
    </row>
    <row r="76" spans="1:131" ht="26.25" customHeight="1" x14ac:dyDescent="0.2">
      <c r="A76" s="220">
        <v>9</v>
      </c>
      <c r="B76" s="1009" t="s">
        <v>557</v>
      </c>
      <c r="C76" s="1010"/>
      <c r="D76" s="1010"/>
      <c r="E76" s="1010"/>
      <c r="F76" s="1010"/>
      <c r="G76" s="1010"/>
      <c r="H76" s="1010"/>
      <c r="I76" s="1010"/>
      <c r="J76" s="1010"/>
      <c r="K76" s="1010"/>
      <c r="L76" s="1010"/>
      <c r="M76" s="1010"/>
      <c r="N76" s="1010"/>
      <c r="O76" s="1010"/>
      <c r="P76" s="1011"/>
      <c r="Q76" s="1013">
        <v>43</v>
      </c>
      <c r="R76" s="1014"/>
      <c r="S76" s="1014"/>
      <c r="T76" s="1014"/>
      <c r="U76" s="1015"/>
      <c r="V76" s="1016">
        <v>42</v>
      </c>
      <c r="W76" s="1014"/>
      <c r="X76" s="1014"/>
      <c r="Y76" s="1014"/>
      <c r="Z76" s="1015"/>
      <c r="AA76" s="1016">
        <v>1</v>
      </c>
      <c r="AB76" s="1014"/>
      <c r="AC76" s="1014"/>
      <c r="AD76" s="1014"/>
      <c r="AE76" s="1015"/>
      <c r="AF76" s="1016" t="s">
        <v>487</v>
      </c>
      <c r="AG76" s="1014"/>
      <c r="AH76" s="1014"/>
      <c r="AI76" s="1014"/>
      <c r="AJ76" s="1015"/>
      <c r="AK76" s="1016" t="s">
        <v>487</v>
      </c>
      <c r="AL76" s="1014"/>
      <c r="AM76" s="1014"/>
      <c r="AN76" s="1014"/>
      <c r="AO76" s="1015"/>
      <c r="AP76" s="1016" t="s">
        <v>487</v>
      </c>
      <c r="AQ76" s="1014"/>
      <c r="AR76" s="1014"/>
      <c r="AS76" s="1014"/>
      <c r="AT76" s="1015"/>
      <c r="AU76" s="1016" t="s">
        <v>487</v>
      </c>
      <c r="AV76" s="1014"/>
      <c r="AW76" s="1014"/>
      <c r="AX76" s="1014"/>
      <c r="AY76" s="1015"/>
      <c r="AZ76" s="1007"/>
      <c r="BA76" s="1007"/>
      <c r="BB76" s="1007"/>
      <c r="BC76" s="1007"/>
      <c r="BD76" s="1008"/>
      <c r="BE76" s="223"/>
      <c r="BF76" s="223"/>
      <c r="BG76" s="223"/>
      <c r="BH76" s="223"/>
      <c r="BI76" s="223"/>
      <c r="BJ76" s="223"/>
      <c r="BK76" s="223"/>
      <c r="BL76" s="223"/>
      <c r="BM76" s="223"/>
      <c r="BN76" s="223"/>
      <c r="BO76" s="223"/>
      <c r="BP76" s="223"/>
      <c r="BQ76" s="220">
        <v>70</v>
      </c>
      <c r="BR76" s="225"/>
      <c r="BS76" s="980"/>
      <c r="BT76" s="981"/>
      <c r="BU76" s="981"/>
      <c r="BV76" s="981"/>
      <c r="BW76" s="981"/>
      <c r="BX76" s="981"/>
      <c r="BY76" s="981"/>
      <c r="BZ76" s="981"/>
      <c r="CA76" s="981"/>
      <c r="CB76" s="981"/>
      <c r="CC76" s="981"/>
      <c r="CD76" s="981"/>
      <c r="CE76" s="981"/>
      <c r="CF76" s="981"/>
      <c r="CG76" s="990"/>
      <c r="CH76" s="991"/>
      <c r="CI76" s="992"/>
      <c r="CJ76" s="992"/>
      <c r="CK76" s="992"/>
      <c r="CL76" s="993"/>
      <c r="CM76" s="991"/>
      <c r="CN76" s="992"/>
      <c r="CO76" s="992"/>
      <c r="CP76" s="992"/>
      <c r="CQ76" s="993"/>
      <c r="CR76" s="991"/>
      <c r="CS76" s="992"/>
      <c r="CT76" s="992"/>
      <c r="CU76" s="992"/>
      <c r="CV76" s="993"/>
      <c r="CW76" s="991"/>
      <c r="CX76" s="992"/>
      <c r="CY76" s="992"/>
      <c r="CZ76" s="992"/>
      <c r="DA76" s="993"/>
      <c r="DB76" s="991"/>
      <c r="DC76" s="992"/>
      <c r="DD76" s="992"/>
      <c r="DE76" s="992"/>
      <c r="DF76" s="993"/>
      <c r="DG76" s="991"/>
      <c r="DH76" s="992"/>
      <c r="DI76" s="992"/>
      <c r="DJ76" s="992"/>
      <c r="DK76" s="993"/>
      <c r="DL76" s="991"/>
      <c r="DM76" s="992"/>
      <c r="DN76" s="992"/>
      <c r="DO76" s="992"/>
      <c r="DP76" s="993"/>
      <c r="DQ76" s="991"/>
      <c r="DR76" s="992"/>
      <c r="DS76" s="992"/>
      <c r="DT76" s="992"/>
      <c r="DU76" s="993"/>
      <c r="DV76" s="980"/>
      <c r="DW76" s="981"/>
      <c r="DX76" s="981"/>
      <c r="DY76" s="981"/>
      <c r="DZ76" s="982"/>
      <c r="EA76" s="212"/>
    </row>
    <row r="77" spans="1:131" ht="26.25" customHeight="1" x14ac:dyDescent="0.2">
      <c r="A77" s="220">
        <v>10</v>
      </c>
      <c r="B77" s="1009"/>
      <c r="C77" s="1010"/>
      <c r="D77" s="1010"/>
      <c r="E77" s="1010"/>
      <c r="F77" s="1010"/>
      <c r="G77" s="1010"/>
      <c r="H77" s="1010"/>
      <c r="I77" s="1010"/>
      <c r="J77" s="1010"/>
      <c r="K77" s="1010"/>
      <c r="L77" s="1010"/>
      <c r="M77" s="1010"/>
      <c r="N77" s="1010"/>
      <c r="O77" s="1010"/>
      <c r="P77" s="1011"/>
      <c r="Q77" s="1013"/>
      <c r="R77" s="1014"/>
      <c r="S77" s="1014"/>
      <c r="T77" s="1014"/>
      <c r="U77" s="1015"/>
      <c r="V77" s="1016"/>
      <c r="W77" s="1014"/>
      <c r="X77" s="1014"/>
      <c r="Y77" s="1014"/>
      <c r="Z77" s="1015"/>
      <c r="AA77" s="1016"/>
      <c r="AB77" s="1014"/>
      <c r="AC77" s="1014"/>
      <c r="AD77" s="1014"/>
      <c r="AE77" s="1015"/>
      <c r="AF77" s="1016"/>
      <c r="AG77" s="1014"/>
      <c r="AH77" s="1014"/>
      <c r="AI77" s="1014"/>
      <c r="AJ77" s="1015"/>
      <c r="AK77" s="1016"/>
      <c r="AL77" s="1014"/>
      <c r="AM77" s="1014"/>
      <c r="AN77" s="1014"/>
      <c r="AO77" s="1015"/>
      <c r="AP77" s="1016"/>
      <c r="AQ77" s="1014"/>
      <c r="AR77" s="1014"/>
      <c r="AS77" s="1014"/>
      <c r="AT77" s="1015"/>
      <c r="AU77" s="1016"/>
      <c r="AV77" s="1014"/>
      <c r="AW77" s="1014"/>
      <c r="AX77" s="1014"/>
      <c r="AY77" s="1015"/>
      <c r="AZ77" s="1007"/>
      <c r="BA77" s="1007"/>
      <c r="BB77" s="1007"/>
      <c r="BC77" s="1007"/>
      <c r="BD77" s="1008"/>
      <c r="BE77" s="223"/>
      <c r="BF77" s="223"/>
      <c r="BG77" s="223"/>
      <c r="BH77" s="223"/>
      <c r="BI77" s="223"/>
      <c r="BJ77" s="223"/>
      <c r="BK77" s="223"/>
      <c r="BL77" s="223"/>
      <c r="BM77" s="223"/>
      <c r="BN77" s="223"/>
      <c r="BO77" s="223"/>
      <c r="BP77" s="223"/>
      <c r="BQ77" s="220">
        <v>71</v>
      </c>
      <c r="BR77" s="225"/>
      <c r="BS77" s="980"/>
      <c r="BT77" s="981"/>
      <c r="BU77" s="981"/>
      <c r="BV77" s="981"/>
      <c r="BW77" s="981"/>
      <c r="BX77" s="981"/>
      <c r="BY77" s="981"/>
      <c r="BZ77" s="981"/>
      <c r="CA77" s="981"/>
      <c r="CB77" s="981"/>
      <c r="CC77" s="981"/>
      <c r="CD77" s="981"/>
      <c r="CE77" s="981"/>
      <c r="CF77" s="981"/>
      <c r="CG77" s="990"/>
      <c r="CH77" s="991"/>
      <c r="CI77" s="992"/>
      <c r="CJ77" s="992"/>
      <c r="CK77" s="992"/>
      <c r="CL77" s="993"/>
      <c r="CM77" s="991"/>
      <c r="CN77" s="992"/>
      <c r="CO77" s="992"/>
      <c r="CP77" s="992"/>
      <c r="CQ77" s="993"/>
      <c r="CR77" s="991"/>
      <c r="CS77" s="992"/>
      <c r="CT77" s="992"/>
      <c r="CU77" s="992"/>
      <c r="CV77" s="993"/>
      <c r="CW77" s="991"/>
      <c r="CX77" s="992"/>
      <c r="CY77" s="992"/>
      <c r="CZ77" s="992"/>
      <c r="DA77" s="993"/>
      <c r="DB77" s="991"/>
      <c r="DC77" s="992"/>
      <c r="DD77" s="992"/>
      <c r="DE77" s="992"/>
      <c r="DF77" s="993"/>
      <c r="DG77" s="991"/>
      <c r="DH77" s="992"/>
      <c r="DI77" s="992"/>
      <c r="DJ77" s="992"/>
      <c r="DK77" s="993"/>
      <c r="DL77" s="991"/>
      <c r="DM77" s="992"/>
      <c r="DN77" s="992"/>
      <c r="DO77" s="992"/>
      <c r="DP77" s="993"/>
      <c r="DQ77" s="991"/>
      <c r="DR77" s="992"/>
      <c r="DS77" s="992"/>
      <c r="DT77" s="992"/>
      <c r="DU77" s="993"/>
      <c r="DV77" s="980"/>
      <c r="DW77" s="981"/>
      <c r="DX77" s="981"/>
      <c r="DY77" s="981"/>
      <c r="DZ77" s="982"/>
      <c r="EA77" s="212"/>
    </row>
    <row r="78" spans="1:131" ht="26.25" customHeight="1" x14ac:dyDescent="0.2">
      <c r="A78" s="220">
        <v>11</v>
      </c>
      <c r="B78" s="1009"/>
      <c r="C78" s="1010"/>
      <c r="D78" s="1010"/>
      <c r="E78" s="1010"/>
      <c r="F78" s="1010"/>
      <c r="G78" s="1010"/>
      <c r="H78" s="1010"/>
      <c r="I78" s="1010"/>
      <c r="J78" s="1010"/>
      <c r="K78" s="1010"/>
      <c r="L78" s="1010"/>
      <c r="M78" s="1010"/>
      <c r="N78" s="1010"/>
      <c r="O78" s="1010"/>
      <c r="P78" s="1011"/>
      <c r="Q78" s="1012"/>
      <c r="R78" s="1006"/>
      <c r="S78" s="1006"/>
      <c r="T78" s="1006"/>
      <c r="U78" s="1006"/>
      <c r="V78" s="1006"/>
      <c r="W78" s="1006"/>
      <c r="X78" s="1006"/>
      <c r="Y78" s="1006"/>
      <c r="Z78" s="1006"/>
      <c r="AA78" s="1006"/>
      <c r="AB78" s="1006"/>
      <c r="AC78" s="1006"/>
      <c r="AD78" s="1006"/>
      <c r="AE78" s="1006"/>
      <c r="AF78" s="1006"/>
      <c r="AG78" s="1006"/>
      <c r="AH78" s="1006"/>
      <c r="AI78" s="1006"/>
      <c r="AJ78" s="1006"/>
      <c r="AK78" s="1006"/>
      <c r="AL78" s="1006"/>
      <c r="AM78" s="1006"/>
      <c r="AN78" s="1006"/>
      <c r="AO78" s="1006"/>
      <c r="AP78" s="1006"/>
      <c r="AQ78" s="1006"/>
      <c r="AR78" s="1006"/>
      <c r="AS78" s="1006"/>
      <c r="AT78" s="1006"/>
      <c r="AU78" s="1006"/>
      <c r="AV78" s="1006"/>
      <c r="AW78" s="1006"/>
      <c r="AX78" s="1006"/>
      <c r="AY78" s="1006"/>
      <c r="AZ78" s="1007"/>
      <c r="BA78" s="1007"/>
      <c r="BB78" s="1007"/>
      <c r="BC78" s="1007"/>
      <c r="BD78" s="1008"/>
      <c r="BE78" s="223"/>
      <c r="BF78" s="223"/>
      <c r="BG78" s="223"/>
      <c r="BH78" s="223"/>
      <c r="BI78" s="223"/>
      <c r="BJ78" s="212"/>
      <c r="BK78" s="212"/>
      <c r="BL78" s="212"/>
      <c r="BM78" s="212"/>
      <c r="BN78" s="212"/>
      <c r="BO78" s="223"/>
      <c r="BP78" s="223"/>
      <c r="BQ78" s="220">
        <v>72</v>
      </c>
      <c r="BR78" s="225"/>
      <c r="BS78" s="980"/>
      <c r="BT78" s="981"/>
      <c r="BU78" s="981"/>
      <c r="BV78" s="981"/>
      <c r="BW78" s="981"/>
      <c r="BX78" s="981"/>
      <c r="BY78" s="981"/>
      <c r="BZ78" s="981"/>
      <c r="CA78" s="981"/>
      <c r="CB78" s="981"/>
      <c r="CC78" s="981"/>
      <c r="CD78" s="981"/>
      <c r="CE78" s="981"/>
      <c r="CF78" s="981"/>
      <c r="CG78" s="990"/>
      <c r="CH78" s="991"/>
      <c r="CI78" s="992"/>
      <c r="CJ78" s="992"/>
      <c r="CK78" s="992"/>
      <c r="CL78" s="993"/>
      <c r="CM78" s="991"/>
      <c r="CN78" s="992"/>
      <c r="CO78" s="992"/>
      <c r="CP78" s="992"/>
      <c r="CQ78" s="993"/>
      <c r="CR78" s="991"/>
      <c r="CS78" s="992"/>
      <c r="CT78" s="992"/>
      <c r="CU78" s="992"/>
      <c r="CV78" s="993"/>
      <c r="CW78" s="991"/>
      <c r="CX78" s="992"/>
      <c r="CY78" s="992"/>
      <c r="CZ78" s="992"/>
      <c r="DA78" s="993"/>
      <c r="DB78" s="991"/>
      <c r="DC78" s="992"/>
      <c r="DD78" s="992"/>
      <c r="DE78" s="992"/>
      <c r="DF78" s="993"/>
      <c r="DG78" s="991"/>
      <c r="DH78" s="992"/>
      <c r="DI78" s="992"/>
      <c r="DJ78" s="992"/>
      <c r="DK78" s="993"/>
      <c r="DL78" s="991"/>
      <c r="DM78" s="992"/>
      <c r="DN78" s="992"/>
      <c r="DO78" s="992"/>
      <c r="DP78" s="993"/>
      <c r="DQ78" s="991"/>
      <c r="DR78" s="992"/>
      <c r="DS78" s="992"/>
      <c r="DT78" s="992"/>
      <c r="DU78" s="993"/>
      <c r="DV78" s="980"/>
      <c r="DW78" s="981"/>
      <c r="DX78" s="981"/>
      <c r="DY78" s="981"/>
      <c r="DZ78" s="982"/>
      <c r="EA78" s="212"/>
    </row>
    <row r="79" spans="1:131" ht="26.25" customHeight="1" x14ac:dyDescent="0.2">
      <c r="A79" s="220">
        <v>12</v>
      </c>
      <c r="B79" s="1009"/>
      <c r="C79" s="1010"/>
      <c r="D79" s="1010"/>
      <c r="E79" s="1010"/>
      <c r="F79" s="1010"/>
      <c r="G79" s="1010"/>
      <c r="H79" s="1010"/>
      <c r="I79" s="1010"/>
      <c r="J79" s="1010"/>
      <c r="K79" s="1010"/>
      <c r="L79" s="1010"/>
      <c r="M79" s="1010"/>
      <c r="N79" s="1010"/>
      <c r="O79" s="1010"/>
      <c r="P79" s="1011"/>
      <c r="Q79" s="1012"/>
      <c r="R79" s="1006"/>
      <c r="S79" s="1006"/>
      <c r="T79" s="1006"/>
      <c r="U79" s="1006"/>
      <c r="V79" s="1006"/>
      <c r="W79" s="1006"/>
      <c r="X79" s="1006"/>
      <c r="Y79" s="1006"/>
      <c r="Z79" s="1006"/>
      <c r="AA79" s="1006"/>
      <c r="AB79" s="1006"/>
      <c r="AC79" s="1006"/>
      <c r="AD79" s="1006"/>
      <c r="AE79" s="1006"/>
      <c r="AF79" s="1006"/>
      <c r="AG79" s="1006"/>
      <c r="AH79" s="1006"/>
      <c r="AI79" s="1006"/>
      <c r="AJ79" s="1006"/>
      <c r="AK79" s="1006"/>
      <c r="AL79" s="1006"/>
      <c r="AM79" s="1006"/>
      <c r="AN79" s="1006"/>
      <c r="AO79" s="1006"/>
      <c r="AP79" s="1006"/>
      <c r="AQ79" s="1006"/>
      <c r="AR79" s="1006"/>
      <c r="AS79" s="1006"/>
      <c r="AT79" s="1006"/>
      <c r="AU79" s="1006"/>
      <c r="AV79" s="1006"/>
      <c r="AW79" s="1006"/>
      <c r="AX79" s="1006"/>
      <c r="AY79" s="1006"/>
      <c r="AZ79" s="1007"/>
      <c r="BA79" s="1007"/>
      <c r="BB79" s="1007"/>
      <c r="BC79" s="1007"/>
      <c r="BD79" s="1008"/>
      <c r="BE79" s="223"/>
      <c r="BF79" s="223"/>
      <c r="BG79" s="223"/>
      <c r="BH79" s="223"/>
      <c r="BI79" s="223"/>
      <c r="BJ79" s="212"/>
      <c r="BK79" s="212"/>
      <c r="BL79" s="212"/>
      <c r="BM79" s="212"/>
      <c r="BN79" s="212"/>
      <c r="BO79" s="223"/>
      <c r="BP79" s="223"/>
      <c r="BQ79" s="220">
        <v>73</v>
      </c>
      <c r="BR79" s="225"/>
      <c r="BS79" s="980"/>
      <c r="BT79" s="981"/>
      <c r="BU79" s="981"/>
      <c r="BV79" s="981"/>
      <c r="BW79" s="981"/>
      <c r="BX79" s="981"/>
      <c r="BY79" s="981"/>
      <c r="BZ79" s="981"/>
      <c r="CA79" s="981"/>
      <c r="CB79" s="981"/>
      <c r="CC79" s="981"/>
      <c r="CD79" s="981"/>
      <c r="CE79" s="981"/>
      <c r="CF79" s="981"/>
      <c r="CG79" s="990"/>
      <c r="CH79" s="991"/>
      <c r="CI79" s="992"/>
      <c r="CJ79" s="992"/>
      <c r="CK79" s="992"/>
      <c r="CL79" s="993"/>
      <c r="CM79" s="991"/>
      <c r="CN79" s="992"/>
      <c r="CO79" s="992"/>
      <c r="CP79" s="992"/>
      <c r="CQ79" s="993"/>
      <c r="CR79" s="991"/>
      <c r="CS79" s="992"/>
      <c r="CT79" s="992"/>
      <c r="CU79" s="992"/>
      <c r="CV79" s="993"/>
      <c r="CW79" s="991"/>
      <c r="CX79" s="992"/>
      <c r="CY79" s="992"/>
      <c r="CZ79" s="992"/>
      <c r="DA79" s="993"/>
      <c r="DB79" s="991"/>
      <c r="DC79" s="992"/>
      <c r="DD79" s="992"/>
      <c r="DE79" s="992"/>
      <c r="DF79" s="993"/>
      <c r="DG79" s="991"/>
      <c r="DH79" s="992"/>
      <c r="DI79" s="992"/>
      <c r="DJ79" s="992"/>
      <c r="DK79" s="993"/>
      <c r="DL79" s="991"/>
      <c r="DM79" s="992"/>
      <c r="DN79" s="992"/>
      <c r="DO79" s="992"/>
      <c r="DP79" s="993"/>
      <c r="DQ79" s="991"/>
      <c r="DR79" s="992"/>
      <c r="DS79" s="992"/>
      <c r="DT79" s="992"/>
      <c r="DU79" s="993"/>
      <c r="DV79" s="980"/>
      <c r="DW79" s="981"/>
      <c r="DX79" s="981"/>
      <c r="DY79" s="981"/>
      <c r="DZ79" s="982"/>
      <c r="EA79" s="212"/>
    </row>
    <row r="80" spans="1:131" ht="26.25" customHeight="1" x14ac:dyDescent="0.2">
      <c r="A80" s="220">
        <v>13</v>
      </c>
      <c r="B80" s="1009"/>
      <c r="C80" s="1010"/>
      <c r="D80" s="1010"/>
      <c r="E80" s="1010"/>
      <c r="F80" s="1010"/>
      <c r="G80" s="1010"/>
      <c r="H80" s="1010"/>
      <c r="I80" s="1010"/>
      <c r="J80" s="1010"/>
      <c r="K80" s="1010"/>
      <c r="L80" s="1010"/>
      <c r="M80" s="1010"/>
      <c r="N80" s="1010"/>
      <c r="O80" s="1010"/>
      <c r="P80" s="1011"/>
      <c r="Q80" s="1012"/>
      <c r="R80" s="1006"/>
      <c r="S80" s="1006"/>
      <c r="T80" s="1006"/>
      <c r="U80" s="1006"/>
      <c r="V80" s="1006"/>
      <c r="W80" s="1006"/>
      <c r="X80" s="1006"/>
      <c r="Y80" s="1006"/>
      <c r="Z80" s="1006"/>
      <c r="AA80" s="1006"/>
      <c r="AB80" s="1006"/>
      <c r="AC80" s="1006"/>
      <c r="AD80" s="1006"/>
      <c r="AE80" s="1006"/>
      <c r="AF80" s="1006"/>
      <c r="AG80" s="1006"/>
      <c r="AH80" s="1006"/>
      <c r="AI80" s="1006"/>
      <c r="AJ80" s="1006"/>
      <c r="AK80" s="1006"/>
      <c r="AL80" s="1006"/>
      <c r="AM80" s="1006"/>
      <c r="AN80" s="1006"/>
      <c r="AO80" s="1006"/>
      <c r="AP80" s="1006"/>
      <c r="AQ80" s="1006"/>
      <c r="AR80" s="1006"/>
      <c r="AS80" s="1006"/>
      <c r="AT80" s="1006"/>
      <c r="AU80" s="1006"/>
      <c r="AV80" s="1006"/>
      <c r="AW80" s="1006"/>
      <c r="AX80" s="1006"/>
      <c r="AY80" s="1006"/>
      <c r="AZ80" s="1007"/>
      <c r="BA80" s="1007"/>
      <c r="BB80" s="1007"/>
      <c r="BC80" s="1007"/>
      <c r="BD80" s="1008"/>
      <c r="BE80" s="223"/>
      <c r="BF80" s="223"/>
      <c r="BG80" s="223"/>
      <c r="BH80" s="223"/>
      <c r="BI80" s="223"/>
      <c r="BJ80" s="223"/>
      <c r="BK80" s="223"/>
      <c r="BL80" s="223"/>
      <c r="BM80" s="223"/>
      <c r="BN80" s="223"/>
      <c r="BO80" s="223"/>
      <c r="BP80" s="223"/>
      <c r="BQ80" s="220">
        <v>74</v>
      </c>
      <c r="BR80" s="225"/>
      <c r="BS80" s="980"/>
      <c r="BT80" s="981"/>
      <c r="BU80" s="981"/>
      <c r="BV80" s="981"/>
      <c r="BW80" s="981"/>
      <c r="BX80" s="981"/>
      <c r="BY80" s="981"/>
      <c r="BZ80" s="981"/>
      <c r="CA80" s="981"/>
      <c r="CB80" s="981"/>
      <c r="CC80" s="981"/>
      <c r="CD80" s="981"/>
      <c r="CE80" s="981"/>
      <c r="CF80" s="981"/>
      <c r="CG80" s="990"/>
      <c r="CH80" s="991"/>
      <c r="CI80" s="992"/>
      <c r="CJ80" s="992"/>
      <c r="CK80" s="992"/>
      <c r="CL80" s="993"/>
      <c r="CM80" s="991"/>
      <c r="CN80" s="992"/>
      <c r="CO80" s="992"/>
      <c r="CP80" s="992"/>
      <c r="CQ80" s="993"/>
      <c r="CR80" s="991"/>
      <c r="CS80" s="992"/>
      <c r="CT80" s="992"/>
      <c r="CU80" s="992"/>
      <c r="CV80" s="993"/>
      <c r="CW80" s="991"/>
      <c r="CX80" s="992"/>
      <c r="CY80" s="992"/>
      <c r="CZ80" s="992"/>
      <c r="DA80" s="993"/>
      <c r="DB80" s="991"/>
      <c r="DC80" s="992"/>
      <c r="DD80" s="992"/>
      <c r="DE80" s="992"/>
      <c r="DF80" s="993"/>
      <c r="DG80" s="991"/>
      <c r="DH80" s="992"/>
      <c r="DI80" s="992"/>
      <c r="DJ80" s="992"/>
      <c r="DK80" s="993"/>
      <c r="DL80" s="991"/>
      <c r="DM80" s="992"/>
      <c r="DN80" s="992"/>
      <c r="DO80" s="992"/>
      <c r="DP80" s="993"/>
      <c r="DQ80" s="991"/>
      <c r="DR80" s="992"/>
      <c r="DS80" s="992"/>
      <c r="DT80" s="992"/>
      <c r="DU80" s="993"/>
      <c r="DV80" s="980"/>
      <c r="DW80" s="981"/>
      <c r="DX80" s="981"/>
      <c r="DY80" s="981"/>
      <c r="DZ80" s="982"/>
      <c r="EA80" s="212"/>
    </row>
    <row r="81" spans="1:131" ht="26.25" customHeight="1" x14ac:dyDescent="0.2">
      <c r="A81" s="220">
        <v>14</v>
      </c>
      <c r="B81" s="1009"/>
      <c r="C81" s="1010"/>
      <c r="D81" s="1010"/>
      <c r="E81" s="1010"/>
      <c r="F81" s="1010"/>
      <c r="G81" s="1010"/>
      <c r="H81" s="1010"/>
      <c r="I81" s="1010"/>
      <c r="J81" s="1010"/>
      <c r="K81" s="1010"/>
      <c r="L81" s="1010"/>
      <c r="M81" s="1010"/>
      <c r="N81" s="1010"/>
      <c r="O81" s="1010"/>
      <c r="P81" s="1011"/>
      <c r="Q81" s="1012"/>
      <c r="R81" s="1006"/>
      <c r="S81" s="1006"/>
      <c r="T81" s="1006"/>
      <c r="U81" s="1006"/>
      <c r="V81" s="1006"/>
      <c r="W81" s="1006"/>
      <c r="X81" s="1006"/>
      <c r="Y81" s="1006"/>
      <c r="Z81" s="1006"/>
      <c r="AA81" s="1006"/>
      <c r="AB81" s="1006"/>
      <c r="AC81" s="1006"/>
      <c r="AD81" s="1006"/>
      <c r="AE81" s="1006"/>
      <c r="AF81" s="1006"/>
      <c r="AG81" s="1006"/>
      <c r="AH81" s="1006"/>
      <c r="AI81" s="1006"/>
      <c r="AJ81" s="1006"/>
      <c r="AK81" s="1006"/>
      <c r="AL81" s="1006"/>
      <c r="AM81" s="1006"/>
      <c r="AN81" s="1006"/>
      <c r="AO81" s="1006"/>
      <c r="AP81" s="1006"/>
      <c r="AQ81" s="1006"/>
      <c r="AR81" s="1006"/>
      <c r="AS81" s="1006"/>
      <c r="AT81" s="1006"/>
      <c r="AU81" s="1006"/>
      <c r="AV81" s="1006"/>
      <c r="AW81" s="1006"/>
      <c r="AX81" s="1006"/>
      <c r="AY81" s="1006"/>
      <c r="AZ81" s="1007"/>
      <c r="BA81" s="1007"/>
      <c r="BB81" s="1007"/>
      <c r="BC81" s="1007"/>
      <c r="BD81" s="1008"/>
      <c r="BE81" s="223"/>
      <c r="BF81" s="223"/>
      <c r="BG81" s="223"/>
      <c r="BH81" s="223"/>
      <c r="BI81" s="223"/>
      <c r="BJ81" s="223"/>
      <c r="BK81" s="223"/>
      <c r="BL81" s="223"/>
      <c r="BM81" s="223"/>
      <c r="BN81" s="223"/>
      <c r="BO81" s="223"/>
      <c r="BP81" s="223"/>
      <c r="BQ81" s="220">
        <v>75</v>
      </c>
      <c r="BR81" s="225"/>
      <c r="BS81" s="980"/>
      <c r="BT81" s="981"/>
      <c r="BU81" s="981"/>
      <c r="BV81" s="981"/>
      <c r="BW81" s="981"/>
      <c r="BX81" s="981"/>
      <c r="BY81" s="981"/>
      <c r="BZ81" s="981"/>
      <c r="CA81" s="981"/>
      <c r="CB81" s="981"/>
      <c r="CC81" s="981"/>
      <c r="CD81" s="981"/>
      <c r="CE81" s="981"/>
      <c r="CF81" s="981"/>
      <c r="CG81" s="990"/>
      <c r="CH81" s="991"/>
      <c r="CI81" s="992"/>
      <c r="CJ81" s="992"/>
      <c r="CK81" s="992"/>
      <c r="CL81" s="993"/>
      <c r="CM81" s="991"/>
      <c r="CN81" s="992"/>
      <c r="CO81" s="992"/>
      <c r="CP81" s="992"/>
      <c r="CQ81" s="993"/>
      <c r="CR81" s="991"/>
      <c r="CS81" s="992"/>
      <c r="CT81" s="992"/>
      <c r="CU81" s="992"/>
      <c r="CV81" s="993"/>
      <c r="CW81" s="991"/>
      <c r="CX81" s="992"/>
      <c r="CY81" s="992"/>
      <c r="CZ81" s="992"/>
      <c r="DA81" s="993"/>
      <c r="DB81" s="991"/>
      <c r="DC81" s="992"/>
      <c r="DD81" s="992"/>
      <c r="DE81" s="992"/>
      <c r="DF81" s="993"/>
      <c r="DG81" s="991"/>
      <c r="DH81" s="992"/>
      <c r="DI81" s="992"/>
      <c r="DJ81" s="992"/>
      <c r="DK81" s="993"/>
      <c r="DL81" s="991"/>
      <c r="DM81" s="992"/>
      <c r="DN81" s="992"/>
      <c r="DO81" s="992"/>
      <c r="DP81" s="993"/>
      <c r="DQ81" s="991"/>
      <c r="DR81" s="992"/>
      <c r="DS81" s="992"/>
      <c r="DT81" s="992"/>
      <c r="DU81" s="993"/>
      <c r="DV81" s="980"/>
      <c r="DW81" s="981"/>
      <c r="DX81" s="981"/>
      <c r="DY81" s="981"/>
      <c r="DZ81" s="982"/>
      <c r="EA81" s="212"/>
    </row>
    <row r="82" spans="1:131" ht="26.25" customHeight="1" x14ac:dyDescent="0.2">
      <c r="A82" s="220">
        <v>15</v>
      </c>
      <c r="B82" s="1009"/>
      <c r="C82" s="1010"/>
      <c r="D82" s="1010"/>
      <c r="E82" s="1010"/>
      <c r="F82" s="1010"/>
      <c r="G82" s="1010"/>
      <c r="H82" s="1010"/>
      <c r="I82" s="1010"/>
      <c r="J82" s="1010"/>
      <c r="K82" s="1010"/>
      <c r="L82" s="1010"/>
      <c r="M82" s="1010"/>
      <c r="N82" s="1010"/>
      <c r="O82" s="1010"/>
      <c r="P82" s="1011"/>
      <c r="Q82" s="1012"/>
      <c r="R82" s="1006"/>
      <c r="S82" s="1006"/>
      <c r="T82" s="1006"/>
      <c r="U82" s="1006"/>
      <c r="V82" s="1006"/>
      <c r="W82" s="1006"/>
      <c r="X82" s="1006"/>
      <c r="Y82" s="1006"/>
      <c r="Z82" s="1006"/>
      <c r="AA82" s="1006"/>
      <c r="AB82" s="1006"/>
      <c r="AC82" s="1006"/>
      <c r="AD82" s="1006"/>
      <c r="AE82" s="1006"/>
      <c r="AF82" s="1006"/>
      <c r="AG82" s="1006"/>
      <c r="AH82" s="1006"/>
      <c r="AI82" s="1006"/>
      <c r="AJ82" s="1006"/>
      <c r="AK82" s="1006"/>
      <c r="AL82" s="1006"/>
      <c r="AM82" s="1006"/>
      <c r="AN82" s="1006"/>
      <c r="AO82" s="1006"/>
      <c r="AP82" s="1006"/>
      <c r="AQ82" s="1006"/>
      <c r="AR82" s="1006"/>
      <c r="AS82" s="1006"/>
      <c r="AT82" s="1006"/>
      <c r="AU82" s="1006"/>
      <c r="AV82" s="1006"/>
      <c r="AW82" s="1006"/>
      <c r="AX82" s="1006"/>
      <c r="AY82" s="1006"/>
      <c r="AZ82" s="1007"/>
      <c r="BA82" s="1007"/>
      <c r="BB82" s="1007"/>
      <c r="BC82" s="1007"/>
      <c r="BD82" s="1008"/>
      <c r="BE82" s="223"/>
      <c r="BF82" s="223"/>
      <c r="BG82" s="223"/>
      <c r="BH82" s="223"/>
      <c r="BI82" s="223"/>
      <c r="BJ82" s="223"/>
      <c r="BK82" s="223"/>
      <c r="BL82" s="223"/>
      <c r="BM82" s="223"/>
      <c r="BN82" s="223"/>
      <c r="BO82" s="223"/>
      <c r="BP82" s="223"/>
      <c r="BQ82" s="220">
        <v>76</v>
      </c>
      <c r="BR82" s="225"/>
      <c r="BS82" s="980"/>
      <c r="BT82" s="981"/>
      <c r="BU82" s="981"/>
      <c r="BV82" s="981"/>
      <c r="BW82" s="981"/>
      <c r="BX82" s="981"/>
      <c r="BY82" s="981"/>
      <c r="BZ82" s="981"/>
      <c r="CA82" s="981"/>
      <c r="CB82" s="981"/>
      <c r="CC82" s="981"/>
      <c r="CD82" s="981"/>
      <c r="CE82" s="981"/>
      <c r="CF82" s="981"/>
      <c r="CG82" s="990"/>
      <c r="CH82" s="991"/>
      <c r="CI82" s="992"/>
      <c r="CJ82" s="992"/>
      <c r="CK82" s="992"/>
      <c r="CL82" s="993"/>
      <c r="CM82" s="991"/>
      <c r="CN82" s="992"/>
      <c r="CO82" s="992"/>
      <c r="CP82" s="992"/>
      <c r="CQ82" s="993"/>
      <c r="CR82" s="991"/>
      <c r="CS82" s="992"/>
      <c r="CT82" s="992"/>
      <c r="CU82" s="992"/>
      <c r="CV82" s="993"/>
      <c r="CW82" s="991"/>
      <c r="CX82" s="992"/>
      <c r="CY82" s="992"/>
      <c r="CZ82" s="992"/>
      <c r="DA82" s="993"/>
      <c r="DB82" s="991"/>
      <c r="DC82" s="992"/>
      <c r="DD82" s="992"/>
      <c r="DE82" s="992"/>
      <c r="DF82" s="993"/>
      <c r="DG82" s="991"/>
      <c r="DH82" s="992"/>
      <c r="DI82" s="992"/>
      <c r="DJ82" s="992"/>
      <c r="DK82" s="993"/>
      <c r="DL82" s="991"/>
      <c r="DM82" s="992"/>
      <c r="DN82" s="992"/>
      <c r="DO82" s="992"/>
      <c r="DP82" s="993"/>
      <c r="DQ82" s="991"/>
      <c r="DR82" s="992"/>
      <c r="DS82" s="992"/>
      <c r="DT82" s="992"/>
      <c r="DU82" s="993"/>
      <c r="DV82" s="980"/>
      <c r="DW82" s="981"/>
      <c r="DX82" s="981"/>
      <c r="DY82" s="981"/>
      <c r="DZ82" s="982"/>
      <c r="EA82" s="212"/>
    </row>
    <row r="83" spans="1:131" ht="26.25" customHeight="1" x14ac:dyDescent="0.2">
      <c r="A83" s="220">
        <v>16</v>
      </c>
      <c r="B83" s="1009"/>
      <c r="C83" s="1010"/>
      <c r="D83" s="1010"/>
      <c r="E83" s="1010"/>
      <c r="F83" s="1010"/>
      <c r="G83" s="1010"/>
      <c r="H83" s="1010"/>
      <c r="I83" s="1010"/>
      <c r="J83" s="1010"/>
      <c r="K83" s="1010"/>
      <c r="L83" s="1010"/>
      <c r="M83" s="1010"/>
      <c r="N83" s="1010"/>
      <c r="O83" s="1010"/>
      <c r="P83" s="1011"/>
      <c r="Q83" s="1012"/>
      <c r="R83" s="1006"/>
      <c r="S83" s="1006"/>
      <c r="T83" s="1006"/>
      <c r="U83" s="1006"/>
      <c r="V83" s="1006"/>
      <c r="W83" s="1006"/>
      <c r="X83" s="1006"/>
      <c r="Y83" s="1006"/>
      <c r="Z83" s="1006"/>
      <c r="AA83" s="1006"/>
      <c r="AB83" s="1006"/>
      <c r="AC83" s="1006"/>
      <c r="AD83" s="1006"/>
      <c r="AE83" s="1006"/>
      <c r="AF83" s="1006"/>
      <c r="AG83" s="1006"/>
      <c r="AH83" s="1006"/>
      <c r="AI83" s="1006"/>
      <c r="AJ83" s="1006"/>
      <c r="AK83" s="1006"/>
      <c r="AL83" s="1006"/>
      <c r="AM83" s="1006"/>
      <c r="AN83" s="1006"/>
      <c r="AO83" s="1006"/>
      <c r="AP83" s="1006"/>
      <c r="AQ83" s="1006"/>
      <c r="AR83" s="1006"/>
      <c r="AS83" s="1006"/>
      <c r="AT83" s="1006"/>
      <c r="AU83" s="1006"/>
      <c r="AV83" s="1006"/>
      <c r="AW83" s="1006"/>
      <c r="AX83" s="1006"/>
      <c r="AY83" s="1006"/>
      <c r="AZ83" s="1007"/>
      <c r="BA83" s="1007"/>
      <c r="BB83" s="1007"/>
      <c r="BC83" s="1007"/>
      <c r="BD83" s="1008"/>
      <c r="BE83" s="223"/>
      <c r="BF83" s="223"/>
      <c r="BG83" s="223"/>
      <c r="BH83" s="223"/>
      <c r="BI83" s="223"/>
      <c r="BJ83" s="223"/>
      <c r="BK83" s="223"/>
      <c r="BL83" s="223"/>
      <c r="BM83" s="223"/>
      <c r="BN83" s="223"/>
      <c r="BO83" s="223"/>
      <c r="BP83" s="223"/>
      <c r="BQ83" s="220">
        <v>77</v>
      </c>
      <c r="BR83" s="225"/>
      <c r="BS83" s="980"/>
      <c r="BT83" s="981"/>
      <c r="BU83" s="981"/>
      <c r="BV83" s="981"/>
      <c r="BW83" s="981"/>
      <c r="BX83" s="981"/>
      <c r="BY83" s="981"/>
      <c r="BZ83" s="981"/>
      <c r="CA83" s="981"/>
      <c r="CB83" s="981"/>
      <c r="CC83" s="981"/>
      <c r="CD83" s="981"/>
      <c r="CE83" s="981"/>
      <c r="CF83" s="981"/>
      <c r="CG83" s="990"/>
      <c r="CH83" s="991"/>
      <c r="CI83" s="992"/>
      <c r="CJ83" s="992"/>
      <c r="CK83" s="992"/>
      <c r="CL83" s="993"/>
      <c r="CM83" s="991"/>
      <c r="CN83" s="992"/>
      <c r="CO83" s="992"/>
      <c r="CP83" s="992"/>
      <c r="CQ83" s="993"/>
      <c r="CR83" s="991"/>
      <c r="CS83" s="992"/>
      <c r="CT83" s="992"/>
      <c r="CU83" s="992"/>
      <c r="CV83" s="993"/>
      <c r="CW83" s="991"/>
      <c r="CX83" s="992"/>
      <c r="CY83" s="992"/>
      <c r="CZ83" s="992"/>
      <c r="DA83" s="993"/>
      <c r="DB83" s="991"/>
      <c r="DC83" s="992"/>
      <c r="DD83" s="992"/>
      <c r="DE83" s="992"/>
      <c r="DF83" s="993"/>
      <c r="DG83" s="991"/>
      <c r="DH83" s="992"/>
      <c r="DI83" s="992"/>
      <c r="DJ83" s="992"/>
      <c r="DK83" s="993"/>
      <c r="DL83" s="991"/>
      <c r="DM83" s="992"/>
      <c r="DN83" s="992"/>
      <c r="DO83" s="992"/>
      <c r="DP83" s="993"/>
      <c r="DQ83" s="991"/>
      <c r="DR83" s="992"/>
      <c r="DS83" s="992"/>
      <c r="DT83" s="992"/>
      <c r="DU83" s="993"/>
      <c r="DV83" s="980"/>
      <c r="DW83" s="981"/>
      <c r="DX83" s="981"/>
      <c r="DY83" s="981"/>
      <c r="DZ83" s="982"/>
      <c r="EA83" s="212"/>
    </row>
    <row r="84" spans="1:131" ht="26.25" customHeight="1" x14ac:dyDescent="0.2">
      <c r="A84" s="220">
        <v>17</v>
      </c>
      <c r="B84" s="1009"/>
      <c r="C84" s="1010"/>
      <c r="D84" s="1010"/>
      <c r="E84" s="1010"/>
      <c r="F84" s="1010"/>
      <c r="G84" s="1010"/>
      <c r="H84" s="1010"/>
      <c r="I84" s="1010"/>
      <c r="J84" s="1010"/>
      <c r="K84" s="1010"/>
      <c r="L84" s="1010"/>
      <c r="M84" s="1010"/>
      <c r="N84" s="1010"/>
      <c r="O84" s="1010"/>
      <c r="P84" s="1011"/>
      <c r="Q84" s="1012"/>
      <c r="R84" s="1006"/>
      <c r="S84" s="1006"/>
      <c r="T84" s="1006"/>
      <c r="U84" s="1006"/>
      <c r="V84" s="1006"/>
      <c r="W84" s="1006"/>
      <c r="X84" s="1006"/>
      <c r="Y84" s="1006"/>
      <c r="Z84" s="1006"/>
      <c r="AA84" s="1006"/>
      <c r="AB84" s="1006"/>
      <c r="AC84" s="1006"/>
      <c r="AD84" s="1006"/>
      <c r="AE84" s="1006"/>
      <c r="AF84" s="1006"/>
      <c r="AG84" s="1006"/>
      <c r="AH84" s="1006"/>
      <c r="AI84" s="1006"/>
      <c r="AJ84" s="1006"/>
      <c r="AK84" s="1006"/>
      <c r="AL84" s="1006"/>
      <c r="AM84" s="1006"/>
      <c r="AN84" s="1006"/>
      <c r="AO84" s="1006"/>
      <c r="AP84" s="1006"/>
      <c r="AQ84" s="1006"/>
      <c r="AR84" s="1006"/>
      <c r="AS84" s="1006"/>
      <c r="AT84" s="1006"/>
      <c r="AU84" s="1006"/>
      <c r="AV84" s="1006"/>
      <c r="AW84" s="1006"/>
      <c r="AX84" s="1006"/>
      <c r="AY84" s="1006"/>
      <c r="AZ84" s="1007"/>
      <c r="BA84" s="1007"/>
      <c r="BB84" s="1007"/>
      <c r="BC84" s="1007"/>
      <c r="BD84" s="1008"/>
      <c r="BE84" s="223"/>
      <c r="BF84" s="223"/>
      <c r="BG84" s="223"/>
      <c r="BH84" s="223"/>
      <c r="BI84" s="223"/>
      <c r="BJ84" s="223"/>
      <c r="BK84" s="223"/>
      <c r="BL84" s="223"/>
      <c r="BM84" s="223"/>
      <c r="BN84" s="223"/>
      <c r="BO84" s="223"/>
      <c r="BP84" s="223"/>
      <c r="BQ84" s="220">
        <v>78</v>
      </c>
      <c r="BR84" s="225"/>
      <c r="BS84" s="980"/>
      <c r="BT84" s="981"/>
      <c r="BU84" s="981"/>
      <c r="BV84" s="981"/>
      <c r="BW84" s="981"/>
      <c r="BX84" s="981"/>
      <c r="BY84" s="981"/>
      <c r="BZ84" s="981"/>
      <c r="CA84" s="981"/>
      <c r="CB84" s="981"/>
      <c r="CC84" s="981"/>
      <c r="CD84" s="981"/>
      <c r="CE84" s="981"/>
      <c r="CF84" s="981"/>
      <c r="CG84" s="990"/>
      <c r="CH84" s="991"/>
      <c r="CI84" s="992"/>
      <c r="CJ84" s="992"/>
      <c r="CK84" s="992"/>
      <c r="CL84" s="993"/>
      <c r="CM84" s="991"/>
      <c r="CN84" s="992"/>
      <c r="CO84" s="992"/>
      <c r="CP84" s="992"/>
      <c r="CQ84" s="993"/>
      <c r="CR84" s="991"/>
      <c r="CS84" s="992"/>
      <c r="CT84" s="992"/>
      <c r="CU84" s="992"/>
      <c r="CV84" s="993"/>
      <c r="CW84" s="991"/>
      <c r="CX84" s="992"/>
      <c r="CY84" s="992"/>
      <c r="CZ84" s="992"/>
      <c r="DA84" s="993"/>
      <c r="DB84" s="991"/>
      <c r="DC84" s="992"/>
      <c r="DD84" s="992"/>
      <c r="DE84" s="992"/>
      <c r="DF84" s="993"/>
      <c r="DG84" s="991"/>
      <c r="DH84" s="992"/>
      <c r="DI84" s="992"/>
      <c r="DJ84" s="992"/>
      <c r="DK84" s="993"/>
      <c r="DL84" s="991"/>
      <c r="DM84" s="992"/>
      <c r="DN84" s="992"/>
      <c r="DO84" s="992"/>
      <c r="DP84" s="993"/>
      <c r="DQ84" s="991"/>
      <c r="DR84" s="992"/>
      <c r="DS84" s="992"/>
      <c r="DT84" s="992"/>
      <c r="DU84" s="993"/>
      <c r="DV84" s="980"/>
      <c r="DW84" s="981"/>
      <c r="DX84" s="981"/>
      <c r="DY84" s="981"/>
      <c r="DZ84" s="982"/>
      <c r="EA84" s="212"/>
    </row>
    <row r="85" spans="1:131" ht="26.25" customHeight="1" x14ac:dyDescent="0.2">
      <c r="A85" s="220">
        <v>18</v>
      </c>
      <c r="B85" s="1009"/>
      <c r="C85" s="1010"/>
      <c r="D85" s="1010"/>
      <c r="E85" s="1010"/>
      <c r="F85" s="1010"/>
      <c r="G85" s="1010"/>
      <c r="H85" s="1010"/>
      <c r="I85" s="1010"/>
      <c r="J85" s="1010"/>
      <c r="K85" s="1010"/>
      <c r="L85" s="1010"/>
      <c r="M85" s="1010"/>
      <c r="N85" s="1010"/>
      <c r="O85" s="1010"/>
      <c r="P85" s="1011"/>
      <c r="Q85" s="1012"/>
      <c r="R85" s="1006"/>
      <c r="S85" s="1006"/>
      <c r="T85" s="1006"/>
      <c r="U85" s="1006"/>
      <c r="V85" s="1006"/>
      <c r="W85" s="1006"/>
      <c r="X85" s="1006"/>
      <c r="Y85" s="1006"/>
      <c r="Z85" s="1006"/>
      <c r="AA85" s="1006"/>
      <c r="AB85" s="1006"/>
      <c r="AC85" s="1006"/>
      <c r="AD85" s="1006"/>
      <c r="AE85" s="1006"/>
      <c r="AF85" s="1006"/>
      <c r="AG85" s="1006"/>
      <c r="AH85" s="1006"/>
      <c r="AI85" s="1006"/>
      <c r="AJ85" s="1006"/>
      <c r="AK85" s="1006"/>
      <c r="AL85" s="1006"/>
      <c r="AM85" s="1006"/>
      <c r="AN85" s="1006"/>
      <c r="AO85" s="1006"/>
      <c r="AP85" s="1006"/>
      <c r="AQ85" s="1006"/>
      <c r="AR85" s="1006"/>
      <c r="AS85" s="1006"/>
      <c r="AT85" s="1006"/>
      <c r="AU85" s="1006"/>
      <c r="AV85" s="1006"/>
      <c r="AW85" s="1006"/>
      <c r="AX85" s="1006"/>
      <c r="AY85" s="1006"/>
      <c r="AZ85" s="1007"/>
      <c r="BA85" s="1007"/>
      <c r="BB85" s="1007"/>
      <c r="BC85" s="1007"/>
      <c r="BD85" s="1008"/>
      <c r="BE85" s="223"/>
      <c r="BF85" s="223"/>
      <c r="BG85" s="223"/>
      <c r="BH85" s="223"/>
      <c r="BI85" s="223"/>
      <c r="BJ85" s="223"/>
      <c r="BK85" s="223"/>
      <c r="BL85" s="223"/>
      <c r="BM85" s="223"/>
      <c r="BN85" s="223"/>
      <c r="BO85" s="223"/>
      <c r="BP85" s="223"/>
      <c r="BQ85" s="220">
        <v>79</v>
      </c>
      <c r="BR85" s="225"/>
      <c r="BS85" s="980"/>
      <c r="BT85" s="981"/>
      <c r="BU85" s="981"/>
      <c r="BV85" s="981"/>
      <c r="BW85" s="981"/>
      <c r="BX85" s="981"/>
      <c r="BY85" s="981"/>
      <c r="BZ85" s="981"/>
      <c r="CA85" s="981"/>
      <c r="CB85" s="981"/>
      <c r="CC85" s="981"/>
      <c r="CD85" s="981"/>
      <c r="CE85" s="981"/>
      <c r="CF85" s="981"/>
      <c r="CG85" s="990"/>
      <c r="CH85" s="991"/>
      <c r="CI85" s="992"/>
      <c r="CJ85" s="992"/>
      <c r="CK85" s="992"/>
      <c r="CL85" s="993"/>
      <c r="CM85" s="991"/>
      <c r="CN85" s="992"/>
      <c r="CO85" s="992"/>
      <c r="CP85" s="992"/>
      <c r="CQ85" s="993"/>
      <c r="CR85" s="991"/>
      <c r="CS85" s="992"/>
      <c r="CT85" s="992"/>
      <c r="CU85" s="992"/>
      <c r="CV85" s="993"/>
      <c r="CW85" s="991"/>
      <c r="CX85" s="992"/>
      <c r="CY85" s="992"/>
      <c r="CZ85" s="992"/>
      <c r="DA85" s="993"/>
      <c r="DB85" s="991"/>
      <c r="DC85" s="992"/>
      <c r="DD85" s="992"/>
      <c r="DE85" s="992"/>
      <c r="DF85" s="993"/>
      <c r="DG85" s="991"/>
      <c r="DH85" s="992"/>
      <c r="DI85" s="992"/>
      <c r="DJ85" s="992"/>
      <c r="DK85" s="993"/>
      <c r="DL85" s="991"/>
      <c r="DM85" s="992"/>
      <c r="DN85" s="992"/>
      <c r="DO85" s="992"/>
      <c r="DP85" s="993"/>
      <c r="DQ85" s="991"/>
      <c r="DR85" s="992"/>
      <c r="DS85" s="992"/>
      <c r="DT85" s="992"/>
      <c r="DU85" s="993"/>
      <c r="DV85" s="980"/>
      <c r="DW85" s="981"/>
      <c r="DX85" s="981"/>
      <c r="DY85" s="981"/>
      <c r="DZ85" s="982"/>
      <c r="EA85" s="212"/>
    </row>
    <row r="86" spans="1:131" ht="26.25" customHeight="1" x14ac:dyDescent="0.2">
      <c r="A86" s="220">
        <v>19</v>
      </c>
      <c r="B86" s="1009"/>
      <c r="C86" s="1010"/>
      <c r="D86" s="1010"/>
      <c r="E86" s="1010"/>
      <c r="F86" s="1010"/>
      <c r="G86" s="1010"/>
      <c r="H86" s="1010"/>
      <c r="I86" s="1010"/>
      <c r="J86" s="1010"/>
      <c r="K86" s="1010"/>
      <c r="L86" s="1010"/>
      <c r="M86" s="1010"/>
      <c r="N86" s="1010"/>
      <c r="O86" s="1010"/>
      <c r="P86" s="1011"/>
      <c r="Q86" s="1012"/>
      <c r="R86" s="1006"/>
      <c r="S86" s="1006"/>
      <c r="T86" s="1006"/>
      <c r="U86" s="1006"/>
      <c r="V86" s="1006"/>
      <c r="W86" s="1006"/>
      <c r="X86" s="1006"/>
      <c r="Y86" s="1006"/>
      <c r="Z86" s="1006"/>
      <c r="AA86" s="1006"/>
      <c r="AB86" s="1006"/>
      <c r="AC86" s="1006"/>
      <c r="AD86" s="1006"/>
      <c r="AE86" s="1006"/>
      <c r="AF86" s="1006"/>
      <c r="AG86" s="1006"/>
      <c r="AH86" s="1006"/>
      <c r="AI86" s="1006"/>
      <c r="AJ86" s="1006"/>
      <c r="AK86" s="1006"/>
      <c r="AL86" s="1006"/>
      <c r="AM86" s="1006"/>
      <c r="AN86" s="1006"/>
      <c r="AO86" s="1006"/>
      <c r="AP86" s="1006"/>
      <c r="AQ86" s="1006"/>
      <c r="AR86" s="1006"/>
      <c r="AS86" s="1006"/>
      <c r="AT86" s="1006"/>
      <c r="AU86" s="1006"/>
      <c r="AV86" s="1006"/>
      <c r="AW86" s="1006"/>
      <c r="AX86" s="1006"/>
      <c r="AY86" s="1006"/>
      <c r="AZ86" s="1007"/>
      <c r="BA86" s="1007"/>
      <c r="BB86" s="1007"/>
      <c r="BC86" s="1007"/>
      <c r="BD86" s="1008"/>
      <c r="BE86" s="223"/>
      <c r="BF86" s="223"/>
      <c r="BG86" s="223"/>
      <c r="BH86" s="223"/>
      <c r="BI86" s="223"/>
      <c r="BJ86" s="223"/>
      <c r="BK86" s="223"/>
      <c r="BL86" s="223"/>
      <c r="BM86" s="223"/>
      <c r="BN86" s="223"/>
      <c r="BO86" s="223"/>
      <c r="BP86" s="223"/>
      <c r="BQ86" s="220">
        <v>80</v>
      </c>
      <c r="BR86" s="225"/>
      <c r="BS86" s="980"/>
      <c r="BT86" s="981"/>
      <c r="BU86" s="981"/>
      <c r="BV86" s="981"/>
      <c r="BW86" s="981"/>
      <c r="BX86" s="981"/>
      <c r="BY86" s="981"/>
      <c r="BZ86" s="981"/>
      <c r="CA86" s="981"/>
      <c r="CB86" s="981"/>
      <c r="CC86" s="981"/>
      <c r="CD86" s="981"/>
      <c r="CE86" s="981"/>
      <c r="CF86" s="981"/>
      <c r="CG86" s="990"/>
      <c r="CH86" s="991"/>
      <c r="CI86" s="992"/>
      <c r="CJ86" s="992"/>
      <c r="CK86" s="992"/>
      <c r="CL86" s="993"/>
      <c r="CM86" s="991"/>
      <c r="CN86" s="992"/>
      <c r="CO86" s="992"/>
      <c r="CP86" s="992"/>
      <c r="CQ86" s="993"/>
      <c r="CR86" s="991"/>
      <c r="CS86" s="992"/>
      <c r="CT86" s="992"/>
      <c r="CU86" s="992"/>
      <c r="CV86" s="993"/>
      <c r="CW86" s="991"/>
      <c r="CX86" s="992"/>
      <c r="CY86" s="992"/>
      <c r="CZ86" s="992"/>
      <c r="DA86" s="993"/>
      <c r="DB86" s="991"/>
      <c r="DC86" s="992"/>
      <c r="DD86" s="992"/>
      <c r="DE86" s="992"/>
      <c r="DF86" s="993"/>
      <c r="DG86" s="991"/>
      <c r="DH86" s="992"/>
      <c r="DI86" s="992"/>
      <c r="DJ86" s="992"/>
      <c r="DK86" s="993"/>
      <c r="DL86" s="991"/>
      <c r="DM86" s="992"/>
      <c r="DN86" s="992"/>
      <c r="DO86" s="992"/>
      <c r="DP86" s="993"/>
      <c r="DQ86" s="991"/>
      <c r="DR86" s="992"/>
      <c r="DS86" s="992"/>
      <c r="DT86" s="992"/>
      <c r="DU86" s="993"/>
      <c r="DV86" s="980"/>
      <c r="DW86" s="981"/>
      <c r="DX86" s="981"/>
      <c r="DY86" s="981"/>
      <c r="DZ86" s="982"/>
      <c r="EA86" s="212"/>
    </row>
    <row r="87" spans="1:131" ht="26.25" customHeight="1" x14ac:dyDescent="0.2">
      <c r="A87" s="226">
        <v>20</v>
      </c>
      <c r="B87" s="999"/>
      <c r="C87" s="1000"/>
      <c r="D87" s="1000"/>
      <c r="E87" s="1000"/>
      <c r="F87" s="1000"/>
      <c r="G87" s="1000"/>
      <c r="H87" s="1000"/>
      <c r="I87" s="1000"/>
      <c r="J87" s="1000"/>
      <c r="K87" s="1000"/>
      <c r="L87" s="1000"/>
      <c r="M87" s="1000"/>
      <c r="N87" s="1000"/>
      <c r="O87" s="1000"/>
      <c r="P87" s="1001"/>
      <c r="Q87" s="1002"/>
      <c r="R87" s="1003"/>
      <c r="S87" s="1003"/>
      <c r="T87" s="1003"/>
      <c r="U87" s="1003"/>
      <c r="V87" s="1003"/>
      <c r="W87" s="1003"/>
      <c r="X87" s="1003"/>
      <c r="Y87" s="1003"/>
      <c r="Z87" s="1003"/>
      <c r="AA87" s="1003"/>
      <c r="AB87" s="1003"/>
      <c r="AC87" s="1003"/>
      <c r="AD87" s="1003"/>
      <c r="AE87" s="1003"/>
      <c r="AF87" s="1003"/>
      <c r="AG87" s="1003"/>
      <c r="AH87" s="1003"/>
      <c r="AI87" s="1003"/>
      <c r="AJ87" s="1003"/>
      <c r="AK87" s="1003"/>
      <c r="AL87" s="1003"/>
      <c r="AM87" s="1003"/>
      <c r="AN87" s="1003"/>
      <c r="AO87" s="1003"/>
      <c r="AP87" s="1003"/>
      <c r="AQ87" s="1003"/>
      <c r="AR87" s="1003"/>
      <c r="AS87" s="1003"/>
      <c r="AT87" s="1003"/>
      <c r="AU87" s="1003"/>
      <c r="AV87" s="1003"/>
      <c r="AW87" s="1003"/>
      <c r="AX87" s="1003"/>
      <c r="AY87" s="1003"/>
      <c r="AZ87" s="1004"/>
      <c r="BA87" s="1004"/>
      <c r="BB87" s="1004"/>
      <c r="BC87" s="1004"/>
      <c r="BD87" s="1005"/>
      <c r="BE87" s="223"/>
      <c r="BF87" s="223"/>
      <c r="BG87" s="223"/>
      <c r="BH87" s="223"/>
      <c r="BI87" s="223"/>
      <c r="BJ87" s="223"/>
      <c r="BK87" s="223"/>
      <c r="BL87" s="223"/>
      <c r="BM87" s="223"/>
      <c r="BN87" s="223"/>
      <c r="BO87" s="223"/>
      <c r="BP87" s="223"/>
      <c r="BQ87" s="220">
        <v>81</v>
      </c>
      <c r="BR87" s="225"/>
      <c r="BS87" s="980"/>
      <c r="BT87" s="981"/>
      <c r="BU87" s="981"/>
      <c r="BV87" s="981"/>
      <c r="BW87" s="981"/>
      <c r="BX87" s="981"/>
      <c r="BY87" s="981"/>
      <c r="BZ87" s="981"/>
      <c r="CA87" s="981"/>
      <c r="CB87" s="981"/>
      <c r="CC87" s="981"/>
      <c r="CD87" s="981"/>
      <c r="CE87" s="981"/>
      <c r="CF87" s="981"/>
      <c r="CG87" s="990"/>
      <c r="CH87" s="991"/>
      <c r="CI87" s="992"/>
      <c r="CJ87" s="992"/>
      <c r="CK87" s="992"/>
      <c r="CL87" s="993"/>
      <c r="CM87" s="991"/>
      <c r="CN87" s="992"/>
      <c r="CO87" s="992"/>
      <c r="CP87" s="992"/>
      <c r="CQ87" s="993"/>
      <c r="CR87" s="991"/>
      <c r="CS87" s="992"/>
      <c r="CT87" s="992"/>
      <c r="CU87" s="992"/>
      <c r="CV87" s="993"/>
      <c r="CW87" s="991"/>
      <c r="CX87" s="992"/>
      <c r="CY87" s="992"/>
      <c r="CZ87" s="992"/>
      <c r="DA87" s="993"/>
      <c r="DB87" s="991"/>
      <c r="DC87" s="992"/>
      <c r="DD87" s="992"/>
      <c r="DE87" s="992"/>
      <c r="DF87" s="993"/>
      <c r="DG87" s="991"/>
      <c r="DH87" s="992"/>
      <c r="DI87" s="992"/>
      <c r="DJ87" s="992"/>
      <c r="DK87" s="993"/>
      <c r="DL87" s="991"/>
      <c r="DM87" s="992"/>
      <c r="DN87" s="992"/>
      <c r="DO87" s="992"/>
      <c r="DP87" s="993"/>
      <c r="DQ87" s="991"/>
      <c r="DR87" s="992"/>
      <c r="DS87" s="992"/>
      <c r="DT87" s="992"/>
      <c r="DU87" s="993"/>
      <c r="DV87" s="980"/>
      <c r="DW87" s="981"/>
      <c r="DX87" s="981"/>
      <c r="DY87" s="981"/>
      <c r="DZ87" s="982"/>
      <c r="EA87" s="212"/>
    </row>
    <row r="88" spans="1:131" ht="26.25" customHeight="1" thickBot="1" x14ac:dyDescent="0.25">
      <c r="A88" s="222" t="s">
        <v>377</v>
      </c>
      <c r="B88" s="972" t="s">
        <v>401</v>
      </c>
      <c r="C88" s="973"/>
      <c r="D88" s="973"/>
      <c r="E88" s="973"/>
      <c r="F88" s="973"/>
      <c r="G88" s="973"/>
      <c r="H88" s="973"/>
      <c r="I88" s="973"/>
      <c r="J88" s="973"/>
      <c r="K88" s="973"/>
      <c r="L88" s="973"/>
      <c r="M88" s="973"/>
      <c r="N88" s="973"/>
      <c r="O88" s="973"/>
      <c r="P88" s="983"/>
      <c r="Q88" s="997"/>
      <c r="R88" s="998"/>
      <c r="S88" s="998"/>
      <c r="T88" s="998"/>
      <c r="U88" s="998"/>
      <c r="V88" s="998"/>
      <c r="W88" s="998"/>
      <c r="X88" s="998"/>
      <c r="Y88" s="998"/>
      <c r="Z88" s="998"/>
      <c r="AA88" s="998"/>
      <c r="AB88" s="998"/>
      <c r="AC88" s="998"/>
      <c r="AD88" s="998"/>
      <c r="AE88" s="998"/>
      <c r="AF88" s="994"/>
      <c r="AG88" s="994"/>
      <c r="AH88" s="994"/>
      <c r="AI88" s="994"/>
      <c r="AJ88" s="994"/>
      <c r="AK88" s="998"/>
      <c r="AL88" s="998"/>
      <c r="AM88" s="998"/>
      <c r="AN88" s="998"/>
      <c r="AO88" s="998"/>
      <c r="AP88" s="994"/>
      <c r="AQ88" s="994"/>
      <c r="AR88" s="994"/>
      <c r="AS88" s="994"/>
      <c r="AT88" s="994"/>
      <c r="AU88" s="994"/>
      <c r="AV88" s="994"/>
      <c r="AW88" s="994"/>
      <c r="AX88" s="994"/>
      <c r="AY88" s="994"/>
      <c r="AZ88" s="995"/>
      <c r="BA88" s="995"/>
      <c r="BB88" s="995"/>
      <c r="BC88" s="995"/>
      <c r="BD88" s="996"/>
      <c r="BE88" s="223"/>
      <c r="BF88" s="223"/>
      <c r="BG88" s="223"/>
      <c r="BH88" s="223"/>
      <c r="BI88" s="223"/>
      <c r="BJ88" s="223"/>
      <c r="BK88" s="223"/>
      <c r="BL88" s="223"/>
      <c r="BM88" s="223"/>
      <c r="BN88" s="223"/>
      <c r="BO88" s="223"/>
      <c r="BP88" s="223"/>
      <c r="BQ88" s="220">
        <v>82</v>
      </c>
      <c r="BR88" s="225"/>
      <c r="BS88" s="980"/>
      <c r="BT88" s="981"/>
      <c r="BU88" s="981"/>
      <c r="BV88" s="981"/>
      <c r="BW88" s="981"/>
      <c r="BX88" s="981"/>
      <c r="BY88" s="981"/>
      <c r="BZ88" s="981"/>
      <c r="CA88" s="981"/>
      <c r="CB88" s="981"/>
      <c r="CC88" s="981"/>
      <c r="CD88" s="981"/>
      <c r="CE88" s="981"/>
      <c r="CF88" s="981"/>
      <c r="CG88" s="990"/>
      <c r="CH88" s="991"/>
      <c r="CI88" s="992"/>
      <c r="CJ88" s="992"/>
      <c r="CK88" s="992"/>
      <c r="CL88" s="993"/>
      <c r="CM88" s="991"/>
      <c r="CN88" s="992"/>
      <c r="CO88" s="992"/>
      <c r="CP88" s="992"/>
      <c r="CQ88" s="993"/>
      <c r="CR88" s="991"/>
      <c r="CS88" s="992"/>
      <c r="CT88" s="992"/>
      <c r="CU88" s="992"/>
      <c r="CV88" s="993"/>
      <c r="CW88" s="991"/>
      <c r="CX88" s="992"/>
      <c r="CY88" s="992"/>
      <c r="CZ88" s="992"/>
      <c r="DA88" s="993"/>
      <c r="DB88" s="991"/>
      <c r="DC88" s="992"/>
      <c r="DD88" s="992"/>
      <c r="DE88" s="992"/>
      <c r="DF88" s="993"/>
      <c r="DG88" s="991"/>
      <c r="DH88" s="992"/>
      <c r="DI88" s="992"/>
      <c r="DJ88" s="992"/>
      <c r="DK88" s="993"/>
      <c r="DL88" s="991"/>
      <c r="DM88" s="992"/>
      <c r="DN88" s="992"/>
      <c r="DO88" s="992"/>
      <c r="DP88" s="993"/>
      <c r="DQ88" s="991"/>
      <c r="DR88" s="992"/>
      <c r="DS88" s="992"/>
      <c r="DT88" s="992"/>
      <c r="DU88" s="993"/>
      <c r="DV88" s="980"/>
      <c r="DW88" s="981"/>
      <c r="DX88" s="981"/>
      <c r="DY88" s="981"/>
      <c r="DZ88" s="982"/>
      <c r="EA88" s="212"/>
    </row>
    <row r="89" spans="1:131" ht="26.25" hidden="1" customHeight="1" x14ac:dyDescent="0.2">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980"/>
      <c r="BT89" s="981"/>
      <c r="BU89" s="981"/>
      <c r="BV89" s="981"/>
      <c r="BW89" s="981"/>
      <c r="BX89" s="981"/>
      <c r="BY89" s="981"/>
      <c r="BZ89" s="981"/>
      <c r="CA89" s="981"/>
      <c r="CB89" s="981"/>
      <c r="CC89" s="981"/>
      <c r="CD89" s="981"/>
      <c r="CE89" s="981"/>
      <c r="CF89" s="981"/>
      <c r="CG89" s="990"/>
      <c r="CH89" s="991"/>
      <c r="CI89" s="992"/>
      <c r="CJ89" s="992"/>
      <c r="CK89" s="992"/>
      <c r="CL89" s="993"/>
      <c r="CM89" s="991"/>
      <c r="CN89" s="992"/>
      <c r="CO89" s="992"/>
      <c r="CP89" s="992"/>
      <c r="CQ89" s="993"/>
      <c r="CR89" s="991"/>
      <c r="CS89" s="992"/>
      <c r="CT89" s="992"/>
      <c r="CU89" s="992"/>
      <c r="CV89" s="993"/>
      <c r="CW89" s="991"/>
      <c r="CX89" s="992"/>
      <c r="CY89" s="992"/>
      <c r="CZ89" s="992"/>
      <c r="DA89" s="993"/>
      <c r="DB89" s="991"/>
      <c r="DC89" s="992"/>
      <c r="DD89" s="992"/>
      <c r="DE89" s="992"/>
      <c r="DF89" s="993"/>
      <c r="DG89" s="991"/>
      <c r="DH89" s="992"/>
      <c r="DI89" s="992"/>
      <c r="DJ89" s="992"/>
      <c r="DK89" s="993"/>
      <c r="DL89" s="991"/>
      <c r="DM89" s="992"/>
      <c r="DN89" s="992"/>
      <c r="DO89" s="992"/>
      <c r="DP89" s="993"/>
      <c r="DQ89" s="991"/>
      <c r="DR89" s="992"/>
      <c r="DS89" s="992"/>
      <c r="DT89" s="992"/>
      <c r="DU89" s="993"/>
      <c r="DV89" s="980"/>
      <c r="DW89" s="981"/>
      <c r="DX89" s="981"/>
      <c r="DY89" s="981"/>
      <c r="DZ89" s="982"/>
      <c r="EA89" s="212"/>
    </row>
    <row r="90" spans="1:131" ht="26.25" hidden="1" customHeight="1" x14ac:dyDescent="0.2">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980"/>
      <c r="BT90" s="981"/>
      <c r="BU90" s="981"/>
      <c r="BV90" s="981"/>
      <c r="BW90" s="981"/>
      <c r="BX90" s="981"/>
      <c r="BY90" s="981"/>
      <c r="BZ90" s="981"/>
      <c r="CA90" s="981"/>
      <c r="CB90" s="981"/>
      <c r="CC90" s="981"/>
      <c r="CD90" s="981"/>
      <c r="CE90" s="981"/>
      <c r="CF90" s="981"/>
      <c r="CG90" s="990"/>
      <c r="CH90" s="991"/>
      <c r="CI90" s="992"/>
      <c r="CJ90" s="992"/>
      <c r="CK90" s="992"/>
      <c r="CL90" s="993"/>
      <c r="CM90" s="991"/>
      <c r="CN90" s="992"/>
      <c r="CO90" s="992"/>
      <c r="CP90" s="992"/>
      <c r="CQ90" s="993"/>
      <c r="CR90" s="991"/>
      <c r="CS90" s="992"/>
      <c r="CT90" s="992"/>
      <c r="CU90" s="992"/>
      <c r="CV90" s="993"/>
      <c r="CW90" s="991"/>
      <c r="CX90" s="992"/>
      <c r="CY90" s="992"/>
      <c r="CZ90" s="992"/>
      <c r="DA90" s="993"/>
      <c r="DB90" s="991"/>
      <c r="DC90" s="992"/>
      <c r="DD90" s="992"/>
      <c r="DE90" s="992"/>
      <c r="DF90" s="993"/>
      <c r="DG90" s="991"/>
      <c r="DH90" s="992"/>
      <c r="DI90" s="992"/>
      <c r="DJ90" s="992"/>
      <c r="DK90" s="993"/>
      <c r="DL90" s="991"/>
      <c r="DM90" s="992"/>
      <c r="DN90" s="992"/>
      <c r="DO90" s="992"/>
      <c r="DP90" s="993"/>
      <c r="DQ90" s="991"/>
      <c r="DR90" s="992"/>
      <c r="DS90" s="992"/>
      <c r="DT90" s="992"/>
      <c r="DU90" s="993"/>
      <c r="DV90" s="980"/>
      <c r="DW90" s="981"/>
      <c r="DX90" s="981"/>
      <c r="DY90" s="981"/>
      <c r="DZ90" s="982"/>
      <c r="EA90" s="212"/>
    </row>
    <row r="91" spans="1:131" ht="26.25" hidden="1" customHeight="1" x14ac:dyDescent="0.2">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980"/>
      <c r="BT91" s="981"/>
      <c r="BU91" s="981"/>
      <c r="BV91" s="981"/>
      <c r="BW91" s="981"/>
      <c r="BX91" s="981"/>
      <c r="BY91" s="981"/>
      <c r="BZ91" s="981"/>
      <c r="CA91" s="981"/>
      <c r="CB91" s="981"/>
      <c r="CC91" s="981"/>
      <c r="CD91" s="981"/>
      <c r="CE91" s="981"/>
      <c r="CF91" s="981"/>
      <c r="CG91" s="990"/>
      <c r="CH91" s="991"/>
      <c r="CI91" s="992"/>
      <c r="CJ91" s="992"/>
      <c r="CK91" s="992"/>
      <c r="CL91" s="993"/>
      <c r="CM91" s="991"/>
      <c r="CN91" s="992"/>
      <c r="CO91" s="992"/>
      <c r="CP91" s="992"/>
      <c r="CQ91" s="993"/>
      <c r="CR91" s="991"/>
      <c r="CS91" s="992"/>
      <c r="CT91" s="992"/>
      <c r="CU91" s="992"/>
      <c r="CV91" s="993"/>
      <c r="CW91" s="991"/>
      <c r="CX91" s="992"/>
      <c r="CY91" s="992"/>
      <c r="CZ91" s="992"/>
      <c r="DA91" s="993"/>
      <c r="DB91" s="991"/>
      <c r="DC91" s="992"/>
      <c r="DD91" s="992"/>
      <c r="DE91" s="992"/>
      <c r="DF91" s="993"/>
      <c r="DG91" s="991"/>
      <c r="DH91" s="992"/>
      <c r="DI91" s="992"/>
      <c r="DJ91" s="992"/>
      <c r="DK91" s="993"/>
      <c r="DL91" s="991"/>
      <c r="DM91" s="992"/>
      <c r="DN91" s="992"/>
      <c r="DO91" s="992"/>
      <c r="DP91" s="993"/>
      <c r="DQ91" s="991"/>
      <c r="DR91" s="992"/>
      <c r="DS91" s="992"/>
      <c r="DT91" s="992"/>
      <c r="DU91" s="993"/>
      <c r="DV91" s="980"/>
      <c r="DW91" s="981"/>
      <c r="DX91" s="981"/>
      <c r="DY91" s="981"/>
      <c r="DZ91" s="982"/>
      <c r="EA91" s="212"/>
    </row>
    <row r="92" spans="1:131" ht="26.25" hidden="1" customHeight="1" x14ac:dyDescent="0.2">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980"/>
      <c r="BT92" s="981"/>
      <c r="BU92" s="981"/>
      <c r="BV92" s="981"/>
      <c r="BW92" s="981"/>
      <c r="BX92" s="981"/>
      <c r="BY92" s="981"/>
      <c r="BZ92" s="981"/>
      <c r="CA92" s="981"/>
      <c r="CB92" s="981"/>
      <c r="CC92" s="981"/>
      <c r="CD92" s="981"/>
      <c r="CE92" s="981"/>
      <c r="CF92" s="981"/>
      <c r="CG92" s="990"/>
      <c r="CH92" s="991"/>
      <c r="CI92" s="992"/>
      <c r="CJ92" s="992"/>
      <c r="CK92" s="992"/>
      <c r="CL92" s="993"/>
      <c r="CM92" s="991"/>
      <c r="CN92" s="992"/>
      <c r="CO92" s="992"/>
      <c r="CP92" s="992"/>
      <c r="CQ92" s="993"/>
      <c r="CR92" s="991"/>
      <c r="CS92" s="992"/>
      <c r="CT92" s="992"/>
      <c r="CU92" s="992"/>
      <c r="CV92" s="993"/>
      <c r="CW92" s="991"/>
      <c r="CX92" s="992"/>
      <c r="CY92" s="992"/>
      <c r="CZ92" s="992"/>
      <c r="DA92" s="993"/>
      <c r="DB92" s="991"/>
      <c r="DC92" s="992"/>
      <c r="DD92" s="992"/>
      <c r="DE92" s="992"/>
      <c r="DF92" s="993"/>
      <c r="DG92" s="991"/>
      <c r="DH92" s="992"/>
      <c r="DI92" s="992"/>
      <c r="DJ92" s="992"/>
      <c r="DK92" s="993"/>
      <c r="DL92" s="991"/>
      <c r="DM92" s="992"/>
      <c r="DN92" s="992"/>
      <c r="DO92" s="992"/>
      <c r="DP92" s="993"/>
      <c r="DQ92" s="991"/>
      <c r="DR92" s="992"/>
      <c r="DS92" s="992"/>
      <c r="DT92" s="992"/>
      <c r="DU92" s="993"/>
      <c r="DV92" s="980"/>
      <c r="DW92" s="981"/>
      <c r="DX92" s="981"/>
      <c r="DY92" s="981"/>
      <c r="DZ92" s="982"/>
      <c r="EA92" s="212"/>
    </row>
    <row r="93" spans="1:131" ht="26.25" hidden="1" customHeight="1" x14ac:dyDescent="0.2">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980"/>
      <c r="BT93" s="981"/>
      <c r="BU93" s="981"/>
      <c r="BV93" s="981"/>
      <c r="BW93" s="981"/>
      <c r="BX93" s="981"/>
      <c r="BY93" s="981"/>
      <c r="BZ93" s="981"/>
      <c r="CA93" s="981"/>
      <c r="CB93" s="981"/>
      <c r="CC93" s="981"/>
      <c r="CD93" s="981"/>
      <c r="CE93" s="981"/>
      <c r="CF93" s="981"/>
      <c r="CG93" s="990"/>
      <c r="CH93" s="991"/>
      <c r="CI93" s="992"/>
      <c r="CJ93" s="992"/>
      <c r="CK93" s="992"/>
      <c r="CL93" s="993"/>
      <c r="CM93" s="991"/>
      <c r="CN93" s="992"/>
      <c r="CO93" s="992"/>
      <c r="CP93" s="992"/>
      <c r="CQ93" s="993"/>
      <c r="CR93" s="991"/>
      <c r="CS93" s="992"/>
      <c r="CT93" s="992"/>
      <c r="CU93" s="992"/>
      <c r="CV93" s="993"/>
      <c r="CW93" s="991"/>
      <c r="CX93" s="992"/>
      <c r="CY93" s="992"/>
      <c r="CZ93" s="992"/>
      <c r="DA93" s="993"/>
      <c r="DB93" s="991"/>
      <c r="DC93" s="992"/>
      <c r="DD93" s="992"/>
      <c r="DE93" s="992"/>
      <c r="DF93" s="993"/>
      <c r="DG93" s="991"/>
      <c r="DH93" s="992"/>
      <c r="DI93" s="992"/>
      <c r="DJ93" s="992"/>
      <c r="DK93" s="993"/>
      <c r="DL93" s="991"/>
      <c r="DM93" s="992"/>
      <c r="DN93" s="992"/>
      <c r="DO93" s="992"/>
      <c r="DP93" s="993"/>
      <c r="DQ93" s="991"/>
      <c r="DR93" s="992"/>
      <c r="DS93" s="992"/>
      <c r="DT93" s="992"/>
      <c r="DU93" s="993"/>
      <c r="DV93" s="980"/>
      <c r="DW93" s="981"/>
      <c r="DX93" s="981"/>
      <c r="DY93" s="981"/>
      <c r="DZ93" s="982"/>
      <c r="EA93" s="212"/>
    </row>
    <row r="94" spans="1:131" ht="26.25" hidden="1" customHeight="1" x14ac:dyDescent="0.2">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980"/>
      <c r="BT94" s="981"/>
      <c r="BU94" s="981"/>
      <c r="BV94" s="981"/>
      <c r="BW94" s="981"/>
      <c r="BX94" s="981"/>
      <c r="BY94" s="981"/>
      <c r="BZ94" s="981"/>
      <c r="CA94" s="981"/>
      <c r="CB94" s="981"/>
      <c r="CC94" s="981"/>
      <c r="CD94" s="981"/>
      <c r="CE94" s="981"/>
      <c r="CF94" s="981"/>
      <c r="CG94" s="990"/>
      <c r="CH94" s="991"/>
      <c r="CI94" s="992"/>
      <c r="CJ94" s="992"/>
      <c r="CK94" s="992"/>
      <c r="CL94" s="993"/>
      <c r="CM94" s="991"/>
      <c r="CN94" s="992"/>
      <c r="CO94" s="992"/>
      <c r="CP94" s="992"/>
      <c r="CQ94" s="993"/>
      <c r="CR94" s="991"/>
      <c r="CS94" s="992"/>
      <c r="CT94" s="992"/>
      <c r="CU94" s="992"/>
      <c r="CV94" s="993"/>
      <c r="CW94" s="991"/>
      <c r="CX94" s="992"/>
      <c r="CY94" s="992"/>
      <c r="CZ94" s="992"/>
      <c r="DA94" s="993"/>
      <c r="DB94" s="991"/>
      <c r="DC94" s="992"/>
      <c r="DD94" s="992"/>
      <c r="DE94" s="992"/>
      <c r="DF94" s="993"/>
      <c r="DG94" s="991"/>
      <c r="DH94" s="992"/>
      <c r="DI94" s="992"/>
      <c r="DJ94" s="992"/>
      <c r="DK94" s="993"/>
      <c r="DL94" s="991"/>
      <c r="DM94" s="992"/>
      <c r="DN94" s="992"/>
      <c r="DO94" s="992"/>
      <c r="DP94" s="993"/>
      <c r="DQ94" s="991"/>
      <c r="DR94" s="992"/>
      <c r="DS94" s="992"/>
      <c r="DT94" s="992"/>
      <c r="DU94" s="993"/>
      <c r="DV94" s="980"/>
      <c r="DW94" s="981"/>
      <c r="DX94" s="981"/>
      <c r="DY94" s="981"/>
      <c r="DZ94" s="982"/>
      <c r="EA94" s="212"/>
    </row>
    <row r="95" spans="1:131" ht="26.25" hidden="1" customHeight="1" x14ac:dyDescent="0.2">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980"/>
      <c r="BT95" s="981"/>
      <c r="BU95" s="981"/>
      <c r="BV95" s="981"/>
      <c r="BW95" s="981"/>
      <c r="BX95" s="981"/>
      <c r="BY95" s="981"/>
      <c r="BZ95" s="981"/>
      <c r="CA95" s="981"/>
      <c r="CB95" s="981"/>
      <c r="CC95" s="981"/>
      <c r="CD95" s="981"/>
      <c r="CE95" s="981"/>
      <c r="CF95" s="981"/>
      <c r="CG95" s="990"/>
      <c r="CH95" s="991"/>
      <c r="CI95" s="992"/>
      <c r="CJ95" s="992"/>
      <c r="CK95" s="992"/>
      <c r="CL95" s="993"/>
      <c r="CM95" s="991"/>
      <c r="CN95" s="992"/>
      <c r="CO95" s="992"/>
      <c r="CP95" s="992"/>
      <c r="CQ95" s="993"/>
      <c r="CR95" s="991"/>
      <c r="CS95" s="992"/>
      <c r="CT95" s="992"/>
      <c r="CU95" s="992"/>
      <c r="CV95" s="993"/>
      <c r="CW95" s="991"/>
      <c r="CX95" s="992"/>
      <c r="CY95" s="992"/>
      <c r="CZ95" s="992"/>
      <c r="DA95" s="993"/>
      <c r="DB95" s="991"/>
      <c r="DC95" s="992"/>
      <c r="DD95" s="992"/>
      <c r="DE95" s="992"/>
      <c r="DF95" s="993"/>
      <c r="DG95" s="991"/>
      <c r="DH95" s="992"/>
      <c r="DI95" s="992"/>
      <c r="DJ95" s="992"/>
      <c r="DK95" s="993"/>
      <c r="DL95" s="991"/>
      <c r="DM95" s="992"/>
      <c r="DN95" s="992"/>
      <c r="DO95" s="992"/>
      <c r="DP95" s="993"/>
      <c r="DQ95" s="991"/>
      <c r="DR95" s="992"/>
      <c r="DS95" s="992"/>
      <c r="DT95" s="992"/>
      <c r="DU95" s="993"/>
      <c r="DV95" s="980"/>
      <c r="DW95" s="981"/>
      <c r="DX95" s="981"/>
      <c r="DY95" s="981"/>
      <c r="DZ95" s="982"/>
      <c r="EA95" s="212"/>
    </row>
    <row r="96" spans="1:131" ht="26.25" hidden="1" customHeight="1" x14ac:dyDescent="0.2">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980"/>
      <c r="BT96" s="981"/>
      <c r="BU96" s="981"/>
      <c r="BV96" s="981"/>
      <c r="BW96" s="981"/>
      <c r="BX96" s="981"/>
      <c r="BY96" s="981"/>
      <c r="BZ96" s="981"/>
      <c r="CA96" s="981"/>
      <c r="CB96" s="981"/>
      <c r="CC96" s="981"/>
      <c r="CD96" s="981"/>
      <c r="CE96" s="981"/>
      <c r="CF96" s="981"/>
      <c r="CG96" s="990"/>
      <c r="CH96" s="991"/>
      <c r="CI96" s="992"/>
      <c r="CJ96" s="992"/>
      <c r="CK96" s="992"/>
      <c r="CL96" s="993"/>
      <c r="CM96" s="991"/>
      <c r="CN96" s="992"/>
      <c r="CO96" s="992"/>
      <c r="CP96" s="992"/>
      <c r="CQ96" s="993"/>
      <c r="CR96" s="991"/>
      <c r="CS96" s="992"/>
      <c r="CT96" s="992"/>
      <c r="CU96" s="992"/>
      <c r="CV96" s="993"/>
      <c r="CW96" s="991"/>
      <c r="CX96" s="992"/>
      <c r="CY96" s="992"/>
      <c r="CZ96" s="992"/>
      <c r="DA96" s="993"/>
      <c r="DB96" s="991"/>
      <c r="DC96" s="992"/>
      <c r="DD96" s="992"/>
      <c r="DE96" s="992"/>
      <c r="DF96" s="993"/>
      <c r="DG96" s="991"/>
      <c r="DH96" s="992"/>
      <c r="DI96" s="992"/>
      <c r="DJ96" s="992"/>
      <c r="DK96" s="993"/>
      <c r="DL96" s="991"/>
      <c r="DM96" s="992"/>
      <c r="DN96" s="992"/>
      <c r="DO96" s="992"/>
      <c r="DP96" s="993"/>
      <c r="DQ96" s="991"/>
      <c r="DR96" s="992"/>
      <c r="DS96" s="992"/>
      <c r="DT96" s="992"/>
      <c r="DU96" s="993"/>
      <c r="DV96" s="980"/>
      <c r="DW96" s="981"/>
      <c r="DX96" s="981"/>
      <c r="DY96" s="981"/>
      <c r="DZ96" s="982"/>
      <c r="EA96" s="212"/>
    </row>
    <row r="97" spans="1:131" ht="26.25" hidden="1" customHeight="1" x14ac:dyDescent="0.2">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980"/>
      <c r="BT97" s="981"/>
      <c r="BU97" s="981"/>
      <c r="BV97" s="981"/>
      <c r="BW97" s="981"/>
      <c r="BX97" s="981"/>
      <c r="BY97" s="981"/>
      <c r="BZ97" s="981"/>
      <c r="CA97" s="981"/>
      <c r="CB97" s="981"/>
      <c r="CC97" s="981"/>
      <c r="CD97" s="981"/>
      <c r="CE97" s="981"/>
      <c r="CF97" s="981"/>
      <c r="CG97" s="990"/>
      <c r="CH97" s="991"/>
      <c r="CI97" s="992"/>
      <c r="CJ97" s="992"/>
      <c r="CK97" s="992"/>
      <c r="CL97" s="993"/>
      <c r="CM97" s="991"/>
      <c r="CN97" s="992"/>
      <c r="CO97" s="992"/>
      <c r="CP97" s="992"/>
      <c r="CQ97" s="993"/>
      <c r="CR97" s="991"/>
      <c r="CS97" s="992"/>
      <c r="CT97" s="992"/>
      <c r="CU97" s="992"/>
      <c r="CV97" s="993"/>
      <c r="CW97" s="991"/>
      <c r="CX97" s="992"/>
      <c r="CY97" s="992"/>
      <c r="CZ97" s="992"/>
      <c r="DA97" s="993"/>
      <c r="DB97" s="991"/>
      <c r="DC97" s="992"/>
      <c r="DD97" s="992"/>
      <c r="DE97" s="992"/>
      <c r="DF97" s="993"/>
      <c r="DG97" s="991"/>
      <c r="DH97" s="992"/>
      <c r="DI97" s="992"/>
      <c r="DJ97" s="992"/>
      <c r="DK97" s="993"/>
      <c r="DL97" s="991"/>
      <c r="DM97" s="992"/>
      <c r="DN97" s="992"/>
      <c r="DO97" s="992"/>
      <c r="DP97" s="993"/>
      <c r="DQ97" s="991"/>
      <c r="DR97" s="992"/>
      <c r="DS97" s="992"/>
      <c r="DT97" s="992"/>
      <c r="DU97" s="993"/>
      <c r="DV97" s="980"/>
      <c r="DW97" s="981"/>
      <c r="DX97" s="981"/>
      <c r="DY97" s="981"/>
      <c r="DZ97" s="982"/>
      <c r="EA97" s="212"/>
    </row>
    <row r="98" spans="1:131" ht="26.25" hidden="1" customHeight="1" x14ac:dyDescent="0.2">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980"/>
      <c r="BT98" s="981"/>
      <c r="BU98" s="981"/>
      <c r="BV98" s="981"/>
      <c r="BW98" s="981"/>
      <c r="BX98" s="981"/>
      <c r="BY98" s="981"/>
      <c r="BZ98" s="981"/>
      <c r="CA98" s="981"/>
      <c r="CB98" s="981"/>
      <c r="CC98" s="981"/>
      <c r="CD98" s="981"/>
      <c r="CE98" s="981"/>
      <c r="CF98" s="981"/>
      <c r="CG98" s="990"/>
      <c r="CH98" s="991"/>
      <c r="CI98" s="992"/>
      <c r="CJ98" s="992"/>
      <c r="CK98" s="992"/>
      <c r="CL98" s="993"/>
      <c r="CM98" s="991"/>
      <c r="CN98" s="992"/>
      <c r="CO98" s="992"/>
      <c r="CP98" s="992"/>
      <c r="CQ98" s="993"/>
      <c r="CR98" s="991"/>
      <c r="CS98" s="992"/>
      <c r="CT98" s="992"/>
      <c r="CU98" s="992"/>
      <c r="CV98" s="993"/>
      <c r="CW98" s="991"/>
      <c r="CX98" s="992"/>
      <c r="CY98" s="992"/>
      <c r="CZ98" s="992"/>
      <c r="DA98" s="993"/>
      <c r="DB98" s="991"/>
      <c r="DC98" s="992"/>
      <c r="DD98" s="992"/>
      <c r="DE98" s="992"/>
      <c r="DF98" s="993"/>
      <c r="DG98" s="991"/>
      <c r="DH98" s="992"/>
      <c r="DI98" s="992"/>
      <c r="DJ98" s="992"/>
      <c r="DK98" s="993"/>
      <c r="DL98" s="991"/>
      <c r="DM98" s="992"/>
      <c r="DN98" s="992"/>
      <c r="DO98" s="992"/>
      <c r="DP98" s="993"/>
      <c r="DQ98" s="991"/>
      <c r="DR98" s="992"/>
      <c r="DS98" s="992"/>
      <c r="DT98" s="992"/>
      <c r="DU98" s="993"/>
      <c r="DV98" s="980"/>
      <c r="DW98" s="981"/>
      <c r="DX98" s="981"/>
      <c r="DY98" s="981"/>
      <c r="DZ98" s="982"/>
      <c r="EA98" s="212"/>
    </row>
    <row r="99" spans="1:131" ht="26.25" hidden="1" customHeight="1" x14ac:dyDescent="0.2">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980"/>
      <c r="BT99" s="981"/>
      <c r="BU99" s="981"/>
      <c r="BV99" s="981"/>
      <c r="BW99" s="981"/>
      <c r="BX99" s="981"/>
      <c r="BY99" s="981"/>
      <c r="BZ99" s="981"/>
      <c r="CA99" s="981"/>
      <c r="CB99" s="981"/>
      <c r="CC99" s="981"/>
      <c r="CD99" s="981"/>
      <c r="CE99" s="981"/>
      <c r="CF99" s="981"/>
      <c r="CG99" s="990"/>
      <c r="CH99" s="991"/>
      <c r="CI99" s="992"/>
      <c r="CJ99" s="992"/>
      <c r="CK99" s="992"/>
      <c r="CL99" s="993"/>
      <c r="CM99" s="991"/>
      <c r="CN99" s="992"/>
      <c r="CO99" s="992"/>
      <c r="CP99" s="992"/>
      <c r="CQ99" s="993"/>
      <c r="CR99" s="991"/>
      <c r="CS99" s="992"/>
      <c r="CT99" s="992"/>
      <c r="CU99" s="992"/>
      <c r="CV99" s="993"/>
      <c r="CW99" s="991"/>
      <c r="CX99" s="992"/>
      <c r="CY99" s="992"/>
      <c r="CZ99" s="992"/>
      <c r="DA99" s="993"/>
      <c r="DB99" s="991"/>
      <c r="DC99" s="992"/>
      <c r="DD99" s="992"/>
      <c r="DE99" s="992"/>
      <c r="DF99" s="993"/>
      <c r="DG99" s="991"/>
      <c r="DH99" s="992"/>
      <c r="DI99" s="992"/>
      <c r="DJ99" s="992"/>
      <c r="DK99" s="993"/>
      <c r="DL99" s="991"/>
      <c r="DM99" s="992"/>
      <c r="DN99" s="992"/>
      <c r="DO99" s="992"/>
      <c r="DP99" s="993"/>
      <c r="DQ99" s="991"/>
      <c r="DR99" s="992"/>
      <c r="DS99" s="992"/>
      <c r="DT99" s="992"/>
      <c r="DU99" s="993"/>
      <c r="DV99" s="980"/>
      <c r="DW99" s="981"/>
      <c r="DX99" s="981"/>
      <c r="DY99" s="981"/>
      <c r="DZ99" s="982"/>
      <c r="EA99" s="212"/>
    </row>
    <row r="100" spans="1:131" ht="26.25" hidden="1" customHeight="1" x14ac:dyDescent="0.2">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980"/>
      <c r="BT100" s="981"/>
      <c r="BU100" s="981"/>
      <c r="BV100" s="981"/>
      <c r="BW100" s="981"/>
      <c r="BX100" s="981"/>
      <c r="BY100" s="981"/>
      <c r="BZ100" s="981"/>
      <c r="CA100" s="981"/>
      <c r="CB100" s="981"/>
      <c r="CC100" s="981"/>
      <c r="CD100" s="981"/>
      <c r="CE100" s="981"/>
      <c r="CF100" s="981"/>
      <c r="CG100" s="990"/>
      <c r="CH100" s="991"/>
      <c r="CI100" s="992"/>
      <c r="CJ100" s="992"/>
      <c r="CK100" s="992"/>
      <c r="CL100" s="993"/>
      <c r="CM100" s="991"/>
      <c r="CN100" s="992"/>
      <c r="CO100" s="992"/>
      <c r="CP100" s="992"/>
      <c r="CQ100" s="993"/>
      <c r="CR100" s="991"/>
      <c r="CS100" s="992"/>
      <c r="CT100" s="992"/>
      <c r="CU100" s="992"/>
      <c r="CV100" s="993"/>
      <c r="CW100" s="991"/>
      <c r="CX100" s="992"/>
      <c r="CY100" s="992"/>
      <c r="CZ100" s="992"/>
      <c r="DA100" s="993"/>
      <c r="DB100" s="991"/>
      <c r="DC100" s="992"/>
      <c r="DD100" s="992"/>
      <c r="DE100" s="992"/>
      <c r="DF100" s="993"/>
      <c r="DG100" s="991"/>
      <c r="DH100" s="992"/>
      <c r="DI100" s="992"/>
      <c r="DJ100" s="992"/>
      <c r="DK100" s="993"/>
      <c r="DL100" s="991"/>
      <c r="DM100" s="992"/>
      <c r="DN100" s="992"/>
      <c r="DO100" s="992"/>
      <c r="DP100" s="993"/>
      <c r="DQ100" s="991"/>
      <c r="DR100" s="992"/>
      <c r="DS100" s="992"/>
      <c r="DT100" s="992"/>
      <c r="DU100" s="993"/>
      <c r="DV100" s="980"/>
      <c r="DW100" s="981"/>
      <c r="DX100" s="981"/>
      <c r="DY100" s="981"/>
      <c r="DZ100" s="982"/>
      <c r="EA100" s="212"/>
    </row>
    <row r="101" spans="1:131" ht="26.25" hidden="1" customHeight="1" x14ac:dyDescent="0.2">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980"/>
      <c r="BT101" s="981"/>
      <c r="BU101" s="981"/>
      <c r="BV101" s="981"/>
      <c r="BW101" s="981"/>
      <c r="BX101" s="981"/>
      <c r="BY101" s="981"/>
      <c r="BZ101" s="981"/>
      <c r="CA101" s="981"/>
      <c r="CB101" s="981"/>
      <c r="CC101" s="981"/>
      <c r="CD101" s="981"/>
      <c r="CE101" s="981"/>
      <c r="CF101" s="981"/>
      <c r="CG101" s="990"/>
      <c r="CH101" s="991"/>
      <c r="CI101" s="992"/>
      <c r="CJ101" s="992"/>
      <c r="CK101" s="992"/>
      <c r="CL101" s="993"/>
      <c r="CM101" s="991"/>
      <c r="CN101" s="992"/>
      <c r="CO101" s="992"/>
      <c r="CP101" s="992"/>
      <c r="CQ101" s="993"/>
      <c r="CR101" s="991"/>
      <c r="CS101" s="992"/>
      <c r="CT101" s="992"/>
      <c r="CU101" s="992"/>
      <c r="CV101" s="993"/>
      <c r="CW101" s="991"/>
      <c r="CX101" s="992"/>
      <c r="CY101" s="992"/>
      <c r="CZ101" s="992"/>
      <c r="DA101" s="993"/>
      <c r="DB101" s="991"/>
      <c r="DC101" s="992"/>
      <c r="DD101" s="992"/>
      <c r="DE101" s="992"/>
      <c r="DF101" s="993"/>
      <c r="DG101" s="991"/>
      <c r="DH101" s="992"/>
      <c r="DI101" s="992"/>
      <c r="DJ101" s="992"/>
      <c r="DK101" s="993"/>
      <c r="DL101" s="991"/>
      <c r="DM101" s="992"/>
      <c r="DN101" s="992"/>
      <c r="DO101" s="992"/>
      <c r="DP101" s="993"/>
      <c r="DQ101" s="991"/>
      <c r="DR101" s="992"/>
      <c r="DS101" s="992"/>
      <c r="DT101" s="992"/>
      <c r="DU101" s="993"/>
      <c r="DV101" s="980"/>
      <c r="DW101" s="981"/>
      <c r="DX101" s="981"/>
      <c r="DY101" s="981"/>
      <c r="DZ101" s="982"/>
      <c r="EA101" s="212"/>
    </row>
    <row r="102" spans="1:131" ht="26.25" customHeight="1" thickBot="1" x14ac:dyDescent="0.25">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377</v>
      </c>
      <c r="BR102" s="972" t="s">
        <v>402</v>
      </c>
      <c r="BS102" s="973"/>
      <c r="BT102" s="973"/>
      <c r="BU102" s="973"/>
      <c r="BV102" s="973"/>
      <c r="BW102" s="973"/>
      <c r="BX102" s="973"/>
      <c r="BY102" s="973"/>
      <c r="BZ102" s="973"/>
      <c r="CA102" s="973"/>
      <c r="CB102" s="973"/>
      <c r="CC102" s="973"/>
      <c r="CD102" s="973"/>
      <c r="CE102" s="973"/>
      <c r="CF102" s="973"/>
      <c r="CG102" s="983"/>
      <c r="CH102" s="984"/>
      <c r="CI102" s="985"/>
      <c r="CJ102" s="985"/>
      <c r="CK102" s="985"/>
      <c r="CL102" s="986"/>
      <c r="CM102" s="984"/>
      <c r="CN102" s="985"/>
      <c r="CO102" s="985"/>
      <c r="CP102" s="985"/>
      <c r="CQ102" s="986"/>
      <c r="CR102" s="987"/>
      <c r="CS102" s="988"/>
      <c r="CT102" s="988"/>
      <c r="CU102" s="988"/>
      <c r="CV102" s="989"/>
      <c r="CW102" s="987"/>
      <c r="CX102" s="988"/>
      <c r="CY102" s="988"/>
      <c r="CZ102" s="988"/>
      <c r="DA102" s="989"/>
      <c r="DB102" s="987"/>
      <c r="DC102" s="988"/>
      <c r="DD102" s="988"/>
      <c r="DE102" s="988"/>
      <c r="DF102" s="989"/>
      <c r="DG102" s="987"/>
      <c r="DH102" s="988"/>
      <c r="DI102" s="988"/>
      <c r="DJ102" s="988"/>
      <c r="DK102" s="989"/>
      <c r="DL102" s="987"/>
      <c r="DM102" s="988"/>
      <c r="DN102" s="988"/>
      <c r="DO102" s="988"/>
      <c r="DP102" s="989"/>
      <c r="DQ102" s="987"/>
      <c r="DR102" s="988"/>
      <c r="DS102" s="988"/>
      <c r="DT102" s="988"/>
      <c r="DU102" s="989"/>
      <c r="DV102" s="972"/>
      <c r="DW102" s="973"/>
      <c r="DX102" s="973"/>
      <c r="DY102" s="973"/>
      <c r="DZ102" s="974"/>
      <c r="EA102" s="212"/>
    </row>
    <row r="103" spans="1:131" ht="26.25" customHeight="1" x14ac:dyDescent="0.2">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75" t="s">
        <v>403</v>
      </c>
      <c r="BR103" s="975"/>
      <c r="BS103" s="975"/>
      <c r="BT103" s="975"/>
      <c r="BU103" s="975"/>
      <c r="BV103" s="975"/>
      <c r="BW103" s="975"/>
      <c r="BX103" s="975"/>
      <c r="BY103" s="975"/>
      <c r="BZ103" s="975"/>
      <c r="CA103" s="975"/>
      <c r="CB103" s="975"/>
      <c r="CC103" s="975"/>
      <c r="CD103" s="975"/>
      <c r="CE103" s="975"/>
      <c r="CF103" s="975"/>
      <c r="CG103" s="975"/>
      <c r="CH103" s="975"/>
      <c r="CI103" s="975"/>
      <c r="CJ103" s="975"/>
      <c r="CK103" s="975"/>
      <c r="CL103" s="975"/>
      <c r="CM103" s="975"/>
      <c r="CN103" s="975"/>
      <c r="CO103" s="975"/>
      <c r="CP103" s="975"/>
      <c r="CQ103" s="975"/>
      <c r="CR103" s="975"/>
      <c r="CS103" s="975"/>
      <c r="CT103" s="975"/>
      <c r="CU103" s="975"/>
      <c r="CV103" s="975"/>
      <c r="CW103" s="975"/>
      <c r="CX103" s="975"/>
      <c r="CY103" s="975"/>
      <c r="CZ103" s="975"/>
      <c r="DA103" s="975"/>
      <c r="DB103" s="975"/>
      <c r="DC103" s="975"/>
      <c r="DD103" s="975"/>
      <c r="DE103" s="975"/>
      <c r="DF103" s="975"/>
      <c r="DG103" s="975"/>
      <c r="DH103" s="975"/>
      <c r="DI103" s="975"/>
      <c r="DJ103" s="975"/>
      <c r="DK103" s="975"/>
      <c r="DL103" s="975"/>
      <c r="DM103" s="975"/>
      <c r="DN103" s="975"/>
      <c r="DO103" s="975"/>
      <c r="DP103" s="975"/>
      <c r="DQ103" s="975"/>
      <c r="DR103" s="975"/>
      <c r="DS103" s="975"/>
      <c r="DT103" s="975"/>
      <c r="DU103" s="975"/>
      <c r="DV103" s="975"/>
      <c r="DW103" s="975"/>
      <c r="DX103" s="975"/>
      <c r="DY103" s="975"/>
      <c r="DZ103" s="975"/>
      <c r="EA103" s="212"/>
    </row>
    <row r="104" spans="1:131" ht="26.25" customHeight="1" x14ac:dyDescent="0.2">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76" t="s">
        <v>404</v>
      </c>
      <c r="BR104" s="976"/>
      <c r="BS104" s="976"/>
      <c r="BT104" s="976"/>
      <c r="BU104" s="976"/>
      <c r="BV104" s="976"/>
      <c r="BW104" s="976"/>
      <c r="BX104" s="976"/>
      <c r="BY104" s="976"/>
      <c r="BZ104" s="976"/>
      <c r="CA104" s="976"/>
      <c r="CB104" s="976"/>
      <c r="CC104" s="976"/>
      <c r="CD104" s="976"/>
      <c r="CE104" s="976"/>
      <c r="CF104" s="976"/>
      <c r="CG104" s="976"/>
      <c r="CH104" s="976"/>
      <c r="CI104" s="976"/>
      <c r="CJ104" s="976"/>
      <c r="CK104" s="976"/>
      <c r="CL104" s="976"/>
      <c r="CM104" s="976"/>
      <c r="CN104" s="976"/>
      <c r="CO104" s="976"/>
      <c r="CP104" s="976"/>
      <c r="CQ104" s="976"/>
      <c r="CR104" s="976"/>
      <c r="CS104" s="976"/>
      <c r="CT104" s="976"/>
      <c r="CU104" s="976"/>
      <c r="CV104" s="976"/>
      <c r="CW104" s="976"/>
      <c r="CX104" s="976"/>
      <c r="CY104" s="976"/>
      <c r="CZ104" s="976"/>
      <c r="DA104" s="976"/>
      <c r="DB104" s="976"/>
      <c r="DC104" s="976"/>
      <c r="DD104" s="976"/>
      <c r="DE104" s="976"/>
      <c r="DF104" s="976"/>
      <c r="DG104" s="976"/>
      <c r="DH104" s="976"/>
      <c r="DI104" s="976"/>
      <c r="DJ104" s="976"/>
      <c r="DK104" s="976"/>
      <c r="DL104" s="976"/>
      <c r="DM104" s="976"/>
      <c r="DN104" s="976"/>
      <c r="DO104" s="976"/>
      <c r="DP104" s="976"/>
      <c r="DQ104" s="976"/>
      <c r="DR104" s="976"/>
      <c r="DS104" s="976"/>
      <c r="DT104" s="976"/>
      <c r="DU104" s="976"/>
      <c r="DV104" s="976"/>
      <c r="DW104" s="976"/>
      <c r="DX104" s="976"/>
      <c r="DY104" s="976"/>
      <c r="DZ104" s="976"/>
      <c r="EA104" s="212"/>
    </row>
    <row r="105" spans="1:131" ht="11.25" customHeight="1" x14ac:dyDescent="0.2">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31" t="s">
        <v>405</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406</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77" t="s">
        <v>407</v>
      </c>
      <c r="B108" s="978"/>
      <c r="C108" s="978"/>
      <c r="D108" s="978"/>
      <c r="E108" s="978"/>
      <c r="F108" s="978"/>
      <c r="G108" s="978"/>
      <c r="H108" s="978"/>
      <c r="I108" s="978"/>
      <c r="J108" s="978"/>
      <c r="K108" s="978"/>
      <c r="L108" s="978"/>
      <c r="M108" s="978"/>
      <c r="N108" s="978"/>
      <c r="O108" s="978"/>
      <c r="P108" s="978"/>
      <c r="Q108" s="978"/>
      <c r="R108" s="978"/>
      <c r="S108" s="978"/>
      <c r="T108" s="978"/>
      <c r="U108" s="978"/>
      <c r="V108" s="978"/>
      <c r="W108" s="978"/>
      <c r="X108" s="978"/>
      <c r="Y108" s="978"/>
      <c r="Z108" s="978"/>
      <c r="AA108" s="978"/>
      <c r="AB108" s="978"/>
      <c r="AC108" s="978"/>
      <c r="AD108" s="978"/>
      <c r="AE108" s="978"/>
      <c r="AF108" s="978"/>
      <c r="AG108" s="978"/>
      <c r="AH108" s="978"/>
      <c r="AI108" s="978"/>
      <c r="AJ108" s="978"/>
      <c r="AK108" s="978"/>
      <c r="AL108" s="978"/>
      <c r="AM108" s="978"/>
      <c r="AN108" s="978"/>
      <c r="AO108" s="978"/>
      <c r="AP108" s="978"/>
      <c r="AQ108" s="978"/>
      <c r="AR108" s="978"/>
      <c r="AS108" s="978"/>
      <c r="AT108" s="979"/>
      <c r="AU108" s="977" t="s">
        <v>408</v>
      </c>
      <c r="AV108" s="978"/>
      <c r="AW108" s="978"/>
      <c r="AX108" s="978"/>
      <c r="AY108" s="978"/>
      <c r="AZ108" s="978"/>
      <c r="BA108" s="978"/>
      <c r="BB108" s="978"/>
      <c r="BC108" s="978"/>
      <c r="BD108" s="978"/>
      <c r="BE108" s="978"/>
      <c r="BF108" s="978"/>
      <c r="BG108" s="978"/>
      <c r="BH108" s="978"/>
      <c r="BI108" s="978"/>
      <c r="BJ108" s="978"/>
      <c r="BK108" s="978"/>
      <c r="BL108" s="978"/>
      <c r="BM108" s="978"/>
      <c r="BN108" s="978"/>
      <c r="BO108" s="978"/>
      <c r="BP108" s="978"/>
      <c r="BQ108" s="978"/>
      <c r="BR108" s="978"/>
      <c r="BS108" s="978"/>
      <c r="BT108" s="978"/>
      <c r="BU108" s="978"/>
      <c r="BV108" s="978"/>
      <c r="BW108" s="978"/>
      <c r="BX108" s="978"/>
      <c r="BY108" s="978"/>
      <c r="BZ108" s="978"/>
      <c r="CA108" s="978"/>
      <c r="CB108" s="978"/>
      <c r="CC108" s="978"/>
      <c r="CD108" s="978"/>
      <c r="CE108" s="978"/>
      <c r="CF108" s="978"/>
      <c r="CG108" s="978"/>
      <c r="CH108" s="978"/>
      <c r="CI108" s="978"/>
      <c r="CJ108" s="978"/>
      <c r="CK108" s="978"/>
      <c r="CL108" s="978"/>
      <c r="CM108" s="978"/>
      <c r="CN108" s="978"/>
      <c r="CO108" s="978"/>
      <c r="CP108" s="978"/>
      <c r="CQ108" s="978"/>
      <c r="CR108" s="978"/>
      <c r="CS108" s="978"/>
      <c r="CT108" s="978"/>
      <c r="CU108" s="978"/>
      <c r="CV108" s="978"/>
      <c r="CW108" s="978"/>
      <c r="CX108" s="978"/>
      <c r="CY108" s="978"/>
      <c r="CZ108" s="978"/>
      <c r="DA108" s="978"/>
      <c r="DB108" s="978"/>
      <c r="DC108" s="978"/>
      <c r="DD108" s="978"/>
      <c r="DE108" s="978"/>
      <c r="DF108" s="978"/>
      <c r="DG108" s="978"/>
      <c r="DH108" s="978"/>
      <c r="DI108" s="978"/>
      <c r="DJ108" s="978"/>
      <c r="DK108" s="978"/>
      <c r="DL108" s="978"/>
      <c r="DM108" s="978"/>
      <c r="DN108" s="978"/>
      <c r="DO108" s="978"/>
      <c r="DP108" s="978"/>
      <c r="DQ108" s="978"/>
      <c r="DR108" s="978"/>
      <c r="DS108" s="978"/>
      <c r="DT108" s="978"/>
      <c r="DU108" s="978"/>
      <c r="DV108" s="978"/>
      <c r="DW108" s="978"/>
      <c r="DX108" s="978"/>
      <c r="DY108" s="978"/>
      <c r="DZ108" s="979"/>
    </row>
    <row r="109" spans="1:131" s="212" customFormat="1" ht="26.25" customHeight="1" x14ac:dyDescent="0.2">
      <c r="A109" s="930" t="s">
        <v>409</v>
      </c>
      <c r="B109" s="931"/>
      <c r="C109" s="931"/>
      <c r="D109" s="931"/>
      <c r="E109" s="931"/>
      <c r="F109" s="931"/>
      <c r="G109" s="931"/>
      <c r="H109" s="931"/>
      <c r="I109" s="931"/>
      <c r="J109" s="931"/>
      <c r="K109" s="931"/>
      <c r="L109" s="931"/>
      <c r="M109" s="931"/>
      <c r="N109" s="931"/>
      <c r="O109" s="931"/>
      <c r="P109" s="931"/>
      <c r="Q109" s="931"/>
      <c r="R109" s="931"/>
      <c r="S109" s="931"/>
      <c r="T109" s="931"/>
      <c r="U109" s="931"/>
      <c r="V109" s="931"/>
      <c r="W109" s="931"/>
      <c r="X109" s="931"/>
      <c r="Y109" s="931"/>
      <c r="Z109" s="932"/>
      <c r="AA109" s="933" t="s">
        <v>410</v>
      </c>
      <c r="AB109" s="931"/>
      <c r="AC109" s="931"/>
      <c r="AD109" s="931"/>
      <c r="AE109" s="932"/>
      <c r="AF109" s="933" t="s">
        <v>411</v>
      </c>
      <c r="AG109" s="931"/>
      <c r="AH109" s="931"/>
      <c r="AI109" s="931"/>
      <c r="AJ109" s="932"/>
      <c r="AK109" s="933" t="s">
        <v>293</v>
      </c>
      <c r="AL109" s="931"/>
      <c r="AM109" s="931"/>
      <c r="AN109" s="931"/>
      <c r="AO109" s="932"/>
      <c r="AP109" s="933" t="s">
        <v>412</v>
      </c>
      <c r="AQ109" s="931"/>
      <c r="AR109" s="931"/>
      <c r="AS109" s="931"/>
      <c r="AT109" s="964"/>
      <c r="AU109" s="930" t="s">
        <v>409</v>
      </c>
      <c r="AV109" s="931"/>
      <c r="AW109" s="931"/>
      <c r="AX109" s="931"/>
      <c r="AY109" s="931"/>
      <c r="AZ109" s="931"/>
      <c r="BA109" s="931"/>
      <c r="BB109" s="931"/>
      <c r="BC109" s="931"/>
      <c r="BD109" s="931"/>
      <c r="BE109" s="931"/>
      <c r="BF109" s="931"/>
      <c r="BG109" s="931"/>
      <c r="BH109" s="931"/>
      <c r="BI109" s="931"/>
      <c r="BJ109" s="931"/>
      <c r="BK109" s="931"/>
      <c r="BL109" s="931"/>
      <c r="BM109" s="931"/>
      <c r="BN109" s="931"/>
      <c r="BO109" s="931"/>
      <c r="BP109" s="932"/>
      <c r="BQ109" s="933" t="s">
        <v>410</v>
      </c>
      <c r="BR109" s="931"/>
      <c r="BS109" s="931"/>
      <c r="BT109" s="931"/>
      <c r="BU109" s="932"/>
      <c r="BV109" s="933" t="s">
        <v>411</v>
      </c>
      <c r="BW109" s="931"/>
      <c r="BX109" s="931"/>
      <c r="BY109" s="931"/>
      <c r="BZ109" s="932"/>
      <c r="CA109" s="933" t="s">
        <v>293</v>
      </c>
      <c r="CB109" s="931"/>
      <c r="CC109" s="931"/>
      <c r="CD109" s="931"/>
      <c r="CE109" s="932"/>
      <c r="CF109" s="971" t="s">
        <v>412</v>
      </c>
      <c r="CG109" s="971"/>
      <c r="CH109" s="971"/>
      <c r="CI109" s="971"/>
      <c r="CJ109" s="971"/>
      <c r="CK109" s="933" t="s">
        <v>413</v>
      </c>
      <c r="CL109" s="931"/>
      <c r="CM109" s="931"/>
      <c r="CN109" s="931"/>
      <c r="CO109" s="931"/>
      <c r="CP109" s="931"/>
      <c r="CQ109" s="931"/>
      <c r="CR109" s="931"/>
      <c r="CS109" s="931"/>
      <c r="CT109" s="931"/>
      <c r="CU109" s="931"/>
      <c r="CV109" s="931"/>
      <c r="CW109" s="931"/>
      <c r="CX109" s="931"/>
      <c r="CY109" s="931"/>
      <c r="CZ109" s="931"/>
      <c r="DA109" s="931"/>
      <c r="DB109" s="931"/>
      <c r="DC109" s="931"/>
      <c r="DD109" s="931"/>
      <c r="DE109" s="931"/>
      <c r="DF109" s="932"/>
      <c r="DG109" s="933" t="s">
        <v>410</v>
      </c>
      <c r="DH109" s="931"/>
      <c r="DI109" s="931"/>
      <c r="DJ109" s="931"/>
      <c r="DK109" s="932"/>
      <c r="DL109" s="933" t="s">
        <v>411</v>
      </c>
      <c r="DM109" s="931"/>
      <c r="DN109" s="931"/>
      <c r="DO109" s="931"/>
      <c r="DP109" s="932"/>
      <c r="DQ109" s="933" t="s">
        <v>293</v>
      </c>
      <c r="DR109" s="931"/>
      <c r="DS109" s="931"/>
      <c r="DT109" s="931"/>
      <c r="DU109" s="932"/>
      <c r="DV109" s="933" t="s">
        <v>412</v>
      </c>
      <c r="DW109" s="931"/>
      <c r="DX109" s="931"/>
      <c r="DY109" s="931"/>
      <c r="DZ109" s="964"/>
    </row>
    <row r="110" spans="1:131" s="212" customFormat="1" ht="26.25" customHeight="1" x14ac:dyDescent="0.2">
      <c r="A110" s="842" t="s">
        <v>414</v>
      </c>
      <c r="B110" s="843"/>
      <c r="C110" s="843"/>
      <c r="D110" s="843"/>
      <c r="E110" s="843"/>
      <c r="F110" s="843"/>
      <c r="G110" s="843"/>
      <c r="H110" s="843"/>
      <c r="I110" s="843"/>
      <c r="J110" s="843"/>
      <c r="K110" s="843"/>
      <c r="L110" s="843"/>
      <c r="M110" s="843"/>
      <c r="N110" s="843"/>
      <c r="O110" s="843"/>
      <c r="P110" s="843"/>
      <c r="Q110" s="843"/>
      <c r="R110" s="843"/>
      <c r="S110" s="843"/>
      <c r="T110" s="843"/>
      <c r="U110" s="843"/>
      <c r="V110" s="843"/>
      <c r="W110" s="843"/>
      <c r="X110" s="843"/>
      <c r="Y110" s="843"/>
      <c r="Z110" s="844"/>
      <c r="AA110" s="923">
        <v>288423</v>
      </c>
      <c r="AB110" s="924"/>
      <c r="AC110" s="924"/>
      <c r="AD110" s="924"/>
      <c r="AE110" s="925"/>
      <c r="AF110" s="926">
        <v>286910</v>
      </c>
      <c r="AG110" s="924"/>
      <c r="AH110" s="924"/>
      <c r="AI110" s="924"/>
      <c r="AJ110" s="925"/>
      <c r="AK110" s="926">
        <v>287473</v>
      </c>
      <c r="AL110" s="924"/>
      <c r="AM110" s="924"/>
      <c r="AN110" s="924"/>
      <c r="AO110" s="925"/>
      <c r="AP110" s="927">
        <v>31.9</v>
      </c>
      <c r="AQ110" s="928"/>
      <c r="AR110" s="928"/>
      <c r="AS110" s="928"/>
      <c r="AT110" s="929"/>
      <c r="AU110" s="965" t="s">
        <v>69</v>
      </c>
      <c r="AV110" s="966"/>
      <c r="AW110" s="966"/>
      <c r="AX110" s="966"/>
      <c r="AY110" s="966"/>
      <c r="AZ110" s="895" t="s">
        <v>415</v>
      </c>
      <c r="BA110" s="843"/>
      <c r="BB110" s="843"/>
      <c r="BC110" s="843"/>
      <c r="BD110" s="843"/>
      <c r="BE110" s="843"/>
      <c r="BF110" s="843"/>
      <c r="BG110" s="843"/>
      <c r="BH110" s="843"/>
      <c r="BI110" s="843"/>
      <c r="BJ110" s="843"/>
      <c r="BK110" s="843"/>
      <c r="BL110" s="843"/>
      <c r="BM110" s="843"/>
      <c r="BN110" s="843"/>
      <c r="BO110" s="843"/>
      <c r="BP110" s="844"/>
      <c r="BQ110" s="896">
        <v>2962618</v>
      </c>
      <c r="BR110" s="877"/>
      <c r="BS110" s="877"/>
      <c r="BT110" s="877"/>
      <c r="BU110" s="877"/>
      <c r="BV110" s="877">
        <v>2843832</v>
      </c>
      <c r="BW110" s="877"/>
      <c r="BX110" s="877"/>
      <c r="BY110" s="877"/>
      <c r="BZ110" s="877"/>
      <c r="CA110" s="877">
        <v>2712525</v>
      </c>
      <c r="CB110" s="877"/>
      <c r="CC110" s="877"/>
      <c r="CD110" s="877"/>
      <c r="CE110" s="877"/>
      <c r="CF110" s="901">
        <v>301.10000000000002</v>
      </c>
      <c r="CG110" s="902"/>
      <c r="CH110" s="902"/>
      <c r="CI110" s="902"/>
      <c r="CJ110" s="902"/>
      <c r="CK110" s="961" t="s">
        <v>416</v>
      </c>
      <c r="CL110" s="854"/>
      <c r="CM110" s="895" t="s">
        <v>417</v>
      </c>
      <c r="CN110" s="843"/>
      <c r="CO110" s="843"/>
      <c r="CP110" s="843"/>
      <c r="CQ110" s="843"/>
      <c r="CR110" s="843"/>
      <c r="CS110" s="843"/>
      <c r="CT110" s="843"/>
      <c r="CU110" s="843"/>
      <c r="CV110" s="843"/>
      <c r="CW110" s="843"/>
      <c r="CX110" s="843"/>
      <c r="CY110" s="843"/>
      <c r="CZ110" s="843"/>
      <c r="DA110" s="843"/>
      <c r="DB110" s="843"/>
      <c r="DC110" s="843"/>
      <c r="DD110" s="843"/>
      <c r="DE110" s="843"/>
      <c r="DF110" s="844"/>
      <c r="DG110" s="896" t="s">
        <v>122</v>
      </c>
      <c r="DH110" s="877"/>
      <c r="DI110" s="877"/>
      <c r="DJ110" s="877"/>
      <c r="DK110" s="877"/>
      <c r="DL110" s="877" t="s">
        <v>122</v>
      </c>
      <c r="DM110" s="877"/>
      <c r="DN110" s="877"/>
      <c r="DO110" s="877"/>
      <c r="DP110" s="877"/>
      <c r="DQ110" s="877" t="s">
        <v>122</v>
      </c>
      <c r="DR110" s="877"/>
      <c r="DS110" s="877"/>
      <c r="DT110" s="877"/>
      <c r="DU110" s="877"/>
      <c r="DV110" s="878" t="s">
        <v>122</v>
      </c>
      <c r="DW110" s="878"/>
      <c r="DX110" s="878"/>
      <c r="DY110" s="878"/>
      <c r="DZ110" s="879"/>
    </row>
    <row r="111" spans="1:131" s="212" customFormat="1" ht="26.25" customHeight="1" x14ac:dyDescent="0.2">
      <c r="A111" s="809" t="s">
        <v>418</v>
      </c>
      <c r="B111" s="810"/>
      <c r="C111" s="810"/>
      <c r="D111" s="810"/>
      <c r="E111" s="810"/>
      <c r="F111" s="810"/>
      <c r="G111" s="810"/>
      <c r="H111" s="810"/>
      <c r="I111" s="810"/>
      <c r="J111" s="810"/>
      <c r="K111" s="810"/>
      <c r="L111" s="810"/>
      <c r="M111" s="810"/>
      <c r="N111" s="810"/>
      <c r="O111" s="810"/>
      <c r="P111" s="810"/>
      <c r="Q111" s="810"/>
      <c r="R111" s="810"/>
      <c r="S111" s="810"/>
      <c r="T111" s="810"/>
      <c r="U111" s="810"/>
      <c r="V111" s="810"/>
      <c r="W111" s="810"/>
      <c r="X111" s="810"/>
      <c r="Y111" s="810"/>
      <c r="Z111" s="960"/>
      <c r="AA111" s="953" t="s">
        <v>122</v>
      </c>
      <c r="AB111" s="954"/>
      <c r="AC111" s="954"/>
      <c r="AD111" s="954"/>
      <c r="AE111" s="955"/>
      <c r="AF111" s="956" t="s">
        <v>122</v>
      </c>
      <c r="AG111" s="954"/>
      <c r="AH111" s="954"/>
      <c r="AI111" s="954"/>
      <c r="AJ111" s="955"/>
      <c r="AK111" s="956" t="s">
        <v>122</v>
      </c>
      <c r="AL111" s="954"/>
      <c r="AM111" s="954"/>
      <c r="AN111" s="954"/>
      <c r="AO111" s="955"/>
      <c r="AP111" s="957" t="s">
        <v>122</v>
      </c>
      <c r="AQ111" s="958"/>
      <c r="AR111" s="958"/>
      <c r="AS111" s="958"/>
      <c r="AT111" s="959"/>
      <c r="AU111" s="967"/>
      <c r="AV111" s="968"/>
      <c r="AW111" s="968"/>
      <c r="AX111" s="968"/>
      <c r="AY111" s="968"/>
      <c r="AZ111" s="850" t="s">
        <v>419</v>
      </c>
      <c r="BA111" s="787"/>
      <c r="BB111" s="787"/>
      <c r="BC111" s="787"/>
      <c r="BD111" s="787"/>
      <c r="BE111" s="787"/>
      <c r="BF111" s="787"/>
      <c r="BG111" s="787"/>
      <c r="BH111" s="787"/>
      <c r="BI111" s="787"/>
      <c r="BJ111" s="787"/>
      <c r="BK111" s="787"/>
      <c r="BL111" s="787"/>
      <c r="BM111" s="787"/>
      <c r="BN111" s="787"/>
      <c r="BO111" s="787"/>
      <c r="BP111" s="788"/>
      <c r="BQ111" s="851" t="s">
        <v>122</v>
      </c>
      <c r="BR111" s="852"/>
      <c r="BS111" s="852"/>
      <c r="BT111" s="852"/>
      <c r="BU111" s="852"/>
      <c r="BV111" s="852" t="s">
        <v>122</v>
      </c>
      <c r="BW111" s="852"/>
      <c r="BX111" s="852"/>
      <c r="BY111" s="852"/>
      <c r="BZ111" s="852"/>
      <c r="CA111" s="852" t="s">
        <v>122</v>
      </c>
      <c r="CB111" s="852"/>
      <c r="CC111" s="852"/>
      <c r="CD111" s="852"/>
      <c r="CE111" s="852"/>
      <c r="CF111" s="910" t="s">
        <v>122</v>
      </c>
      <c r="CG111" s="911"/>
      <c r="CH111" s="911"/>
      <c r="CI111" s="911"/>
      <c r="CJ111" s="911"/>
      <c r="CK111" s="962"/>
      <c r="CL111" s="856"/>
      <c r="CM111" s="850" t="s">
        <v>420</v>
      </c>
      <c r="CN111" s="787"/>
      <c r="CO111" s="787"/>
      <c r="CP111" s="787"/>
      <c r="CQ111" s="787"/>
      <c r="CR111" s="787"/>
      <c r="CS111" s="787"/>
      <c r="CT111" s="787"/>
      <c r="CU111" s="787"/>
      <c r="CV111" s="787"/>
      <c r="CW111" s="787"/>
      <c r="CX111" s="787"/>
      <c r="CY111" s="787"/>
      <c r="CZ111" s="787"/>
      <c r="DA111" s="787"/>
      <c r="DB111" s="787"/>
      <c r="DC111" s="787"/>
      <c r="DD111" s="787"/>
      <c r="DE111" s="787"/>
      <c r="DF111" s="788"/>
      <c r="DG111" s="851" t="s">
        <v>122</v>
      </c>
      <c r="DH111" s="852"/>
      <c r="DI111" s="852"/>
      <c r="DJ111" s="852"/>
      <c r="DK111" s="852"/>
      <c r="DL111" s="852" t="s">
        <v>122</v>
      </c>
      <c r="DM111" s="852"/>
      <c r="DN111" s="852"/>
      <c r="DO111" s="852"/>
      <c r="DP111" s="852"/>
      <c r="DQ111" s="852" t="s">
        <v>122</v>
      </c>
      <c r="DR111" s="852"/>
      <c r="DS111" s="852"/>
      <c r="DT111" s="852"/>
      <c r="DU111" s="852"/>
      <c r="DV111" s="829" t="s">
        <v>122</v>
      </c>
      <c r="DW111" s="829"/>
      <c r="DX111" s="829"/>
      <c r="DY111" s="829"/>
      <c r="DZ111" s="830"/>
    </row>
    <row r="112" spans="1:131" s="212" customFormat="1" ht="26.25" customHeight="1" x14ac:dyDescent="0.2">
      <c r="A112" s="947" t="s">
        <v>421</v>
      </c>
      <c r="B112" s="948"/>
      <c r="C112" s="787" t="s">
        <v>422</v>
      </c>
      <c r="D112" s="787"/>
      <c r="E112" s="787"/>
      <c r="F112" s="787"/>
      <c r="G112" s="787"/>
      <c r="H112" s="787"/>
      <c r="I112" s="787"/>
      <c r="J112" s="787"/>
      <c r="K112" s="787"/>
      <c r="L112" s="787"/>
      <c r="M112" s="787"/>
      <c r="N112" s="787"/>
      <c r="O112" s="787"/>
      <c r="P112" s="787"/>
      <c r="Q112" s="787"/>
      <c r="R112" s="787"/>
      <c r="S112" s="787"/>
      <c r="T112" s="787"/>
      <c r="U112" s="787"/>
      <c r="V112" s="787"/>
      <c r="W112" s="787"/>
      <c r="X112" s="787"/>
      <c r="Y112" s="787"/>
      <c r="Z112" s="788"/>
      <c r="AA112" s="814" t="s">
        <v>122</v>
      </c>
      <c r="AB112" s="815"/>
      <c r="AC112" s="815"/>
      <c r="AD112" s="815"/>
      <c r="AE112" s="816"/>
      <c r="AF112" s="817" t="s">
        <v>122</v>
      </c>
      <c r="AG112" s="815"/>
      <c r="AH112" s="815"/>
      <c r="AI112" s="815"/>
      <c r="AJ112" s="816"/>
      <c r="AK112" s="817" t="s">
        <v>122</v>
      </c>
      <c r="AL112" s="815"/>
      <c r="AM112" s="815"/>
      <c r="AN112" s="815"/>
      <c r="AO112" s="816"/>
      <c r="AP112" s="859" t="s">
        <v>122</v>
      </c>
      <c r="AQ112" s="860"/>
      <c r="AR112" s="860"/>
      <c r="AS112" s="860"/>
      <c r="AT112" s="861"/>
      <c r="AU112" s="967"/>
      <c r="AV112" s="968"/>
      <c r="AW112" s="968"/>
      <c r="AX112" s="968"/>
      <c r="AY112" s="968"/>
      <c r="AZ112" s="850" t="s">
        <v>423</v>
      </c>
      <c r="BA112" s="787"/>
      <c r="BB112" s="787"/>
      <c r="BC112" s="787"/>
      <c r="BD112" s="787"/>
      <c r="BE112" s="787"/>
      <c r="BF112" s="787"/>
      <c r="BG112" s="787"/>
      <c r="BH112" s="787"/>
      <c r="BI112" s="787"/>
      <c r="BJ112" s="787"/>
      <c r="BK112" s="787"/>
      <c r="BL112" s="787"/>
      <c r="BM112" s="787"/>
      <c r="BN112" s="787"/>
      <c r="BO112" s="787"/>
      <c r="BP112" s="788"/>
      <c r="BQ112" s="851">
        <v>367024</v>
      </c>
      <c r="BR112" s="852"/>
      <c r="BS112" s="852"/>
      <c r="BT112" s="852"/>
      <c r="BU112" s="852"/>
      <c r="BV112" s="852">
        <v>362570</v>
      </c>
      <c r="BW112" s="852"/>
      <c r="BX112" s="852"/>
      <c r="BY112" s="852"/>
      <c r="BZ112" s="852"/>
      <c r="CA112" s="852">
        <v>398141</v>
      </c>
      <c r="CB112" s="852"/>
      <c r="CC112" s="852"/>
      <c r="CD112" s="852"/>
      <c r="CE112" s="852"/>
      <c r="CF112" s="910">
        <v>44.2</v>
      </c>
      <c r="CG112" s="911"/>
      <c r="CH112" s="911"/>
      <c r="CI112" s="911"/>
      <c r="CJ112" s="911"/>
      <c r="CK112" s="962"/>
      <c r="CL112" s="856"/>
      <c r="CM112" s="850" t="s">
        <v>424</v>
      </c>
      <c r="CN112" s="787"/>
      <c r="CO112" s="787"/>
      <c r="CP112" s="787"/>
      <c r="CQ112" s="787"/>
      <c r="CR112" s="787"/>
      <c r="CS112" s="787"/>
      <c r="CT112" s="787"/>
      <c r="CU112" s="787"/>
      <c r="CV112" s="787"/>
      <c r="CW112" s="787"/>
      <c r="CX112" s="787"/>
      <c r="CY112" s="787"/>
      <c r="CZ112" s="787"/>
      <c r="DA112" s="787"/>
      <c r="DB112" s="787"/>
      <c r="DC112" s="787"/>
      <c r="DD112" s="787"/>
      <c r="DE112" s="787"/>
      <c r="DF112" s="788"/>
      <c r="DG112" s="851" t="s">
        <v>122</v>
      </c>
      <c r="DH112" s="852"/>
      <c r="DI112" s="852"/>
      <c r="DJ112" s="852"/>
      <c r="DK112" s="852"/>
      <c r="DL112" s="852" t="s">
        <v>122</v>
      </c>
      <c r="DM112" s="852"/>
      <c r="DN112" s="852"/>
      <c r="DO112" s="852"/>
      <c r="DP112" s="852"/>
      <c r="DQ112" s="852" t="s">
        <v>122</v>
      </c>
      <c r="DR112" s="852"/>
      <c r="DS112" s="852"/>
      <c r="DT112" s="852"/>
      <c r="DU112" s="852"/>
      <c r="DV112" s="829" t="s">
        <v>122</v>
      </c>
      <c r="DW112" s="829"/>
      <c r="DX112" s="829"/>
      <c r="DY112" s="829"/>
      <c r="DZ112" s="830"/>
    </row>
    <row r="113" spans="1:130" s="212" customFormat="1" ht="26.25" customHeight="1" x14ac:dyDescent="0.2">
      <c r="A113" s="949"/>
      <c r="B113" s="950"/>
      <c r="C113" s="787" t="s">
        <v>425</v>
      </c>
      <c r="D113" s="787"/>
      <c r="E113" s="787"/>
      <c r="F113" s="787"/>
      <c r="G113" s="787"/>
      <c r="H113" s="787"/>
      <c r="I113" s="787"/>
      <c r="J113" s="787"/>
      <c r="K113" s="787"/>
      <c r="L113" s="787"/>
      <c r="M113" s="787"/>
      <c r="N113" s="787"/>
      <c r="O113" s="787"/>
      <c r="P113" s="787"/>
      <c r="Q113" s="787"/>
      <c r="R113" s="787"/>
      <c r="S113" s="787"/>
      <c r="T113" s="787"/>
      <c r="U113" s="787"/>
      <c r="V113" s="787"/>
      <c r="W113" s="787"/>
      <c r="X113" s="787"/>
      <c r="Y113" s="787"/>
      <c r="Z113" s="788"/>
      <c r="AA113" s="953">
        <v>20743</v>
      </c>
      <c r="AB113" s="954"/>
      <c r="AC113" s="954"/>
      <c r="AD113" s="954"/>
      <c r="AE113" s="955"/>
      <c r="AF113" s="956">
        <v>20784</v>
      </c>
      <c r="AG113" s="954"/>
      <c r="AH113" s="954"/>
      <c r="AI113" s="954"/>
      <c r="AJ113" s="955"/>
      <c r="AK113" s="956">
        <v>27033</v>
      </c>
      <c r="AL113" s="954"/>
      <c r="AM113" s="954"/>
      <c r="AN113" s="954"/>
      <c r="AO113" s="955"/>
      <c r="AP113" s="957">
        <v>3</v>
      </c>
      <c r="AQ113" s="958"/>
      <c r="AR113" s="958"/>
      <c r="AS113" s="958"/>
      <c r="AT113" s="959"/>
      <c r="AU113" s="967"/>
      <c r="AV113" s="968"/>
      <c r="AW113" s="968"/>
      <c r="AX113" s="968"/>
      <c r="AY113" s="968"/>
      <c r="AZ113" s="850" t="s">
        <v>426</v>
      </c>
      <c r="BA113" s="787"/>
      <c r="BB113" s="787"/>
      <c r="BC113" s="787"/>
      <c r="BD113" s="787"/>
      <c r="BE113" s="787"/>
      <c r="BF113" s="787"/>
      <c r="BG113" s="787"/>
      <c r="BH113" s="787"/>
      <c r="BI113" s="787"/>
      <c r="BJ113" s="787"/>
      <c r="BK113" s="787"/>
      <c r="BL113" s="787"/>
      <c r="BM113" s="787"/>
      <c r="BN113" s="787"/>
      <c r="BO113" s="787"/>
      <c r="BP113" s="788"/>
      <c r="BQ113" s="851" t="s">
        <v>122</v>
      </c>
      <c r="BR113" s="852"/>
      <c r="BS113" s="852"/>
      <c r="BT113" s="852"/>
      <c r="BU113" s="852"/>
      <c r="BV113" s="852" t="s">
        <v>122</v>
      </c>
      <c r="BW113" s="852"/>
      <c r="BX113" s="852"/>
      <c r="BY113" s="852"/>
      <c r="BZ113" s="852"/>
      <c r="CA113" s="852" t="s">
        <v>122</v>
      </c>
      <c r="CB113" s="852"/>
      <c r="CC113" s="852"/>
      <c r="CD113" s="852"/>
      <c r="CE113" s="852"/>
      <c r="CF113" s="910" t="s">
        <v>122</v>
      </c>
      <c r="CG113" s="911"/>
      <c r="CH113" s="911"/>
      <c r="CI113" s="911"/>
      <c r="CJ113" s="911"/>
      <c r="CK113" s="962"/>
      <c r="CL113" s="856"/>
      <c r="CM113" s="850" t="s">
        <v>427</v>
      </c>
      <c r="CN113" s="787"/>
      <c r="CO113" s="787"/>
      <c r="CP113" s="787"/>
      <c r="CQ113" s="787"/>
      <c r="CR113" s="787"/>
      <c r="CS113" s="787"/>
      <c r="CT113" s="787"/>
      <c r="CU113" s="787"/>
      <c r="CV113" s="787"/>
      <c r="CW113" s="787"/>
      <c r="CX113" s="787"/>
      <c r="CY113" s="787"/>
      <c r="CZ113" s="787"/>
      <c r="DA113" s="787"/>
      <c r="DB113" s="787"/>
      <c r="DC113" s="787"/>
      <c r="DD113" s="787"/>
      <c r="DE113" s="787"/>
      <c r="DF113" s="788"/>
      <c r="DG113" s="814" t="s">
        <v>122</v>
      </c>
      <c r="DH113" s="815"/>
      <c r="DI113" s="815"/>
      <c r="DJ113" s="815"/>
      <c r="DK113" s="816"/>
      <c r="DL113" s="817" t="s">
        <v>122</v>
      </c>
      <c r="DM113" s="815"/>
      <c r="DN113" s="815"/>
      <c r="DO113" s="815"/>
      <c r="DP113" s="816"/>
      <c r="DQ113" s="817" t="s">
        <v>122</v>
      </c>
      <c r="DR113" s="815"/>
      <c r="DS113" s="815"/>
      <c r="DT113" s="815"/>
      <c r="DU113" s="816"/>
      <c r="DV113" s="859" t="s">
        <v>122</v>
      </c>
      <c r="DW113" s="860"/>
      <c r="DX113" s="860"/>
      <c r="DY113" s="860"/>
      <c r="DZ113" s="861"/>
    </row>
    <row r="114" spans="1:130" s="212" customFormat="1" ht="26.25" customHeight="1" x14ac:dyDescent="0.2">
      <c r="A114" s="949"/>
      <c r="B114" s="950"/>
      <c r="C114" s="787" t="s">
        <v>428</v>
      </c>
      <c r="D114" s="787"/>
      <c r="E114" s="787"/>
      <c r="F114" s="787"/>
      <c r="G114" s="787"/>
      <c r="H114" s="787"/>
      <c r="I114" s="787"/>
      <c r="J114" s="787"/>
      <c r="K114" s="787"/>
      <c r="L114" s="787"/>
      <c r="M114" s="787"/>
      <c r="N114" s="787"/>
      <c r="O114" s="787"/>
      <c r="P114" s="787"/>
      <c r="Q114" s="787"/>
      <c r="R114" s="787"/>
      <c r="S114" s="787"/>
      <c r="T114" s="787"/>
      <c r="U114" s="787"/>
      <c r="V114" s="787"/>
      <c r="W114" s="787"/>
      <c r="X114" s="787"/>
      <c r="Y114" s="787"/>
      <c r="Z114" s="788"/>
      <c r="AA114" s="814" t="s">
        <v>122</v>
      </c>
      <c r="AB114" s="815"/>
      <c r="AC114" s="815"/>
      <c r="AD114" s="815"/>
      <c r="AE114" s="816"/>
      <c r="AF114" s="817" t="s">
        <v>122</v>
      </c>
      <c r="AG114" s="815"/>
      <c r="AH114" s="815"/>
      <c r="AI114" s="815"/>
      <c r="AJ114" s="816"/>
      <c r="AK114" s="817" t="s">
        <v>122</v>
      </c>
      <c r="AL114" s="815"/>
      <c r="AM114" s="815"/>
      <c r="AN114" s="815"/>
      <c r="AO114" s="816"/>
      <c r="AP114" s="859" t="s">
        <v>122</v>
      </c>
      <c r="AQ114" s="860"/>
      <c r="AR114" s="860"/>
      <c r="AS114" s="860"/>
      <c r="AT114" s="861"/>
      <c r="AU114" s="967"/>
      <c r="AV114" s="968"/>
      <c r="AW114" s="968"/>
      <c r="AX114" s="968"/>
      <c r="AY114" s="968"/>
      <c r="AZ114" s="850" t="s">
        <v>429</v>
      </c>
      <c r="BA114" s="787"/>
      <c r="BB114" s="787"/>
      <c r="BC114" s="787"/>
      <c r="BD114" s="787"/>
      <c r="BE114" s="787"/>
      <c r="BF114" s="787"/>
      <c r="BG114" s="787"/>
      <c r="BH114" s="787"/>
      <c r="BI114" s="787"/>
      <c r="BJ114" s="787"/>
      <c r="BK114" s="787"/>
      <c r="BL114" s="787"/>
      <c r="BM114" s="787"/>
      <c r="BN114" s="787"/>
      <c r="BO114" s="787"/>
      <c r="BP114" s="788"/>
      <c r="BQ114" s="851" t="s">
        <v>122</v>
      </c>
      <c r="BR114" s="852"/>
      <c r="BS114" s="852"/>
      <c r="BT114" s="852"/>
      <c r="BU114" s="852"/>
      <c r="BV114" s="852">
        <v>812</v>
      </c>
      <c r="BW114" s="852"/>
      <c r="BX114" s="852"/>
      <c r="BY114" s="852"/>
      <c r="BZ114" s="852"/>
      <c r="CA114" s="852" t="s">
        <v>122</v>
      </c>
      <c r="CB114" s="852"/>
      <c r="CC114" s="852"/>
      <c r="CD114" s="852"/>
      <c r="CE114" s="852"/>
      <c r="CF114" s="910" t="s">
        <v>122</v>
      </c>
      <c r="CG114" s="911"/>
      <c r="CH114" s="911"/>
      <c r="CI114" s="911"/>
      <c r="CJ114" s="911"/>
      <c r="CK114" s="962"/>
      <c r="CL114" s="856"/>
      <c r="CM114" s="850" t="s">
        <v>430</v>
      </c>
      <c r="CN114" s="787"/>
      <c r="CO114" s="787"/>
      <c r="CP114" s="787"/>
      <c r="CQ114" s="787"/>
      <c r="CR114" s="787"/>
      <c r="CS114" s="787"/>
      <c r="CT114" s="787"/>
      <c r="CU114" s="787"/>
      <c r="CV114" s="787"/>
      <c r="CW114" s="787"/>
      <c r="CX114" s="787"/>
      <c r="CY114" s="787"/>
      <c r="CZ114" s="787"/>
      <c r="DA114" s="787"/>
      <c r="DB114" s="787"/>
      <c r="DC114" s="787"/>
      <c r="DD114" s="787"/>
      <c r="DE114" s="787"/>
      <c r="DF114" s="788"/>
      <c r="DG114" s="814" t="s">
        <v>122</v>
      </c>
      <c r="DH114" s="815"/>
      <c r="DI114" s="815"/>
      <c r="DJ114" s="815"/>
      <c r="DK114" s="816"/>
      <c r="DL114" s="817" t="s">
        <v>122</v>
      </c>
      <c r="DM114" s="815"/>
      <c r="DN114" s="815"/>
      <c r="DO114" s="815"/>
      <c r="DP114" s="816"/>
      <c r="DQ114" s="817" t="s">
        <v>122</v>
      </c>
      <c r="DR114" s="815"/>
      <c r="DS114" s="815"/>
      <c r="DT114" s="815"/>
      <c r="DU114" s="816"/>
      <c r="DV114" s="859" t="s">
        <v>122</v>
      </c>
      <c r="DW114" s="860"/>
      <c r="DX114" s="860"/>
      <c r="DY114" s="860"/>
      <c r="DZ114" s="861"/>
    </row>
    <row r="115" spans="1:130" s="212" customFormat="1" ht="26.25" customHeight="1" x14ac:dyDescent="0.2">
      <c r="A115" s="949"/>
      <c r="B115" s="950"/>
      <c r="C115" s="787" t="s">
        <v>431</v>
      </c>
      <c r="D115" s="787"/>
      <c r="E115" s="787"/>
      <c r="F115" s="787"/>
      <c r="G115" s="787"/>
      <c r="H115" s="787"/>
      <c r="I115" s="787"/>
      <c r="J115" s="787"/>
      <c r="K115" s="787"/>
      <c r="L115" s="787"/>
      <c r="M115" s="787"/>
      <c r="N115" s="787"/>
      <c r="O115" s="787"/>
      <c r="P115" s="787"/>
      <c r="Q115" s="787"/>
      <c r="R115" s="787"/>
      <c r="S115" s="787"/>
      <c r="T115" s="787"/>
      <c r="U115" s="787"/>
      <c r="V115" s="787"/>
      <c r="W115" s="787"/>
      <c r="X115" s="787"/>
      <c r="Y115" s="787"/>
      <c r="Z115" s="788"/>
      <c r="AA115" s="953" t="s">
        <v>122</v>
      </c>
      <c r="AB115" s="954"/>
      <c r="AC115" s="954"/>
      <c r="AD115" s="954"/>
      <c r="AE115" s="955"/>
      <c r="AF115" s="956" t="s">
        <v>122</v>
      </c>
      <c r="AG115" s="954"/>
      <c r="AH115" s="954"/>
      <c r="AI115" s="954"/>
      <c r="AJ115" s="955"/>
      <c r="AK115" s="956" t="s">
        <v>122</v>
      </c>
      <c r="AL115" s="954"/>
      <c r="AM115" s="954"/>
      <c r="AN115" s="954"/>
      <c r="AO115" s="955"/>
      <c r="AP115" s="957" t="s">
        <v>122</v>
      </c>
      <c r="AQ115" s="958"/>
      <c r="AR115" s="958"/>
      <c r="AS115" s="958"/>
      <c r="AT115" s="959"/>
      <c r="AU115" s="967"/>
      <c r="AV115" s="968"/>
      <c r="AW115" s="968"/>
      <c r="AX115" s="968"/>
      <c r="AY115" s="968"/>
      <c r="AZ115" s="850" t="s">
        <v>432</v>
      </c>
      <c r="BA115" s="787"/>
      <c r="BB115" s="787"/>
      <c r="BC115" s="787"/>
      <c r="BD115" s="787"/>
      <c r="BE115" s="787"/>
      <c r="BF115" s="787"/>
      <c r="BG115" s="787"/>
      <c r="BH115" s="787"/>
      <c r="BI115" s="787"/>
      <c r="BJ115" s="787"/>
      <c r="BK115" s="787"/>
      <c r="BL115" s="787"/>
      <c r="BM115" s="787"/>
      <c r="BN115" s="787"/>
      <c r="BO115" s="787"/>
      <c r="BP115" s="788"/>
      <c r="BQ115" s="851" t="s">
        <v>122</v>
      </c>
      <c r="BR115" s="852"/>
      <c r="BS115" s="852"/>
      <c r="BT115" s="852"/>
      <c r="BU115" s="852"/>
      <c r="BV115" s="852" t="s">
        <v>122</v>
      </c>
      <c r="BW115" s="852"/>
      <c r="BX115" s="852"/>
      <c r="BY115" s="852"/>
      <c r="BZ115" s="852"/>
      <c r="CA115" s="852" t="s">
        <v>122</v>
      </c>
      <c r="CB115" s="852"/>
      <c r="CC115" s="852"/>
      <c r="CD115" s="852"/>
      <c r="CE115" s="852"/>
      <c r="CF115" s="910" t="s">
        <v>122</v>
      </c>
      <c r="CG115" s="911"/>
      <c r="CH115" s="911"/>
      <c r="CI115" s="911"/>
      <c r="CJ115" s="911"/>
      <c r="CK115" s="962"/>
      <c r="CL115" s="856"/>
      <c r="CM115" s="850" t="s">
        <v>433</v>
      </c>
      <c r="CN115" s="787"/>
      <c r="CO115" s="787"/>
      <c r="CP115" s="787"/>
      <c r="CQ115" s="787"/>
      <c r="CR115" s="787"/>
      <c r="CS115" s="787"/>
      <c r="CT115" s="787"/>
      <c r="CU115" s="787"/>
      <c r="CV115" s="787"/>
      <c r="CW115" s="787"/>
      <c r="CX115" s="787"/>
      <c r="CY115" s="787"/>
      <c r="CZ115" s="787"/>
      <c r="DA115" s="787"/>
      <c r="DB115" s="787"/>
      <c r="DC115" s="787"/>
      <c r="DD115" s="787"/>
      <c r="DE115" s="787"/>
      <c r="DF115" s="788"/>
      <c r="DG115" s="814" t="s">
        <v>122</v>
      </c>
      <c r="DH115" s="815"/>
      <c r="DI115" s="815"/>
      <c r="DJ115" s="815"/>
      <c r="DK115" s="816"/>
      <c r="DL115" s="817" t="s">
        <v>122</v>
      </c>
      <c r="DM115" s="815"/>
      <c r="DN115" s="815"/>
      <c r="DO115" s="815"/>
      <c r="DP115" s="816"/>
      <c r="DQ115" s="817" t="s">
        <v>122</v>
      </c>
      <c r="DR115" s="815"/>
      <c r="DS115" s="815"/>
      <c r="DT115" s="815"/>
      <c r="DU115" s="816"/>
      <c r="DV115" s="859" t="s">
        <v>122</v>
      </c>
      <c r="DW115" s="860"/>
      <c r="DX115" s="860"/>
      <c r="DY115" s="860"/>
      <c r="DZ115" s="861"/>
    </row>
    <row r="116" spans="1:130" s="212" customFormat="1" ht="26.25" customHeight="1" x14ac:dyDescent="0.2">
      <c r="A116" s="951"/>
      <c r="B116" s="952"/>
      <c r="C116" s="874" t="s">
        <v>434</v>
      </c>
      <c r="D116" s="874"/>
      <c r="E116" s="874"/>
      <c r="F116" s="874"/>
      <c r="G116" s="874"/>
      <c r="H116" s="874"/>
      <c r="I116" s="874"/>
      <c r="J116" s="874"/>
      <c r="K116" s="874"/>
      <c r="L116" s="874"/>
      <c r="M116" s="874"/>
      <c r="N116" s="874"/>
      <c r="O116" s="874"/>
      <c r="P116" s="874"/>
      <c r="Q116" s="874"/>
      <c r="R116" s="874"/>
      <c r="S116" s="874"/>
      <c r="T116" s="874"/>
      <c r="U116" s="874"/>
      <c r="V116" s="874"/>
      <c r="W116" s="874"/>
      <c r="X116" s="874"/>
      <c r="Y116" s="874"/>
      <c r="Z116" s="875"/>
      <c r="AA116" s="814" t="s">
        <v>122</v>
      </c>
      <c r="AB116" s="815"/>
      <c r="AC116" s="815"/>
      <c r="AD116" s="815"/>
      <c r="AE116" s="816"/>
      <c r="AF116" s="817" t="s">
        <v>122</v>
      </c>
      <c r="AG116" s="815"/>
      <c r="AH116" s="815"/>
      <c r="AI116" s="815"/>
      <c r="AJ116" s="816"/>
      <c r="AK116" s="817" t="s">
        <v>122</v>
      </c>
      <c r="AL116" s="815"/>
      <c r="AM116" s="815"/>
      <c r="AN116" s="815"/>
      <c r="AO116" s="816"/>
      <c r="AP116" s="859" t="s">
        <v>122</v>
      </c>
      <c r="AQ116" s="860"/>
      <c r="AR116" s="860"/>
      <c r="AS116" s="860"/>
      <c r="AT116" s="861"/>
      <c r="AU116" s="967"/>
      <c r="AV116" s="968"/>
      <c r="AW116" s="968"/>
      <c r="AX116" s="968"/>
      <c r="AY116" s="968"/>
      <c r="AZ116" s="944" t="s">
        <v>435</v>
      </c>
      <c r="BA116" s="945"/>
      <c r="BB116" s="945"/>
      <c r="BC116" s="945"/>
      <c r="BD116" s="945"/>
      <c r="BE116" s="945"/>
      <c r="BF116" s="945"/>
      <c r="BG116" s="945"/>
      <c r="BH116" s="945"/>
      <c r="BI116" s="945"/>
      <c r="BJ116" s="945"/>
      <c r="BK116" s="945"/>
      <c r="BL116" s="945"/>
      <c r="BM116" s="945"/>
      <c r="BN116" s="945"/>
      <c r="BO116" s="945"/>
      <c r="BP116" s="946"/>
      <c r="BQ116" s="851" t="s">
        <v>122</v>
      </c>
      <c r="BR116" s="852"/>
      <c r="BS116" s="852"/>
      <c r="BT116" s="852"/>
      <c r="BU116" s="852"/>
      <c r="BV116" s="852" t="s">
        <v>122</v>
      </c>
      <c r="BW116" s="852"/>
      <c r="BX116" s="852"/>
      <c r="BY116" s="852"/>
      <c r="BZ116" s="852"/>
      <c r="CA116" s="852" t="s">
        <v>122</v>
      </c>
      <c r="CB116" s="852"/>
      <c r="CC116" s="852"/>
      <c r="CD116" s="852"/>
      <c r="CE116" s="852"/>
      <c r="CF116" s="910" t="s">
        <v>122</v>
      </c>
      <c r="CG116" s="911"/>
      <c r="CH116" s="911"/>
      <c r="CI116" s="911"/>
      <c r="CJ116" s="911"/>
      <c r="CK116" s="962"/>
      <c r="CL116" s="856"/>
      <c r="CM116" s="850" t="s">
        <v>436</v>
      </c>
      <c r="CN116" s="787"/>
      <c r="CO116" s="787"/>
      <c r="CP116" s="787"/>
      <c r="CQ116" s="787"/>
      <c r="CR116" s="787"/>
      <c r="CS116" s="787"/>
      <c r="CT116" s="787"/>
      <c r="CU116" s="787"/>
      <c r="CV116" s="787"/>
      <c r="CW116" s="787"/>
      <c r="CX116" s="787"/>
      <c r="CY116" s="787"/>
      <c r="CZ116" s="787"/>
      <c r="DA116" s="787"/>
      <c r="DB116" s="787"/>
      <c r="DC116" s="787"/>
      <c r="DD116" s="787"/>
      <c r="DE116" s="787"/>
      <c r="DF116" s="788"/>
      <c r="DG116" s="814" t="s">
        <v>122</v>
      </c>
      <c r="DH116" s="815"/>
      <c r="DI116" s="815"/>
      <c r="DJ116" s="815"/>
      <c r="DK116" s="816"/>
      <c r="DL116" s="817" t="s">
        <v>122</v>
      </c>
      <c r="DM116" s="815"/>
      <c r="DN116" s="815"/>
      <c r="DO116" s="815"/>
      <c r="DP116" s="816"/>
      <c r="DQ116" s="817" t="s">
        <v>122</v>
      </c>
      <c r="DR116" s="815"/>
      <c r="DS116" s="815"/>
      <c r="DT116" s="815"/>
      <c r="DU116" s="816"/>
      <c r="DV116" s="859" t="s">
        <v>122</v>
      </c>
      <c r="DW116" s="860"/>
      <c r="DX116" s="860"/>
      <c r="DY116" s="860"/>
      <c r="DZ116" s="861"/>
    </row>
    <row r="117" spans="1:130" s="212" customFormat="1" ht="26.25" customHeight="1" x14ac:dyDescent="0.2">
      <c r="A117" s="930" t="s">
        <v>176</v>
      </c>
      <c r="B117" s="931"/>
      <c r="C117" s="931"/>
      <c r="D117" s="931"/>
      <c r="E117" s="931"/>
      <c r="F117" s="931"/>
      <c r="G117" s="931"/>
      <c r="H117" s="931"/>
      <c r="I117" s="931"/>
      <c r="J117" s="931"/>
      <c r="K117" s="931"/>
      <c r="L117" s="931"/>
      <c r="M117" s="931"/>
      <c r="N117" s="931"/>
      <c r="O117" s="931"/>
      <c r="P117" s="931"/>
      <c r="Q117" s="931"/>
      <c r="R117" s="931"/>
      <c r="S117" s="931"/>
      <c r="T117" s="931"/>
      <c r="U117" s="931"/>
      <c r="V117" s="931"/>
      <c r="W117" s="931"/>
      <c r="X117" s="931"/>
      <c r="Y117" s="912" t="s">
        <v>437</v>
      </c>
      <c r="Z117" s="932"/>
      <c r="AA117" s="937">
        <v>309166</v>
      </c>
      <c r="AB117" s="938"/>
      <c r="AC117" s="938"/>
      <c r="AD117" s="938"/>
      <c r="AE117" s="939"/>
      <c r="AF117" s="940">
        <v>307694</v>
      </c>
      <c r="AG117" s="938"/>
      <c r="AH117" s="938"/>
      <c r="AI117" s="938"/>
      <c r="AJ117" s="939"/>
      <c r="AK117" s="940">
        <v>314506</v>
      </c>
      <c r="AL117" s="938"/>
      <c r="AM117" s="938"/>
      <c r="AN117" s="938"/>
      <c r="AO117" s="939"/>
      <c r="AP117" s="941"/>
      <c r="AQ117" s="942"/>
      <c r="AR117" s="942"/>
      <c r="AS117" s="942"/>
      <c r="AT117" s="943"/>
      <c r="AU117" s="967"/>
      <c r="AV117" s="968"/>
      <c r="AW117" s="968"/>
      <c r="AX117" s="968"/>
      <c r="AY117" s="968"/>
      <c r="AZ117" s="898" t="s">
        <v>438</v>
      </c>
      <c r="BA117" s="899"/>
      <c r="BB117" s="899"/>
      <c r="BC117" s="899"/>
      <c r="BD117" s="899"/>
      <c r="BE117" s="899"/>
      <c r="BF117" s="899"/>
      <c r="BG117" s="899"/>
      <c r="BH117" s="899"/>
      <c r="BI117" s="899"/>
      <c r="BJ117" s="899"/>
      <c r="BK117" s="899"/>
      <c r="BL117" s="899"/>
      <c r="BM117" s="899"/>
      <c r="BN117" s="899"/>
      <c r="BO117" s="899"/>
      <c r="BP117" s="900"/>
      <c r="BQ117" s="851" t="s">
        <v>122</v>
      </c>
      <c r="BR117" s="852"/>
      <c r="BS117" s="852"/>
      <c r="BT117" s="852"/>
      <c r="BU117" s="852"/>
      <c r="BV117" s="852" t="s">
        <v>122</v>
      </c>
      <c r="BW117" s="852"/>
      <c r="BX117" s="852"/>
      <c r="BY117" s="852"/>
      <c r="BZ117" s="852"/>
      <c r="CA117" s="852" t="s">
        <v>122</v>
      </c>
      <c r="CB117" s="852"/>
      <c r="CC117" s="852"/>
      <c r="CD117" s="852"/>
      <c r="CE117" s="852"/>
      <c r="CF117" s="910" t="s">
        <v>122</v>
      </c>
      <c r="CG117" s="911"/>
      <c r="CH117" s="911"/>
      <c r="CI117" s="911"/>
      <c r="CJ117" s="911"/>
      <c r="CK117" s="962"/>
      <c r="CL117" s="856"/>
      <c r="CM117" s="850" t="s">
        <v>439</v>
      </c>
      <c r="CN117" s="787"/>
      <c r="CO117" s="787"/>
      <c r="CP117" s="787"/>
      <c r="CQ117" s="787"/>
      <c r="CR117" s="787"/>
      <c r="CS117" s="787"/>
      <c r="CT117" s="787"/>
      <c r="CU117" s="787"/>
      <c r="CV117" s="787"/>
      <c r="CW117" s="787"/>
      <c r="CX117" s="787"/>
      <c r="CY117" s="787"/>
      <c r="CZ117" s="787"/>
      <c r="DA117" s="787"/>
      <c r="DB117" s="787"/>
      <c r="DC117" s="787"/>
      <c r="DD117" s="787"/>
      <c r="DE117" s="787"/>
      <c r="DF117" s="788"/>
      <c r="DG117" s="814" t="s">
        <v>122</v>
      </c>
      <c r="DH117" s="815"/>
      <c r="DI117" s="815"/>
      <c r="DJ117" s="815"/>
      <c r="DK117" s="816"/>
      <c r="DL117" s="817" t="s">
        <v>122</v>
      </c>
      <c r="DM117" s="815"/>
      <c r="DN117" s="815"/>
      <c r="DO117" s="815"/>
      <c r="DP117" s="816"/>
      <c r="DQ117" s="817" t="s">
        <v>122</v>
      </c>
      <c r="DR117" s="815"/>
      <c r="DS117" s="815"/>
      <c r="DT117" s="815"/>
      <c r="DU117" s="816"/>
      <c r="DV117" s="859" t="s">
        <v>122</v>
      </c>
      <c r="DW117" s="860"/>
      <c r="DX117" s="860"/>
      <c r="DY117" s="860"/>
      <c r="DZ117" s="861"/>
    </row>
    <row r="118" spans="1:130" s="212" customFormat="1" ht="26.25" customHeight="1" x14ac:dyDescent="0.2">
      <c r="A118" s="930" t="s">
        <v>413</v>
      </c>
      <c r="B118" s="931"/>
      <c r="C118" s="931"/>
      <c r="D118" s="931"/>
      <c r="E118" s="931"/>
      <c r="F118" s="931"/>
      <c r="G118" s="931"/>
      <c r="H118" s="931"/>
      <c r="I118" s="931"/>
      <c r="J118" s="931"/>
      <c r="K118" s="931"/>
      <c r="L118" s="931"/>
      <c r="M118" s="931"/>
      <c r="N118" s="931"/>
      <c r="O118" s="931"/>
      <c r="P118" s="931"/>
      <c r="Q118" s="931"/>
      <c r="R118" s="931"/>
      <c r="S118" s="931"/>
      <c r="T118" s="931"/>
      <c r="U118" s="931"/>
      <c r="V118" s="931"/>
      <c r="W118" s="931"/>
      <c r="X118" s="931"/>
      <c r="Y118" s="931"/>
      <c r="Z118" s="932"/>
      <c r="AA118" s="933" t="s">
        <v>410</v>
      </c>
      <c r="AB118" s="931"/>
      <c r="AC118" s="931"/>
      <c r="AD118" s="931"/>
      <c r="AE118" s="932"/>
      <c r="AF118" s="933" t="s">
        <v>411</v>
      </c>
      <c r="AG118" s="931"/>
      <c r="AH118" s="931"/>
      <c r="AI118" s="931"/>
      <c r="AJ118" s="932"/>
      <c r="AK118" s="933" t="s">
        <v>293</v>
      </c>
      <c r="AL118" s="931"/>
      <c r="AM118" s="931"/>
      <c r="AN118" s="931"/>
      <c r="AO118" s="932"/>
      <c r="AP118" s="934" t="s">
        <v>412</v>
      </c>
      <c r="AQ118" s="935"/>
      <c r="AR118" s="935"/>
      <c r="AS118" s="935"/>
      <c r="AT118" s="936"/>
      <c r="AU118" s="967"/>
      <c r="AV118" s="968"/>
      <c r="AW118" s="968"/>
      <c r="AX118" s="968"/>
      <c r="AY118" s="968"/>
      <c r="AZ118" s="873" t="s">
        <v>440</v>
      </c>
      <c r="BA118" s="874"/>
      <c r="BB118" s="874"/>
      <c r="BC118" s="874"/>
      <c r="BD118" s="874"/>
      <c r="BE118" s="874"/>
      <c r="BF118" s="874"/>
      <c r="BG118" s="874"/>
      <c r="BH118" s="874"/>
      <c r="BI118" s="874"/>
      <c r="BJ118" s="874"/>
      <c r="BK118" s="874"/>
      <c r="BL118" s="874"/>
      <c r="BM118" s="874"/>
      <c r="BN118" s="874"/>
      <c r="BO118" s="874"/>
      <c r="BP118" s="875"/>
      <c r="BQ118" s="914" t="s">
        <v>122</v>
      </c>
      <c r="BR118" s="880"/>
      <c r="BS118" s="880"/>
      <c r="BT118" s="880"/>
      <c r="BU118" s="880"/>
      <c r="BV118" s="880" t="s">
        <v>122</v>
      </c>
      <c r="BW118" s="880"/>
      <c r="BX118" s="880"/>
      <c r="BY118" s="880"/>
      <c r="BZ118" s="880"/>
      <c r="CA118" s="880" t="s">
        <v>122</v>
      </c>
      <c r="CB118" s="880"/>
      <c r="CC118" s="880"/>
      <c r="CD118" s="880"/>
      <c r="CE118" s="880"/>
      <c r="CF118" s="910" t="s">
        <v>122</v>
      </c>
      <c r="CG118" s="911"/>
      <c r="CH118" s="911"/>
      <c r="CI118" s="911"/>
      <c r="CJ118" s="911"/>
      <c r="CK118" s="962"/>
      <c r="CL118" s="856"/>
      <c r="CM118" s="850" t="s">
        <v>441</v>
      </c>
      <c r="CN118" s="787"/>
      <c r="CO118" s="787"/>
      <c r="CP118" s="787"/>
      <c r="CQ118" s="787"/>
      <c r="CR118" s="787"/>
      <c r="CS118" s="787"/>
      <c r="CT118" s="787"/>
      <c r="CU118" s="787"/>
      <c r="CV118" s="787"/>
      <c r="CW118" s="787"/>
      <c r="CX118" s="787"/>
      <c r="CY118" s="787"/>
      <c r="CZ118" s="787"/>
      <c r="DA118" s="787"/>
      <c r="DB118" s="787"/>
      <c r="DC118" s="787"/>
      <c r="DD118" s="787"/>
      <c r="DE118" s="787"/>
      <c r="DF118" s="788"/>
      <c r="DG118" s="814" t="s">
        <v>122</v>
      </c>
      <c r="DH118" s="815"/>
      <c r="DI118" s="815"/>
      <c r="DJ118" s="815"/>
      <c r="DK118" s="816"/>
      <c r="DL118" s="817" t="s">
        <v>122</v>
      </c>
      <c r="DM118" s="815"/>
      <c r="DN118" s="815"/>
      <c r="DO118" s="815"/>
      <c r="DP118" s="816"/>
      <c r="DQ118" s="817" t="s">
        <v>122</v>
      </c>
      <c r="DR118" s="815"/>
      <c r="DS118" s="815"/>
      <c r="DT118" s="815"/>
      <c r="DU118" s="816"/>
      <c r="DV118" s="859" t="s">
        <v>122</v>
      </c>
      <c r="DW118" s="860"/>
      <c r="DX118" s="860"/>
      <c r="DY118" s="860"/>
      <c r="DZ118" s="861"/>
    </row>
    <row r="119" spans="1:130" s="212" customFormat="1" ht="26.25" customHeight="1" x14ac:dyDescent="0.2">
      <c r="A119" s="853" t="s">
        <v>416</v>
      </c>
      <c r="B119" s="854"/>
      <c r="C119" s="895" t="s">
        <v>417</v>
      </c>
      <c r="D119" s="843"/>
      <c r="E119" s="843"/>
      <c r="F119" s="843"/>
      <c r="G119" s="843"/>
      <c r="H119" s="843"/>
      <c r="I119" s="843"/>
      <c r="J119" s="843"/>
      <c r="K119" s="843"/>
      <c r="L119" s="843"/>
      <c r="M119" s="843"/>
      <c r="N119" s="843"/>
      <c r="O119" s="843"/>
      <c r="P119" s="843"/>
      <c r="Q119" s="843"/>
      <c r="R119" s="843"/>
      <c r="S119" s="843"/>
      <c r="T119" s="843"/>
      <c r="U119" s="843"/>
      <c r="V119" s="843"/>
      <c r="W119" s="843"/>
      <c r="X119" s="843"/>
      <c r="Y119" s="843"/>
      <c r="Z119" s="844"/>
      <c r="AA119" s="923" t="s">
        <v>122</v>
      </c>
      <c r="AB119" s="924"/>
      <c r="AC119" s="924"/>
      <c r="AD119" s="924"/>
      <c r="AE119" s="925"/>
      <c r="AF119" s="926" t="s">
        <v>122</v>
      </c>
      <c r="AG119" s="924"/>
      <c r="AH119" s="924"/>
      <c r="AI119" s="924"/>
      <c r="AJ119" s="925"/>
      <c r="AK119" s="926" t="s">
        <v>122</v>
      </c>
      <c r="AL119" s="924"/>
      <c r="AM119" s="924"/>
      <c r="AN119" s="924"/>
      <c r="AO119" s="925"/>
      <c r="AP119" s="927" t="s">
        <v>122</v>
      </c>
      <c r="AQ119" s="928"/>
      <c r="AR119" s="928"/>
      <c r="AS119" s="928"/>
      <c r="AT119" s="929"/>
      <c r="AU119" s="969"/>
      <c r="AV119" s="970"/>
      <c r="AW119" s="970"/>
      <c r="AX119" s="970"/>
      <c r="AY119" s="970"/>
      <c r="AZ119" s="233" t="s">
        <v>176</v>
      </c>
      <c r="BA119" s="233"/>
      <c r="BB119" s="233"/>
      <c r="BC119" s="233"/>
      <c r="BD119" s="233"/>
      <c r="BE119" s="233"/>
      <c r="BF119" s="233"/>
      <c r="BG119" s="233"/>
      <c r="BH119" s="233"/>
      <c r="BI119" s="233"/>
      <c r="BJ119" s="233"/>
      <c r="BK119" s="233"/>
      <c r="BL119" s="233"/>
      <c r="BM119" s="233"/>
      <c r="BN119" s="233"/>
      <c r="BO119" s="912" t="s">
        <v>442</v>
      </c>
      <c r="BP119" s="913"/>
      <c r="BQ119" s="914">
        <v>3329642</v>
      </c>
      <c r="BR119" s="880"/>
      <c r="BS119" s="880"/>
      <c r="BT119" s="880"/>
      <c r="BU119" s="880"/>
      <c r="BV119" s="880">
        <v>3207214</v>
      </c>
      <c r="BW119" s="880"/>
      <c r="BX119" s="880"/>
      <c r="BY119" s="880"/>
      <c r="BZ119" s="880"/>
      <c r="CA119" s="880">
        <v>3110666</v>
      </c>
      <c r="CB119" s="880"/>
      <c r="CC119" s="880"/>
      <c r="CD119" s="880"/>
      <c r="CE119" s="880"/>
      <c r="CF119" s="783"/>
      <c r="CG119" s="784"/>
      <c r="CH119" s="784"/>
      <c r="CI119" s="784"/>
      <c r="CJ119" s="869"/>
      <c r="CK119" s="963"/>
      <c r="CL119" s="858"/>
      <c r="CM119" s="873" t="s">
        <v>443</v>
      </c>
      <c r="CN119" s="874"/>
      <c r="CO119" s="874"/>
      <c r="CP119" s="874"/>
      <c r="CQ119" s="874"/>
      <c r="CR119" s="874"/>
      <c r="CS119" s="874"/>
      <c r="CT119" s="874"/>
      <c r="CU119" s="874"/>
      <c r="CV119" s="874"/>
      <c r="CW119" s="874"/>
      <c r="CX119" s="874"/>
      <c r="CY119" s="874"/>
      <c r="CZ119" s="874"/>
      <c r="DA119" s="874"/>
      <c r="DB119" s="874"/>
      <c r="DC119" s="874"/>
      <c r="DD119" s="874"/>
      <c r="DE119" s="874"/>
      <c r="DF119" s="875"/>
      <c r="DG119" s="798" t="s">
        <v>122</v>
      </c>
      <c r="DH119" s="799"/>
      <c r="DI119" s="799"/>
      <c r="DJ119" s="799"/>
      <c r="DK119" s="800"/>
      <c r="DL119" s="801" t="s">
        <v>122</v>
      </c>
      <c r="DM119" s="799"/>
      <c r="DN119" s="799"/>
      <c r="DO119" s="799"/>
      <c r="DP119" s="800"/>
      <c r="DQ119" s="801" t="s">
        <v>122</v>
      </c>
      <c r="DR119" s="799"/>
      <c r="DS119" s="799"/>
      <c r="DT119" s="799"/>
      <c r="DU119" s="800"/>
      <c r="DV119" s="883" t="s">
        <v>122</v>
      </c>
      <c r="DW119" s="884"/>
      <c r="DX119" s="884"/>
      <c r="DY119" s="884"/>
      <c r="DZ119" s="885"/>
    </row>
    <row r="120" spans="1:130" s="212" customFormat="1" ht="26.25" customHeight="1" x14ac:dyDescent="0.2">
      <c r="A120" s="855"/>
      <c r="B120" s="856"/>
      <c r="C120" s="850" t="s">
        <v>420</v>
      </c>
      <c r="D120" s="787"/>
      <c r="E120" s="787"/>
      <c r="F120" s="787"/>
      <c r="G120" s="787"/>
      <c r="H120" s="787"/>
      <c r="I120" s="787"/>
      <c r="J120" s="787"/>
      <c r="K120" s="787"/>
      <c r="L120" s="787"/>
      <c r="M120" s="787"/>
      <c r="N120" s="787"/>
      <c r="O120" s="787"/>
      <c r="P120" s="787"/>
      <c r="Q120" s="787"/>
      <c r="R120" s="787"/>
      <c r="S120" s="787"/>
      <c r="T120" s="787"/>
      <c r="U120" s="787"/>
      <c r="V120" s="787"/>
      <c r="W120" s="787"/>
      <c r="X120" s="787"/>
      <c r="Y120" s="787"/>
      <c r="Z120" s="788"/>
      <c r="AA120" s="814" t="s">
        <v>122</v>
      </c>
      <c r="AB120" s="815"/>
      <c r="AC120" s="815"/>
      <c r="AD120" s="815"/>
      <c r="AE120" s="816"/>
      <c r="AF120" s="817" t="s">
        <v>122</v>
      </c>
      <c r="AG120" s="815"/>
      <c r="AH120" s="815"/>
      <c r="AI120" s="815"/>
      <c r="AJ120" s="816"/>
      <c r="AK120" s="817" t="s">
        <v>122</v>
      </c>
      <c r="AL120" s="815"/>
      <c r="AM120" s="815"/>
      <c r="AN120" s="815"/>
      <c r="AO120" s="816"/>
      <c r="AP120" s="859" t="s">
        <v>122</v>
      </c>
      <c r="AQ120" s="860"/>
      <c r="AR120" s="860"/>
      <c r="AS120" s="860"/>
      <c r="AT120" s="861"/>
      <c r="AU120" s="915" t="s">
        <v>444</v>
      </c>
      <c r="AV120" s="916"/>
      <c r="AW120" s="916"/>
      <c r="AX120" s="916"/>
      <c r="AY120" s="917"/>
      <c r="AZ120" s="895" t="s">
        <v>445</v>
      </c>
      <c r="BA120" s="843"/>
      <c r="BB120" s="843"/>
      <c r="BC120" s="843"/>
      <c r="BD120" s="843"/>
      <c r="BE120" s="843"/>
      <c r="BF120" s="843"/>
      <c r="BG120" s="843"/>
      <c r="BH120" s="843"/>
      <c r="BI120" s="843"/>
      <c r="BJ120" s="843"/>
      <c r="BK120" s="843"/>
      <c r="BL120" s="843"/>
      <c r="BM120" s="843"/>
      <c r="BN120" s="843"/>
      <c r="BO120" s="843"/>
      <c r="BP120" s="844"/>
      <c r="BQ120" s="896">
        <v>4914154</v>
      </c>
      <c r="BR120" s="877"/>
      <c r="BS120" s="877"/>
      <c r="BT120" s="877"/>
      <c r="BU120" s="877"/>
      <c r="BV120" s="877">
        <v>4979872</v>
      </c>
      <c r="BW120" s="877"/>
      <c r="BX120" s="877"/>
      <c r="BY120" s="877"/>
      <c r="BZ120" s="877"/>
      <c r="CA120" s="877">
        <v>4866925</v>
      </c>
      <c r="CB120" s="877"/>
      <c r="CC120" s="877"/>
      <c r="CD120" s="877"/>
      <c r="CE120" s="877"/>
      <c r="CF120" s="901">
        <v>540.29999999999995</v>
      </c>
      <c r="CG120" s="902"/>
      <c r="CH120" s="902"/>
      <c r="CI120" s="902"/>
      <c r="CJ120" s="902"/>
      <c r="CK120" s="903" t="s">
        <v>446</v>
      </c>
      <c r="CL120" s="887"/>
      <c r="CM120" s="887"/>
      <c r="CN120" s="887"/>
      <c r="CO120" s="888"/>
      <c r="CP120" s="907" t="s">
        <v>394</v>
      </c>
      <c r="CQ120" s="908"/>
      <c r="CR120" s="908"/>
      <c r="CS120" s="908"/>
      <c r="CT120" s="908"/>
      <c r="CU120" s="908"/>
      <c r="CV120" s="908"/>
      <c r="CW120" s="908"/>
      <c r="CX120" s="908"/>
      <c r="CY120" s="908"/>
      <c r="CZ120" s="908"/>
      <c r="DA120" s="908"/>
      <c r="DB120" s="908"/>
      <c r="DC120" s="908"/>
      <c r="DD120" s="908"/>
      <c r="DE120" s="908"/>
      <c r="DF120" s="909"/>
      <c r="DG120" s="896">
        <v>366451</v>
      </c>
      <c r="DH120" s="877"/>
      <c r="DI120" s="877"/>
      <c r="DJ120" s="877"/>
      <c r="DK120" s="877"/>
      <c r="DL120" s="877">
        <v>361484</v>
      </c>
      <c r="DM120" s="877"/>
      <c r="DN120" s="877"/>
      <c r="DO120" s="877"/>
      <c r="DP120" s="877"/>
      <c r="DQ120" s="877">
        <v>398141</v>
      </c>
      <c r="DR120" s="877"/>
      <c r="DS120" s="877"/>
      <c r="DT120" s="877"/>
      <c r="DU120" s="877"/>
      <c r="DV120" s="878">
        <v>44.2</v>
      </c>
      <c r="DW120" s="878"/>
      <c r="DX120" s="878"/>
      <c r="DY120" s="878"/>
      <c r="DZ120" s="879"/>
    </row>
    <row r="121" spans="1:130" s="212" customFormat="1" ht="26.25" customHeight="1" x14ac:dyDescent="0.2">
      <c r="A121" s="855"/>
      <c r="B121" s="856"/>
      <c r="C121" s="898" t="s">
        <v>447</v>
      </c>
      <c r="D121" s="899"/>
      <c r="E121" s="899"/>
      <c r="F121" s="899"/>
      <c r="G121" s="899"/>
      <c r="H121" s="899"/>
      <c r="I121" s="899"/>
      <c r="J121" s="899"/>
      <c r="K121" s="899"/>
      <c r="L121" s="899"/>
      <c r="M121" s="899"/>
      <c r="N121" s="899"/>
      <c r="O121" s="899"/>
      <c r="P121" s="899"/>
      <c r="Q121" s="899"/>
      <c r="R121" s="899"/>
      <c r="S121" s="899"/>
      <c r="T121" s="899"/>
      <c r="U121" s="899"/>
      <c r="V121" s="899"/>
      <c r="W121" s="899"/>
      <c r="X121" s="899"/>
      <c r="Y121" s="899"/>
      <c r="Z121" s="900"/>
      <c r="AA121" s="814" t="s">
        <v>122</v>
      </c>
      <c r="AB121" s="815"/>
      <c r="AC121" s="815"/>
      <c r="AD121" s="815"/>
      <c r="AE121" s="816"/>
      <c r="AF121" s="817" t="s">
        <v>122</v>
      </c>
      <c r="AG121" s="815"/>
      <c r="AH121" s="815"/>
      <c r="AI121" s="815"/>
      <c r="AJ121" s="816"/>
      <c r="AK121" s="817" t="s">
        <v>122</v>
      </c>
      <c r="AL121" s="815"/>
      <c r="AM121" s="815"/>
      <c r="AN121" s="815"/>
      <c r="AO121" s="816"/>
      <c r="AP121" s="859" t="s">
        <v>122</v>
      </c>
      <c r="AQ121" s="860"/>
      <c r="AR121" s="860"/>
      <c r="AS121" s="860"/>
      <c r="AT121" s="861"/>
      <c r="AU121" s="918"/>
      <c r="AV121" s="919"/>
      <c r="AW121" s="919"/>
      <c r="AX121" s="919"/>
      <c r="AY121" s="920"/>
      <c r="AZ121" s="850" t="s">
        <v>448</v>
      </c>
      <c r="BA121" s="787"/>
      <c r="BB121" s="787"/>
      <c r="BC121" s="787"/>
      <c r="BD121" s="787"/>
      <c r="BE121" s="787"/>
      <c r="BF121" s="787"/>
      <c r="BG121" s="787"/>
      <c r="BH121" s="787"/>
      <c r="BI121" s="787"/>
      <c r="BJ121" s="787"/>
      <c r="BK121" s="787"/>
      <c r="BL121" s="787"/>
      <c r="BM121" s="787"/>
      <c r="BN121" s="787"/>
      <c r="BO121" s="787"/>
      <c r="BP121" s="788"/>
      <c r="BQ121" s="851" t="s">
        <v>122</v>
      </c>
      <c r="BR121" s="852"/>
      <c r="BS121" s="852"/>
      <c r="BT121" s="852"/>
      <c r="BU121" s="852"/>
      <c r="BV121" s="852" t="s">
        <v>122</v>
      </c>
      <c r="BW121" s="852"/>
      <c r="BX121" s="852"/>
      <c r="BY121" s="852"/>
      <c r="BZ121" s="852"/>
      <c r="CA121" s="852" t="s">
        <v>122</v>
      </c>
      <c r="CB121" s="852"/>
      <c r="CC121" s="852"/>
      <c r="CD121" s="852"/>
      <c r="CE121" s="852"/>
      <c r="CF121" s="910" t="s">
        <v>122</v>
      </c>
      <c r="CG121" s="911"/>
      <c r="CH121" s="911"/>
      <c r="CI121" s="911"/>
      <c r="CJ121" s="911"/>
      <c r="CK121" s="904"/>
      <c r="CL121" s="890"/>
      <c r="CM121" s="890"/>
      <c r="CN121" s="890"/>
      <c r="CO121" s="891"/>
      <c r="CP121" s="870" t="s">
        <v>392</v>
      </c>
      <c r="CQ121" s="871"/>
      <c r="CR121" s="871"/>
      <c r="CS121" s="871"/>
      <c r="CT121" s="871"/>
      <c r="CU121" s="871"/>
      <c r="CV121" s="871"/>
      <c r="CW121" s="871"/>
      <c r="CX121" s="871"/>
      <c r="CY121" s="871"/>
      <c r="CZ121" s="871"/>
      <c r="DA121" s="871"/>
      <c r="DB121" s="871"/>
      <c r="DC121" s="871"/>
      <c r="DD121" s="871"/>
      <c r="DE121" s="871"/>
      <c r="DF121" s="872"/>
      <c r="DG121" s="851">
        <v>1133</v>
      </c>
      <c r="DH121" s="852"/>
      <c r="DI121" s="852"/>
      <c r="DJ121" s="852"/>
      <c r="DK121" s="852"/>
      <c r="DL121" s="852">
        <v>1086</v>
      </c>
      <c r="DM121" s="852"/>
      <c r="DN121" s="852"/>
      <c r="DO121" s="852"/>
      <c r="DP121" s="852"/>
      <c r="DQ121" s="852">
        <v>2667</v>
      </c>
      <c r="DR121" s="852"/>
      <c r="DS121" s="852"/>
      <c r="DT121" s="852"/>
      <c r="DU121" s="852"/>
      <c r="DV121" s="829">
        <v>0.3</v>
      </c>
      <c r="DW121" s="829"/>
      <c r="DX121" s="829"/>
      <c r="DY121" s="829"/>
      <c r="DZ121" s="830"/>
    </row>
    <row r="122" spans="1:130" s="212" customFormat="1" ht="26.25" customHeight="1" x14ac:dyDescent="0.2">
      <c r="A122" s="855"/>
      <c r="B122" s="856"/>
      <c r="C122" s="850" t="s">
        <v>430</v>
      </c>
      <c r="D122" s="787"/>
      <c r="E122" s="787"/>
      <c r="F122" s="787"/>
      <c r="G122" s="787"/>
      <c r="H122" s="787"/>
      <c r="I122" s="787"/>
      <c r="J122" s="787"/>
      <c r="K122" s="787"/>
      <c r="L122" s="787"/>
      <c r="M122" s="787"/>
      <c r="N122" s="787"/>
      <c r="O122" s="787"/>
      <c r="P122" s="787"/>
      <c r="Q122" s="787"/>
      <c r="R122" s="787"/>
      <c r="S122" s="787"/>
      <c r="T122" s="787"/>
      <c r="U122" s="787"/>
      <c r="V122" s="787"/>
      <c r="W122" s="787"/>
      <c r="X122" s="787"/>
      <c r="Y122" s="787"/>
      <c r="Z122" s="788"/>
      <c r="AA122" s="814" t="s">
        <v>122</v>
      </c>
      <c r="AB122" s="815"/>
      <c r="AC122" s="815"/>
      <c r="AD122" s="815"/>
      <c r="AE122" s="816"/>
      <c r="AF122" s="817" t="s">
        <v>122</v>
      </c>
      <c r="AG122" s="815"/>
      <c r="AH122" s="815"/>
      <c r="AI122" s="815"/>
      <c r="AJ122" s="816"/>
      <c r="AK122" s="817" t="s">
        <v>122</v>
      </c>
      <c r="AL122" s="815"/>
      <c r="AM122" s="815"/>
      <c r="AN122" s="815"/>
      <c r="AO122" s="816"/>
      <c r="AP122" s="859" t="s">
        <v>122</v>
      </c>
      <c r="AQ122" s="860"/>
      <c r="AR122" s="860"/>
      <c r="AS122" s="860"/>
      <c r="AT122" s="861"/>
      <c r="AU122" s="918"/>
      <c r="AV122" s="919"/>
      <c r="AW122" s="919"/>
      <c r="AX122" s="919"/>
      <c r="AY122" s="920"/>
      <c r="AZ122" s="873" t="s">
        <v>449</v>
      </c>
      <c r="BA122" s="874"/>
      <c r="BB122" s="874"/>
      <c r="BC122" s="874"/>
      <c r="BD122" s="874"/>
      <c r="BE122" s="874"/>
      <c r="BF122" s="874"/>
      <c r="BG122" s="874"/>
      <c r="BH122" s="874"/>
      <c r="BI122" s="874"/>
      <c r="BJ122" s="874"/>
      <c r="BK122" s="874"/>
      <c r="BL122" s="874"/>
      <c r="BM122" s="874"/>
      <c r="BN122" s="874"/>
      <c r="BO122" s="874"/>
      <c r="BP122" s="875"/>
      <c r="BQ122" s="914">
        <v>2531101</v>
      </c>
      <c r="BR122" s="880"/>
      <c r="BS122" s="880"/>
      <c r="BT122" s="880"/>
      <c r="BU122" s="880"/>
      <c r="BV122" s="880">
        <v>2420240</v>
      </c>
      <c r="BW122" s="880"/>
      <c r="BX122" s="880"/>
      <c r="BY122" s="880"/>
      <c r="BZ122" s="880"/>
      <c r="CA122" s="880">
        <v>2307735</v>
      </c>
      <c r="CB122" s="880"/>
      <c r="CC122" s="880"/>
      <c r="CD122" s="880"/>
      <c r="CE122" s="880"/>
      <c r="CF122" s="881">
        <v>256.2</v>
      </c>
      <c r="CG122" s="882"/>
      <c r="CH122" s="882"/>
      <c r="CI122" s="882"/>
      <c r="CJ122" s="882"/>
      <c r="CK122" s="904"/>
      <c r="CL122" s="890"/>
      <c r="CM122" s="890"/>
      <c r="CN122" s="890"/>
      <c r="CO122" s="891"/>
      <c r="CP122" s="870" t="s">
        <v>390</v>
      </c>
      <c r="CQ122" s="871"/>
      <c r="CR122" s="871"/>
      <c r="CS122" s="871"/>
      <c r="CT122" s="871"/>
      <c r="CU122" s="871"/>
      <c r="CV122" s="871"/>
      <c r="CW122" s="871"/>
      <c r="CX122" s="871"/>
      <c r="CY122" s="871"/>
      <c r="CZ122" s="871"/>
      <c r="DA122" s="871"/>
      <c r="DB122" s="871"/>
      <c r="DC122" s="871"/>
      <c r="DD122" s="871"/>
      <c r="DE122" s="871"/>
      <c r="DF122" s="872"/>
      <c r="DG122" s="851" t="s">
        <v>122</v>
      </c>
      <c r="DH122" s="852"/>
      <c r="DI122" s="852"/>
      <c r="DJ122" s="852"/>
      <c r="DK122" s="852"/>
      <c r="DL122" s="852" t="s">
        <v>122</v>
      </c>
      <c r="DM122" s="852"/>
      <c r="DN122" s="852"/>
      <c r="DO122" s="852"/>
      <c r="DP122" s="852"/>
      <c r="DQ122" s="852" t="s">
        <v>122</v>
      </c>
      <c r="DR122" s="852"/>
      <c r="DS122" s="852"/>
      <c r="DT122" s="852"/>
      <c r="DU122" s="852"/>
      <c r="DV122" s="829" t="s">
        <v>122</v>
      </c>
      <c r="DW122" s="829"/>
      <c r="DX122" s="829"/>
      <c r="DY122" s="829"/>
      <c r="DZ122" s="830"/>
    </row>
    <row r="123" spans="1:130" s="212" customFormat="1" ht="26.25" customHeight="1" x14ac:dyDescent="0.2">
      <c r="A123" s="855"/>
      <c r="B123" s="856"/>
      <c r="C123" s="850" t="s">
        <v>436</v>
      </c>
      <c r="D123" s="787"/>
      <c r="E123" s="787"/>
      <c r="F123" s="787"/>
      <c r="G123" s="787"/>
      <c r="H123" s="787"/>
      <c r="I123" s="787"/>
      <c r="J123" s="787"/>
      <c r="K123" s="787"/>
      <c r="L123" s="787"/>
      <c r="M123" s="787"/>
      <c r="N123" s="787"/>
      <c r="O123" s="787"/>
      <c r="P123" s="787"/>
      <c r="Q123" s="787"/>
      <c r="R123" s="787"/>
      <c r="S123" s="787"/>
      <c r="T123" s="787"/>
      <c r="U123" s="787"/>
      <c r="V123" s="787"/>
      <c r="W123" s="787"/>
      <c r="X123" s="787"/>
      <c r="Y123" s="787"/>
      <c r="Z123" s="788"/>
      <c r="AA123" s="814" t="s">
        <v>122</v>
      </c>
      <c r="AB123" s="815"/>
      <c r="AC123" s="815"/>
      <c r="AD123" s="815"/>
      <c r="AE123" s="816"/>
      <c r="AF123" s="817" t="s">
        <v>122</v>
      </c>
      <c r="AG123" s="815"/>
      <c r="AH123" s="815"/>
      <c r="AI123" s="815"/>
      <c r="AJ123" s="816"/>
      <c r="AK123" s="817" t="s">
        <v>122</v>
      </c>
      <c r="AL123" s="815"/>
      <c r="AM123" s="815"/>
      <c r="AN123" s="815"/>
      <c r="AO123" s="816"/>
      <c r="AP123" s="859" t="s">
        <v>122</v>
      </c>
      <c r="AQ123" s="860"/>
      <c r="AR123" s="860"/>
      <c r="AS123" s="860"/>
      <c r="AT123" s="861"/>
      <c r="AU123" s="921"/>
      <c r="AV123" s="922"/>
      <c r="AW123" s="922"/>
      <c r="AX123" s="922"/>
      <c r="AY123" s="922"/>
      <c r="AZ123" s="233" t="s">
        <v>176</v>
      </c>
      <c r="BA123" s="233"/>
      <c r="BB123" s="233"/>
      <c r="BC123" s="233"/>
      <c r="BD123" s="233"/>
      <c r="BE123" s="233"/>
      <c r="BF123" s="233"/>
      <c r="BG123" s="233"/>
      <c r="BH123" s="233"/>
      <c r="BI123" s="233"/>
      <c r="BJ123" s="233"/>
      <c r="BK123" s="233"/>
      <c r="BL123" s="233"/>
      <c r="BM123" s="233"/>
      <c r="BN123" s="233"/>
      <c r="BO123" s="912" t="s">
        <v>450</v>
      </c>
      <c r="BP123" s="913"/>
      <c r="BQ123" s="867">
        <v>7445255</v>
      </c>
      <c r="BR123" s="868"/>
      <c r="BS123" s="868"/>
      <c r="BT123" s="868"/>
      <c r="BU123" s="868"/>
      <c r="BV123" s="868">
        <v>7400112</v>
      </c>
      <c r="BW123" s="868"/>
      <c r="BX123" s="868"/>
      <c r="BY123" s="868"/>
      <c r="BZ123" s="868"/>
      <c r="CA123" s="868">
        <v>7174660</v>
      </c>
      <c r="CB123" s="868"/>
      <c r="CC123" s="868"/>
      <c r="CD123" s="868"/>
      <c r="CE123" s="868"/>
      <c r="CF123" s="783"/>
      <c r="CG123" s="784"/>
      <c r="CH123" s="784"/>
      <c r="CI123" s="784"/>
      <c r="CJ123" s="869"/>
      <c r="CK123" s="904"/>
      <c r="CL123" s="890"/>
      <c r="CM123" s="890"/>
      <c r="CN123" s="890"/>
      <c r="CO123" s="891"/>
      <c r="CP123" s="870" t="s">
        <v>395</v>
      </c>
      <c r="CQ123" s="871"/>
      <c r="CR123" s="871"/>
      <c r="CS123" s="871"/>
      <c r="CT123" s="871"/>
      <c r="CU123" s="871"/>
      <c r="CV123" s="871"/>
      <c r="CW123" s="871"/>
      <c r="CX123" s="871"/>
      <c r="CY123" s="871"/>
      <c r="CZ123" s="871"/>
      <c r="DA123" s="871"/>
      <c r="DB123" s="871"/>
      <c r="DC123" s="871"/>
      <c r="DD123" s="871"/>
      <c r="DE123" s="871"/>
      <c r="DF123" s="872"/>
      <c r="DG123" s="814" t="s">
        <v>122</v>
      </c>
      <c r="DH123" s="815"/>
      <c r="DI123" s="815"/>
      <c r="DJ123" s="815"/>
      <c r="DK123" s="816"/>
      <c r="DL123" s="817" t="s">
        <v>122</v>
      </c>
      <c r="DM123" s="815"/>
      <c r="DN123" s="815"/>
      <c r="DO123" s="815"/>
      <c r="DP123" s="816"/>
      <c r="DQ123" s="817" t="s">
        <v>122</v>
      </c>
      <c r="DR123" s="815"/>
      <c r="DS123" s="815"/>
      <c r="DT123" s="815"/>
      <c r="DU123" s="816"/>
      <c r="DV123" s="859" t="s">
        <v>122</v>
      </c>
      <c r="DW123" s="860"/>
      <c r="DX123" s="860"/>
      <c r="DY123" s="860"/>
      <c r="DZ123" s="861"/>
    </row>
    <row r="124" spans="1:130" s="212" customFormat="1" ht="26.25" customHeight="1" thickBot="1" x14ac:dyDescent="0.25">
      <c r="A124" s="855"/>
      <c r="B124" s="856"/>
      <c r="C124" s="850" t="s">
        <v>439</v>
      </c>
      <c r="D124" s="787"/>
      <c r="E124" s="787"/>
      <c r="F124" s="787"/>
      <c r="G124" s="787"/>
      <c r="H124" s="787"/>
      <c r="I124" s="787"/>
      <c r="J124" s="787"/>
      <c r="K124" s="787"/>
      <c r="L124" s="787"/>
      <c r="M124" s="787"/>
      <c r="N124" s="787"/>
      <c r="O124" s="787"/>
      <c r="P124" s="787"/>
      <c r="Q124" s="787"/>
      <c r="R124" s="787"/>
      <c r="S124" s="787"/>
      <c r="T124" s="787"/>
      <c r="U124" s="787"/>
      <c r="V124" s="787"/>
      <c r="W124" s="787"/>
      <c r="X124" s="787"/>
      <c r="Y124" s="787"/>
      <c r="Z124" s="788"/>
      <c r="AA124" s="814" t="s">
        <v>122</v>
      </c>
      <c r="AB124" s="815"/>
      <c r="AC124" s="815"/>
      <c r="AD124" s="815"/>
      <c r="AE124" s="816"/>
      <c r="AF124" s="817" t="s">
        <v>122</v>
      </c>
      <c r="AG124" s="815"/>
      <c r="AH124" s="815"/>
      <c r="AI124" s="815"/>
      <c r="AJ124" s="816"/>
      <c r="AK124" s="817" t="s">
        <v>122</v>
      </c>
      <c r="AL124" s="815"/>
      <c r="AM124" s="815"/>
      <c r="AN124" s="815"/>
      <c r="AO124" s="816"/>
      <c r="AP124" s="859" t="s">
        <v>122</v>
      </c>
      <c r="AQ124" s="860"/>
      <c r="AR124" s="860"/>
      <c r="AS124" s="860"/>
      <c r="AT124" s="861"/>
      <c r="AU124" s="862" t="s">
        <v>451</v>
      </c>
      <c r="AV124" s="863"/>
      <c r="AW124" s="863"/>
      <c r="AX124" s="863"/>
      <c r="AY124" s="863"/>
      <c r="AZ124" s="863"/>
      <c r="BA124" s="863"/>
      <c r="BB124" s="863"/>
      <c r="BC124" s="863"/>
      <c r="BD124" s="863"/>
      <c r="BE124" s="863"/>
      <c r="BF124" s="863"/>
      <c r="BG124" s="863"/>
      <c r="BH124" s="863"/>
      <c r="BI124" s="863"/>
      <c r="BJ124" s="863"/>
      <c r="BK124" s="863"/>
      <c r="BL124" s="863"/>
      <c r="BM124" s="863"/>
      <c r="BN124" s="863"/>
      <c r="BO124" s="863"/>
      <c r="BP124" s="864"/>
      <c r="BQ124" s="865" t="s">
        <v>122</v>
      </c>
      <c r="BR124" s="866"/>
      <c r="BS124" s="866"/>
      <c r="BT124" s="866"/>
      <c r="BU124" s="866"/>
      <c r="BV124" s="866" t="s">
        <v>122</v>
      </c>
      <c r="BW124" s="866"/>
      <c r="BX124" s="866"/>
      <c r="BY124" s="866"/>
      <c r="BZ124" s="866"/>
      <c r="CA124" s="866" t="s">
        <v>122</v>
      </c>
      <c r="CB124" s="866"/>
      <c r="CC124" s="866"/>
      <c r="CD124" s="866"/>
      <c r="CE124" s="866"/>
      <c r="CF124" s="761"/>
      <c r="CG124" s="762"/>
      <c r="CH124" s="762"/>
      <c r="CI124" s="762"/>
      <c r="CJ124" s="897"/>
      <c r="CK124" s="905"/>
      <c r="CL124" s="905"/>
      <c r="CM124" s="905"/>
      <c r="CN124" s="905"/>
      <c r="CO124" s="906"/>
      <c r="CP124" s="870" t="s">
        <v>452</v>
      </c>
      <c r="CQ124" s="871"/>
      <c r="CR124" s="871"/>
      <c r="CS124" s="871"/>
      <c r="CT124" s="871"/>
      <c r="CU124" s="871"/>
      <c r="CV124" s="871"/>
      <c r="CW124" s="871"/>
      <c r="CX124" s="871"/>
      <c r="CY124" s="871"/>
      <c r="CZ124" s="871"/>
      <c r="DA124" s="871"/>
      <c r="DB124" s="871"/>
      <c r="DC124" s="871"/>
      <c r="DD124" s="871"/>
      <c r="DE124" s="871"/>
      <c r="DF124" s="872"/>
      <c r="DG124" s="798" t="s">
        <v>122</v>
      </c>
      <c r="DH124" s="799"/>
      <c r="DI124" s="799"/>
      <c r="DJ124" s="799"/>
      <c r="DK124" s="800"/>
      <c r="DL124" s="801" t="s">
        <v>122</v>
      </c>
      <c r="DM124" s="799"/>
      <c r="DN124" s="799"/>
      <c r="DO124" s="799"/>
      <c r="DP124" s="800"/>
      <c r="DQ124" s="801" t="s">
        <v>122</v>
      </c>
      <c r="DR124" s="799"/>
      <c r="DS124" s="799"/>
      <c r="DT124" s="799"/>
      <c r="DU124" s="800"/>
      <c r="DV124" s="883" t="s">
        <v>122</v>
      </c>
      <c r="DW124" s="884"/>
      <c r="DX124" s="884"/>
      <c r="DY124" s="884"/>
      <c r="DZ124" s="885"/>
    </row>
    <row r="125" spans="1:130" s="212" customFormat="1" ht="26.25" customHeight="1" x14ac:dyDescent="0.2">
      <c r="A125" s="855"/>
      <c r="B125" s="856"/>
      <c r="C125" s="850" t="s">
        <v>441</v>
      </c>
      <c r="D125" s="787"/>
      <c r="E125" s="787"/>
      <c r="F125" s="787"/>
      <c r="G125" s="787"/>
      <c r="H125" s="787"/>
      <c r="I125" s="787"/>
      <c r="J125" s="787"/>
      <c r="K125" s="787"/>
      <c r="L125" s="787"/>
      <c r="M125" s="787"/>
      <c r="N125" s="787"/>
      <c r="O125" s="787"/>
      <c r="P125" s="787"/>
      <c r="Q125" s="787"/>
      <c r="R125" s="787"/>
      <c r="S125" s="787"/>
      <c r="T125" s="787"/>
      <c r="U125" s="787"/>
      <c r="V125" s="787"/>
      <c r="W125" s="787"/>
      <c r="X125" s="787"/>
      <c r="Y125" s="787"/>
      <c r="Z125" s="788"/>
      <c r="AA125" s="814" t="s">
        <v>122</v>
      </c>
      <c r="AB125" s="815"/>
      <c r="AC125" s="815"/>
      <c r="AD125" s="815"/>
      <c r="AE125" s="816"/>
      <c r="AF125" s="817" t="s">
        <v>122</v>
      </c>
      <c r="AG125" s="815"/>
      <c r="AH125" s="815"/>
      <c r="AI125" s="815"/>
      <c r="AJ125" s="816"/>
      <c r="AK125" s="817" t="s">
        <v>122</v>
      </c>
      <c r="AL125" s="815"/>
      <c r="AM125" s="815"/>
      <c r="AN125" s="815"/>
      <c r="AO125" s="816"/>
      <c r="AP125" s="859" t="s">
        <v>122</v>
      </c>
      <c r="AQ125" s="860"/>
      <c r="AR125" s="860"/>
      <c r="AS125" s="860"/>
      <c r="AT125" s="861"/>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886" t="s">
        <v>453</v>
      </c>
      <c r="CL125" s="887"/>
      <c r="CM125" s="887"/>
      <c r="CN125" s="887"/>
      <c r="CO125" s="888"/>
      <c r="CP125" s="895" t="s">
        <v>454</v>
      </c>
      <c r="CQ125" s="843"/>
      <c r="CR125" s="843"/>
      <c r="CS125" s="843"/>
      <c r="CT125" s="843"/>
      <c r="CU125" s="843"/>
      <c r="CV125" s="843"/>
      <c r="CW125" s="843"/>
      <c r="CX125" s="843"/>
      <c r="CY125" s="843"/>
      <c r="CZ125" s="843"/>
      <c r="DA125" s="843"/>
      <c r="DB125" s="843"/>
      <c r="DC125" s="843"/>
      <c r="DD125" s="843"/>
      <c r="DE125" s="843"/>
      <c r="DF125" s="844"/>
      <c r="DG125" s="896" t="s">
        <v>122</v>
      </c>
      <c r="DH125" s="877"/>
      <c r="DI125" s="877"/>
      <c r="DJ125" s="877"/>
      <c r="DK125" s="877"/>
      <c r="DL125" s="877" t="s">
        <v>122</v>
      </c>
      <c r="DM125" s="877"/>
      <c r="DN125" s="877"/>
      <c r="DO125" s="877"/>
      <c r="DP125" s="877"/>
      <c r="DQ125" s="877" t="s">
        <v>122</v>
      </c>
      <c r="DR125" s="877"/>
      <c r="DS125" s="877"/>
      <c r="DT125" s="877"/>
      <c r="DU125" s="877"/>
      <c r="DV125" s="878" t="s">
        <v>122</v>
      </c>
      <c r="DW125" s="878"/>
      <c r="DX125" s="878"/>
      <c r="DY125" s="878"/>
      <c r="DZ125" s="879"/>
    </row>
    <row r="126" spans="1:130" s="212" customFormat="1" ht="26.25" customHeight="1" thickBot="1" x14ac:dyDescent="0.25">
      <c r="A126" s="855"/>
      <c r="B126" s="856"/>
      <c r="C126" s="850" t="s">
        <v>443</v>
      </c>
      <c r="D126" s="787"/>
      <c r="E126" s="787"/>
      <c r="F126" s="787"/>
      <c r="G126" s="787"/>
      <c r="H126" s="787"/>
      <c r="I126" s="787"/>
      <c r="J126" s="787"/>
      <c r="K126" s="787"/>
      <c r="L126" s="787"/>
      <c r="M126" s="787"/>
      <c r="N126" s="787"/>
      <c r="O126" s="787"/>
      <c r="P126" s="787"/>
      <c r="Q126" s="787"/>
      <c r="R126" s="787"/>
      <c r="S126" s="787"/>
      <c r="T126" s="787"/>
      <c r="U126" s="787"/>
      <c r="V126" s="787"/>
      <c r="W126" s="787"/>
      <c r="X126" s="787"/>
      <c r="Y126" s="787"/>
      <c r="Z126" s="788"/>
      <c r="AA126" s="814" t="s">
        <v>122</v>
      </c>
      <c r="AB126" s="815"/>
      <c r="AC126" s="815"/>
      <c r="AD126" s="815"/>
      <c r="AE126" s="816"/>
      <c r="AF126" s="817" t="s">
        <v>122</v>
      </c>
      <c r="AG126" s="815"/>
      <c r="AH126" s="815"/>
      <c r="AI126" s="815"/>
      <c r="AJ126" s="816"/>
      <c r="AK126" s="817" t="s">
        <v>122</v>
      </c>
      <c r="AL126" s="815"/>
      <c r="AM126" s="815"/>
      <c r="AN126" s="815"/>
      <c r="AO126" s="816"/>
      <c r="AP126" s="859" t="s">
        <v>122</v>
      </c>
      <c r="AQ126" s="860"/>
      <c r="AR126" s="860"/>
      <c r="AS126" s="860"/>
      <c r="AT126" s="861"/>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889"/>
      <c r="CL126" s="890"/>
      <c r="CM126" s="890"/>
      <c r="CN126" s="890"/>
      <c r="CO126" s="891"/>
      <c r="CP126" s="850" t="s">
        <v>455</v>
      </c>
      <c r="CQ126" s="787"/>
      <c r="CR126" s="787"/>
      <c r="CS126" s="787"/>
      <c r="CT126" s="787"/>
      <c r="CU126" s="787"/>
      <c r="CV126" s="787"/>
      <c r="CW126" s="787"/>
      <c r="CX126" s="787"/>
      <c r="CY126" s="787"/>
      <c r="CZ126" s="787"/>
      <c r="DA126" s="787"/>
      <c r="DB126" s="787"/>
      <c r="DC126" s="787"/>
      <c r="DD126" s="787"/>
      <c r="DE126" s="787"/>
      <c r="DF126" s="788"/>
      <c r="DG126" s="851" t="s">
        <v>122</v>
      </c>
      <c r="DH126" s="852"/>
      <c r="DI126" s="852"/>
      <c r="DJ126" s="852"/>
      <c r="DK126" s="852"/>
      <c r="DL126" s="852" t="s">
        <v>122</v>
      </c>
      <c r="DM126" s="852"/>
      <c r="DN126" s="852"/>
      <c r="DO126" s="852"/>
      <c r="DP126" s="852"/>
      <c r="DQ126" s="852" t="s">
        <v>122</v>
      </c>
      <c r="DR126" s="852"/>
      <c r="DS126" s="852"/>
      <c r="DT126" s="852"/>
      <c r="DU126" s="852"/>
      <c r="DV126" s="829" t="s">
        <v>122</v>
      </c>
      <c r="DW126" s="829"/>
      <c r="DX126" s="829"/>
      <c r="DY126" s="829"/>
      <c r="DZ126" s="830"/>
    </row>
    <row r="127" spans="1:130" s="212" customFormat="1" ht="26.25" customHeight="1" x14ac:dyDescent="0.2">
      <c r="A127" s="857"/>
      <c r="B127" s="858"/>
      <c r="C127" s="873" t="s">
        <v>456</v>
      </c>
      <c r="D127" s="874"/>
      <c r="E127" s="874"/>
      <c r="F127" s="874"/>
      <c r="G127" s="874"/>
      <c r="H127" s="874"/>
      <c r="I127" s="874"/>
      <c r="J127" s="874"/>
      <c r="K127" s="874"/>
      <c r="L127" s="874"/>
      <c r="M127" s="874"/>
      <c r="N127" s="874"/>
      <c r="O127" s="874"/>
      <c r="P127" s="874"/>
      <c r="Q127" s="874"/>
      <c r="R127" s="874"/>
      <c r="S127" s="874"/>
      <c r="T127" s="874"/>
      <c r="U127" s="874"/>
      <c r="V127" s="874"/>
      <c r="W127" s="874"/>
      <c r="X127" s="874"/>
      <c r="Y127" s="874"/>
      <c r="Z127" s="875"/>
      <c r="AA127" s="814" t="s">
        <v>122</v>
      </c>
      <c r="AB127" s="815"/>
      <c r="AC127" s="815"/>
      <c r="AD127" s="815"/>
      <c r="AE127" s="816"/>
      <c r="AF127" s="817" t="s">
        <v>122</v>
      </c>
      <c r="AG127" s="815"/>
      <c r="AH127" s="815"/>
      <c r="AI127" s="815"/>
      <c r="AJ127" s="816"/>
      <c r="AK127" s="817" t="s">
        <v>122</v>
      </c>
      <c r="AL127" s="815"/>
      <c r="AM127" s="815"/>
      <c r="AN127" s="815"/>
      <c r="AO127" s="816"/>
      <c r="AP127" s="859" t="s">
        <v>122</v>
      </c>
      <c r="AQ127" s="860"/>
      <c r="AR127" s="860"/>
      <c r="AS127" s="860"/>
      <c r="AT127" s="861"/>
      <c r="AU127" s="214"/>
      <c r="AV127" s="214"/>
      <c r="AW127" s="214"/>
      <c r="AX127" s="876" t="s">
        <v>457</v>
      </c>
      <c r="AY127" s="847"/>
      <c r="AZ127" s="847"/>
      <c r="BA127" s="847"/>
      <c r="BB127" s="847"/>
      <c r="BC127" s="847"/>
      <c r="BD127" s="847"/>
      <c r="BE127" s="848"/>
      <c r="BF127" s="846" t="s">
        <v>458</v>
      </c>
      <c r="BG127" s="847"/>
      <c r="BH127" s="847"/>
      <c r="BI127" s="847"/>
      <c r="BJ127" s="847"/>
      <c r="BK127" s="847"/>
      <c r="BL127" s="848"/>
      <c r="BM127" s="846" t="s">
        <v>459</v>
      </c>
      <c r="BN127" s="847"/>
      <c r="BO127" s="847"/>
      <c r="BP127" s="847"/>
      <c r="BQ127" s="847"/>
      <c r="BR127" s="847"/>
      <c r="BS127" s="848"/>
      <c r="BT127" s="846" t="s">
        <v>460</v>
      </c>
      <c r="BU127" s="847"/>
      <c r="BV127" s="847"/>
      <c r="BW127" s="847"/>
      <c r="BX127" s="847"/>
      <c r="BY127" s="847"/>
      <c r="BZ127" s="849"/>
      <c r="CA127" s="214"/>
      <c r="CB127" s="214"/>
      <c r="CC127" s="214"/>
      <c r="CD127" s="237"/>
      <c r="CE127" s="237"/>
      <c r="CF127" s="237"/>
      <c r="CG127" s="214"/>
      <c r="CH127" s="214"/>
      <c r="CI127" s="214"/>
      <c r="CJ127" s="236"/>
      <c r="CK127" s="889"/>
      <c r="CL127" s="890"/>
      <c r="CM127" s="890"/>
      <c r="CN127" s="890"/>
      <c r="CO127" s="891"/>
      <c r="CP127" s="850" t="s">
        <v>461</v>
      </c>
      <c r="CQ127" s="787"/>
      <c r="CR127" s="787"/>
      <c r="CS127" s="787"/>
      <c r="CT127" s="787"/>
      <c r="CU127" s="787"/>
      <c r="CV127" s="787"/>
      <c r="CW127" s="787"/>
      <c r="CX127" s="787"/>
      <c r="CY127" s="787"/>
      <c r="CZ127" s="787"/>
      <c r="DA127" s="787"/>
      <c r="DB127" s="787"/>
      <c r="DC127" s="787"/>
      <c r="DD127" s="787"/>
      <c r="DE127" s="787"/>
      <c r="DF127" s="788"/>
      <c r="DG127" s="851" t="s">
        <v>122</v>
      </c>
      <c r="DH127" s="852"/>
      <c r="DI127" s="852"/>
      <c r="DJ127" s="852"/>
      <c r="DK127" s="852"/>
      <c r="DL127" s="852" t="s">
        <v>122</v>
      </c>
      <c r="DM127" s="852"/>
      <c r="DN127" s="852"/>
      <c r="DO127" s="852"/>
      <c r="DP127" s="852"/>
      <c r="DQ127" s="852" t="s">
        <v>122</v>
      </c>
      <c r="DR127" s="852"/>
      <c r="DS127" s="852"/>
      <c r="DT127" s="852"/>
      <c r="DU127" s="852"/>
      <c r="DV127" s="829" t="s">
        <v>122</v>
      </c>
      <c r="DW127" s="829"/>
      <c r="DX127" s="829"/>
      <c r="DY127" s="829"/>
      <c r="DZ127" s="830"/>
    </row>
    <row r="128" spans="1:130" s="212" customFormat="1" ht="26.25" customHeight="1" thickBot="1" x14ac:dyDescent="0.25">
      <c r="A128" s="831" t="s">
        <v>462</v>
      </c>
      <c r="B128" s="832"/>
      <c r="C128" s="832"/>
      <c r="D128" s="832"/>
      <c r="E128" s="832"/>
      <c r="F128" s="832"/>
      <c r="G128" s="832"/>
      <c r="H128" s="832"/>
      <c r="I128" s="832"/>
      <c r="J128" s="832"/>
      <c r="K128" s="832"/>
      <c r="L128" s="832"/>
      <c r="M128" s="832"/>
      <c r="N128" s="832"/>
      <c r="O128" s="832"/>
      <c r="P128" s="832"/>
      <c r="Q128" s="832"/>
      <c r="R128" s="832"/>
      <c r="S128" s="832"/>
      <c r="T128" s="832"/>
      <c r="U128" s="832"/>
      <c r="V128" s="832"/>
      <c r="W128" s="833" t="s">
        <v>463</v>
      </c>
      <c r="X128" s="833"/>
      <c r="Y128" s="833"/>
      <c r="Z128" s="834"/>
      <c r="AA128" s="835">
        <v>35</v>
      </c>
      <c r="AB128" s="836"/>
      <c r="AC128" s="836"/>
      <c r="AD128" s="836"/>
      <c r="AE128" s="837"/>
      <c r="AF128" s="838">
        <v>35</v>
      </c>
      <c r="AG128" s="836"/>
      <c r="AH128" s="836"/>
      <c r="AI128" s="836"/>
      <c r="AJ128" s="837"/>
      <c r="AK128" s="838">
        <v>35</v>
      </c>
      <c r="AL128" s="836"/>
      <c r="AM128" s="836"/>
      <c r="AN128" s="836"/>
      <c r="AO128" s="837"/>
      <c r="AP128" s="839"/>
      <c r="AQ128" s="840"/>
      <c r="AR128" s="840"/>
      <c r="AS128" s="840"/>
      <c r="AT128" s="841"/>
      <c r="AU128" s="214"/>
      <c r="AV128" s="214"/>
      <c r="AW128" s="214"/>
      <c r="AX128" s="842" t="s">
        <v>464</v>
      </c>
      <c r="AY128" s="843"/>
      <c r="AZ128" s="843"/>
      <c r="BA128" s="843"/>
      <c r="BB128" s="843"/>
      <c r="BC128" s="843"/>
      <c r="BD128" s="843"/>
      <c r="BE128" s="844"/>
      <c r="BF128" s="821" t="s">
        <v>122</v>
      </c>
      <c r="BG128" s="822"/>
      <c r="BH128" s="822"/>
      <c r="BI128" s="822"/>
      <c r="BJ128" s="822"/>
      <c r="BK128" s="822"/>
      <c r="BL128" s="845"/>
      <c r="BM128" s="821">
        <v>15</v>
      </c>
      <c r="BN128" s="822"/>
      <c r="BO128" s="822"/>
      <c r="BP128" s="822"/>
      <c r="BQ128" s="822"/>
      <c r="BR128" s="822"/>
      <c r="BS128" s="845"/>
      <c r="BT128" s="821">
        <v>20</v>
      </c>
      <c r="BU128" s="822"/>
      <c r="BV128" s="822"/>
      <c r="BW128" s="822"/>
      <c r="BX128" s="822"/>
      <c r="BY128" s="822"/>
      <c r="BZ128" s="823"/>
      <c r="CA128" s="237"/>
      <c r="CB128" s="237"/>
      <c r="CC128" s="237"/>
      <c r="CD128" s="237"/>
      <c r="CE128" s="237"/>
      <c r="CF128" s="237"/>
      <c r="CG128" s="214"/>
      <c r="CH128" s="214"/>
      <c r="CI128" s="214"/>
      <c r="CJ128" s="236"/>
      <c r="CK128" s="892"/>
      <c r="CL128" s="893"/>
      <c r="CM128" s="893"/>
      <c r="CN128" s="893"/>
      <c r="CO128" s="894"/>
      <c r="CP128" s="824" t="s">
        <v>465</v>
      </c>
      <c r="CQ128" s="765"/>
      <c r="CR128" s="765"/>
      <c r="CS128" s="765"/>
      <c r="CT128" s="765"/>
      <c r="CU128" s="765"/>
      <c r="CV128" s="765"/>
      <c r="CW128" s="765"/>
      <c r="CX128" s="765"/>
      <c r="CY128" s="765"/>
      <c r="CZ128" s="765"/>
      <c r="DA128" s="765"/>
      <c r="DB128" s="765"/>
      <c r="DC128" s="765"/>
      <c r="DD128" s="765"/>
      <c r="DE128" s="765"/>
      <c r="DF128" s="766"/>
      <c r="DG128" s="825" t="s">
        <v>122</v>
      </c>
      <c r="DH128" s="826"/>
      <c r="DI128" s="826"/>
      <c r="DJ128" s="826"/>
      <c r="DK128" s="826"/>
      <c r="DL128" s="826" t="s">
        <v>122</v>
      </c>
      <c r="DM128" s="826"/>
      <c r="DN128" s="826"/>
      <c r="DO128" s="826"/>
      <c r="DP128" s="826"/>
      <c r="DQ128" s="826" t="s">
        <v>122</v>
      </c>
      <c r="DR128" s="826"/>
      <c r="DS128" s="826"/>
      <c r="DT128" s="826"/>
      <c r="DU128" s="826"/>
      <c r="DV128" s="827" t="s">
        <v>122</v>
      </c>
      <c r="DW128" s="827"/>
      <c r="DX128" s="827"/>
      <c r="DY128" s="827"/>
      <c r="DZ128" s="828"/>
    </row>
    <row r="129" spans="1:131" s="212" customFormat="1" ht="26.25" customHeight="1" x14ac:dyDescent="0.2">
      <c r="A129" s="809" t="s">
        <v>102</v>
      </c>
      <c r="B129" s="810"/>
      <c r="C129" s="810"/>
      <c r="D129" s="810"/>
      <c r="E129" s="810"/>
      <c r="F129" s="810"/>
      <c r="G129" s="810"/>
      <c r="H129" s="810"/>
      <c r="I129" s="810"/>
      <c r="J129" s="810"/>
      <c r="K129" s="810"/>
      <c r="L129" s="810"/>
      <c r="M129" s="810"/>
      <c r="N129" s="810"/>
      <c r="O129" s="810"/>
      <c r="P129" s="810"/>
      <c r="Q129" s="810"/>
      <c r="R129" s="810"/>
      <c r="S129" s="810"/>
      <c r="T129" s="810"/>
      <c r="U129" s="810"/>
      <c r="V129" s="810"/>
      <c r="W129" s="811" t="s">
        <v>466</v>
      </c>
      <c r="X129" s="812"/>
      <c r="Y129" s="812"/>
      <c r="Z129" s="813"/>
      <c r="AA129" s="814">
        <v>1161059</v>
      </c>
      <c r="AB129" s="815"/>
      <c r="AC129" s="815"/>
      <c r="AD129" s="815"/>
      <c r="AE129" s="816"/>
      <c r="AF129" s="817">
        <v>1157210</v>
      </c>
      <c r="AG129" s="815"/>
      <c r="AH129" s="815"/>
      <c r="AI129" s="815"/>
      <c r="AJ129" s="816"/>
      <c r="AK129" s="817">
        <v>1177452</v>
      </c>
      <c r="AL129" s="815"/>
      <c r="AM129" s="815"/>
      <c r="AN129" s="815"/>
      <c r="AO129" s="816"/>
      <c r="AP129" s="818"/>
      <c r="AQ129" s="819"/>
      <c r="AR129" s="819"/>
      <c r="AS129" s="819"/>
      <c r="AT129" s="820"/>
      <c r="AU129" s="215"/>
      <c r="AV129" s="215"/>
      <c r="AW129" s="215"/>
      <c r="AX129" s="786" t="s">
        <v>467</v>
      </c>
      <c r="AY129" s="787"/>
      <c r="AZ129" s="787"/>
      <c r="BA129" s="787"/>
      <c r="BB129" s="787"/>
      <c r="BC129" s="787"/>
      <c r="BD129" s="787"/>
      <c r="BE129" s="788"/>
      <c r="BF129" s="805" t="s">
        <v>122</v>
      </c>
      <c r="BG129" s="806"/>
      <c r="BH129" s="806"/>
      <c r="BI129" s="806"/>
      <c r="BJ129" s="806"/>
      <c r="BK129" s="806"/>
      <c r="BL129" s="807"/>
      <c r="BM129" s="805">
        <v>20</v>
      </c>
      <c r="BN129" s="806"/>
      <c r="BO129" s="806"/>
      <c r="BP129" s="806"/>
      <c r="BQ129" s="806"/>
      <c r="BR129" s="806"/>
      <c r="BS129" s="807"/>
      <c r="BT129" s="805">
        <v>30</v>
      </c>
      <c r="BU129" s="806"/>
      <c r="BV129" s="806"/>
      <c r="BW129" s="806"/>
      <c r="BX129" s="806"/>
      <c r="BY129" s="806"/>
      <c r="BZ129" s="808"/>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809" t="s">
        <v>468</v>
      </c>
      <c r="B130" s="810"/>
      <c r="C130" s="810"/>
      <c r="D130" s="810"/>
      <c r="E130" s="810"/>
      <c r="F130" s="810"/>
      <c r="G130" s="810"/>
      <c r="H130" s="810"/>
      <c r="I130" s="810"/>
      <c r="J130" s="810"/>
      <c r="K130" s="810"/>
      <c r="L130" s="810"/>
      <c r="M130" s="810"/>
      <c r="N130" s="810"/>
      <c r="O130" s="810"/>
      <c r="P130" s="810"/>
      <c r="Q130" s="810"/>
      <c r="R130" s="810"/>
      <c r="S130" s="810"/>
      <c r="T130" s="810"/>
      <c r="U130" s="810"/>
      <c r="V130" s="810"/>
      <c r="W130" s="811" t="s">
        <v>469</v>
      </c>
      <c r="X130" s="812"/>
      <c r="Y130" s="812"/>
      <c r="Z130" s="813"/>
      <c r="AA130" s="814">
        <v>273903</v>
      </c>
      <c r="AB130" s="815"/>
      <c r="AC130" s="815"/>
      <c r="AD130" s="815"/>
      <c r="AE130" s="816"/>
      <c r="AF130" s="817">
        <v>270959</v>
      </c>
      <c r="AG130" s="815"/>
      <c r="AH130" s="815"/>
      <c r="AI130" s="815"/>
      <c r="AJ130" s="816"/>
      <c r="AK130" s="817">
        <v>276723</v>
      </c>
      <c r="AL130" s="815"/>
      <c r="AM130" s="815"/>
      <c r="AN130" s="815"/>
      <c r="AO130" s="816"/>
      <c r="AP130" s="818"/>
      <c r="AQ130" s="819"/>
      <c r="AR130" s="819"/>
      <c r="AS130" s="819"/>
      <c r="AT130" s="820"/>
      <c r="AU130" s="215"/>
      <c r="AV130" s="215"/>
      <c r="AW130" s="215"/>
      <c r="AX130" s="786" t="s">
        <v>470</v>
      </c>
      <c r="AY130" s="787"/>
      <c r="AZ130" s="787"/>
      <c r="BA130" s="787"/>
      <c r="BB130" s="787"/>
      <c r="BC130" s="787"/>
      <c r="BD130" s="787"/>
      <c r="BE130" s="788"/>
      <c r="BF130" s="789">
        <v>4.0999999999999996</v>
      </c>
      <c r="BG130" s="790"/>
      <c r="BH130" s="790"/>
      <c r="BI130" s="790"/>
      <c r="BJ130" s="790"/>
      <c r="BK130" s="790"/>
      <c r="BL130" s="791"/>
      <c r="BM130" s="789">
        <v>25</v>
      </c>
      <c r="BN130" s="790"/>
      <c r="BO130" s="790"/>
      <c r="BP130" s="790"/>
      <c r="BQ130" s="790"/>
      <c r="BR130" s="790"/>
      <c r="BS130" s="791"/>
      <c r="BT130" s="789">
        <v>35</v>
      </c>
      <c r="BU130" s="790"/>
      <c r="BV130" s="790"/>
      <c r="BW130" s="790"/>
      <c r="BX130" s="790"/>
      <c r="BY130" s="790"/>
      <c r="BZ130" s="792"/>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793"/>
      <c r="B131" s="794"/>
      <c r="C131" s="794"/>
      <c r="D131" s="794"/>
      <c r="E131" s="794"/>
      <c r="F131" s="794"/>
      <c r="G131" s="794"/>
      <c r="H131" s="794"/>
      <c r="I131" s="794"/>
      <c r="J131" s="794"/>
      <c r="K131" s="794"/>
      <c r="L131" s="794"/>
      <c r="M131" s="794"/>
      <c r="N131" s="794"/>
      <c r="O131" s="794"/>
      <c r="P131" s="794"/>
      <c r="Q131" s="794"/>
      <c r="R131" s="794"/>
      <c r="S131" s="794"/>
      <c r="T131" s="794"/>
      <c r="U131" s="794"/>
      <c r="V131" s="794"/>
      <c r="W131" s="795" t="s">
        <v>471</v>
      </c>
      <c r="X131" s="796"/>
      <c r="Y131" s="796"/>
      <c r="Z131" s="797"/>
      <c r="AA131" s="798">
        <v>887156</v>
      </c>
      <c r="AB131" s="799"/>
      <c r="AC131" s="799"/>
      <c r="AD131" s="799"/>
      <c r="AE131" s="800"/>
      <c r="AF131" s="801">
        <v>886251</v>
      </c>
      <c r="AG131" s="799"/>
      <c r="AH131" s="799"/>
      <c r="AI131" s="799"/>
      <c r="AJ131" s="800"/>
      <c r="AK131" s="801">
        <v>900729</v>
      </c>
      <c r="AL131" s="799"/>
      <c r="AM131" s="799"/>
      <c r="AN131" s="799"/>
      <c r="AO131" s="800"/>
      <c r="AP131" s="802"/>
      <c r="AQ131" s="803"/>
      <c r="AR131" s="803"/>
      <c r="AS131" s="803"/>
      <c r="AT131" s="804"/>
      <c r="AU131" s="215"/>
      <c r="AV131" s="215"/>
      <c r="AW131" s="215"/>
      <c r="AX131" s="764" t="s">
        <v>472</v>
      </c>
      <c r="AY131" s="765"/>
      <c r="AZ131" s="765"/>
      <c r="BA131" s="765"/>
      <c r="BB131" s="765"/>
      <c r="BC131" s="765"/>
      <c r="BD131" s="765"/>
      <c r="BE131" s="766"/>
      <c r="BF131" s="767" t="s">
        <v>122</v>
      </c>
      <c r="BG131" s="768"/>
      <c r="BH131" s="768"/>
      <c r="BI131" s="768"/>
      <c r="BJ131" s="768"/>
      <c r="BK131" s="768"/>
      <c r="BL131" s="769"/>
      <c r="BM131" s="767">
        <v>350</v>
      </c>
      <c r="BN131" s="768"/>
      <c r="BO131" s="768"/>
      <c r="BP131" s="768"/>
      <c r="BQ131" s="768"/>
      <c r="BR131" s="768"/>
      <c r="BS131" s="769"/>
      <c r="BT131" s="770"/>
      <c r="BU131" s="771"/>
      <c r="BV131" s="771"/>
      <c r="BW131" s="771"/>
      <c r="BX131" s="771"/>
      <c r="BY131" s="771"/>
      <c r="BZ131" s="772"/>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773" t="s">
        <v>473</v>
      </c>
      <c r="B132" s="774"/>
      <c r="C132" s="774"/>
      <c r="D132" s="774"/>
      <c r="E132" s="774"/>
      <c r="F132" s="774"/>
      <c r="G132" s="774"/>
      <c r="H132" s="774"/>
      <c r="I132" s="774"/>
      <c r="J132" s="774"/>
      <c r="K132" s="774"/>
      <c r="L132" s="774"/>
      <c r="M132" s="774"/>
      <c r="N132" s="774"/>
      <c r="O132" s="774"/>
      <c r="P132" s="774"/>
      <c r="Q132" s="774"/>
      <c r="R132" s="774"/>
      <c r="S132" s="774"/>
      <c r="T132" s="774"/>
      <c r="U132" s="774"/>
      <c r="V132" s="777" t="s">
        <v>474</v>
      </c>
      <c r="W132" s="777"/>
      <c r="X132" s="777"/>
      <c r="Y132" s="777"/>
      <c r="Z132" s="778"/>
      <c r="AA132" s="779">
        <v>3.9708912519999999</v>
      </c>
      <c r="AB132" s="780"/>
      <c r="AC132" s="780"/>
      <c r="AD132" s="780"/>
      <c r="AE132" s="781"/>
      <c r="AF132" s="782">
        <v>4.1410390509999999</v>
      </c>
      <c r="AG132" s="780"/>
      <c r="AH132" s="780"/>
      <c r="AI132" s="780"/>
      <c r="AJ132" s="781"/>
      <c r="AK132" s="782">
        <v>4.1908276520000003</v>
      </c>
      <c r="AL132" s="780"/>
      <c r="AM132" s="780"/>
      <c r="AN132" s="780"/>
      <c r="AO132" s="781"/>
      <c r="AP132" s="783"/>
      <c r="AQ132" s="784"/>
      <c r="AR132" s="784"/>
      <c r="AS132" s="784"/>
      <c r="AT132" s="785"/>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775"/>
      <c r="B133" s="776"/>
      <c r="C133" s="776"/>
      <c r="D133" s="776"/>
      <c r="E133" s="776"/>
      <c r="F133" s="776"/>
      <c r="G133" s="776"/>
      <c r="H133" s="776"/>
      <c r="I133" s="776"/>
      <c r="J133" s="776"/>
      <c r="K133" s="776"/>
      <c r="L133" s="776"/>
      <c r="M133" s="776"/>
      <c r="N133" s="776"/>
      <c r="O133" s="776"/>
      <c r="P133" s="776"/>
      <c r="Q133" s="776"/>
      <c r="R133" s="776"/>
      <c r="S133" s="776"/>
      <c r="T133" s="776"/>
      <c r="U133" s="776"/>
      <c r="V133" s="756" t="s">
        <v>475</v>
      </c>
      <c r="W133" s="756"/>
      <c r="X133" s="756"/>
      <c r="Y133" s="756"/>
      <c r="Z133" s="757"/>
      <c r="AA133" s="758">
        <v>2.5</v>
      </c>
      <c r="AB133" s="759"/>
      <c r="AC133" s="759"/>
      <c r="AD133" s="759"/>
      <c r="AE133" s="760"/>
      <c r="AF133" s="758">
        <v>3.5</v>
      </c>
      <c r="AG133" s="759"/>
      <c r="AH133" s="759"/>
      <c r="AI133" s="759"/>
      <c r="AJ133" s="760"/>
      <c r="AK133" s="758">
        <v>4.0999999999999996</v>
      </c>
      <c r="AL133" s="759"/>
      <c r="AM133" s="759"/>
      <c r="AN133" s="759"/>
      <c r="AO133" s="760"/>
      <c r="AP133" s="761"/>
      <c r="AQ133" s="762"/>
      <c r="AR133" s="762"/>
      <c r="AS133" s="762"/>
      <c r="AT133" s="763"/>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jarp1XEmWVWUtPeNN/VFlNFfPBLHu7ARBiJSdRfgp5qqZPn4XbMK0wwzSdfZjp+eiLUiRfQDK957DeX+pZBxuQ==" saltValue="TJ/WqVOPQpIttmJiD+d34g=="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election activeCell="AO72" sqref="AO72"/>
    </sheetView>
  </sheetViews>
  <sheetFormatPr defaultColWidth="0" defaultRowHeight="13.5" customHeight="1" zeroHeight="1" x14ac:dyDescent="0.2"/>
  <cols>
    <col min="1" max="120" width="2.81640625" style="242" customWidth="1"/>
    <col min="121" max="121" width="0" style="241" hidden="1" customWidth="1"/>
    <col min="122" max="16384" width="9" style="241" hidden="1"/>
  </cols>
  <sheetData>
    <row r="1" spans="1:120" ht="13"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 x14ac:dyDescent="0.2"/>
    <row r="3" spans="1:120" ht="13" x14ac:dyDescent="0.2"/>
    <row r="4" spans="1:120" ht="13" x14ac:dyDescent="0.2"/>
    <row r="5" spans="1:120" ht="13" x14ac:dyDescent="0.2"/>
    <row r="6" spans="1:120" ht="13" x14ac:dyDescent="0.2"/>
    <row r="7" spans="1:120" ht="13" x14ac:dyDescent="0.2"/>
    <row r="8" spans="1:120" ht="13" x14ac:dyDescent="0.2"/>
    <row r="9" spans="1:120" ht="13" x14ac:dyDescent="0.2"/>
    <row r="10" spans="1:120" ht="13" x14ac:dyDescent="0.2"/>
    <row r="11" spans="1:120" ht="13" x14ac:dyDescent="0.2"/>
    <row r="12" spans="1:120" ht="13" x14ac:dyDescent="0.2"/>
    <row r="13" spans="1:120" ht="13" x14ac:dyDescent="0.2"/>
    <row r="14" spans="1:120" ht="13" x14ac:dyDescent="0.2"/>
    <row r="15" spans="1:120" ht="13" x14ac:dyDescent="0.2"/>
    <row r="16" spans="1:120" ht="13" x14ac:dyDescent="0.2">
      <c r="DP16" s="241"/>
    </row>
    <row r="17" spans="119:120" ht="13" x14ac:dyDescent="0.2">
      <c r="DP17" s="241"/>
    </row>
    <row r="18" spans="119:120" ht="13" x14ac:dyDescent="0.2"/>
    <row r="19" spans="119:120" ht="13" x14ac:dyDescent="0.2"/>
    <row r="20" spans="119:120" ht="13" x14ac:dyDescent="0.2">
      <c r="DO20" s="241"/>
      <c r="DP20" s="241"/>
    </row>
    <row r="21" spans="119:120" ht="13" x14ac:dyDescent="0.2">
      <c r="DP21" s="241"/>
    </row>
    <row r="22" spans="119:120" ht="13" x14ac:dyDescent="0.2"/>
    <row r="23" spans="119:120" ht="13" x14ac:dyDescent="0.2">
      <c r="DO23" s="241"/>
      <c r="DP23" s="241"/>
    </row>
    <row r="24" spans="119:120" ht="13" x14ac:dyDescent="0.2">
      <c r="DP24" s="241"/>
    </row>
    <row r="25" spans="119:120" ht="13" x14ac:dyDescent="0.2">
      <c r="DP25" s="241"/>
    </row>
    <row r="26" spans="119:120" ht="13" x14ac:dyDescent="0.2">
      <c r="DO26" s="241"/>
      <c r="DP26" s="241"/>
    </row>
    <row r="27" spans="119:120" ht="13" x14ac:dyDescent="0.2"/>
    <row r="28" spans="119:120" ht="13" x14ac:dyDescent="0.2">
      <c r="DO28" s="241"/>
      <c r="DP28" s="241"/>
    </row>
    <row r="29" spans="119:120" ht="13" x14ac:dyDescent="0.2">
      <c r="DP29" s="241"/>
    </row>
    <row r="30" spans="119:120" ht="13" x14ac:dyDescent="0.2"/>
    <row r="31" spans="119:120" ht="13" x14ac:dyDescent="0.2">
      <c r="DO31" s="241"/>
      <c r="DP31" s="241"/>
    </row>
    <row r="32" spans="119:120" ht="13" x14ac:dyDescent="0.2"/>
    <row r="33" spans="98:120" ht="13" x14ac:dyDescent="0.2">
      <c r="DO33" s="241"/>
      <c r="DP33" s="241"/>
    </row>
    <row r="34" spans="98:120" ht="13" x14ac:dyDescent="0.2">
      <c r="DM34" s="241"/>
    </row>
    <row r="35" spans="98:120" ht="13" x14ac:dyDescent="0.2">
      <c r="CT35" s="241"/>
      <c r="CU35" s="241"/>
      <c r="CV35" s="241"/>
      <c r="CY35" s="241"/>
      <c r="CZ35" s="241"/>
      <c r="DA35" s="241"/>
      <c r="DD35" s="241"/>
      <c r="DE35" s="241"/>
      <c r="DF35" s="241"/>
      <c r="DI35" s="241"/>
      <c r="DJ35" s="241"/>
      <c r="DK35" s="241"/>
      <c r="DM35" s="241"/>
      <c r="DN35" s="241"/>
      <c r="DO35" s="241"/>
      <c r="DP35" s="241"/>
    </row>
    <row r="36" spans="98:120" ht="13" x14ac:dyDescent="0.2"/>
    <row r="37" spans="98:120" ht="13" x14ac:dyDescent="0.2">
      <c r="CW37" s="241"/>
      <c r="DB37" s="241"/>
      <c r="DG37" s="241"/>
      <c r="DL37" s="241"/>
      <c r="DP37" s="241"/>
    </row>
    <row r="38" spans="98:120" ht="13"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 x14ac:dyDescent="0.2"/>
    <row r="40" spans="98:120" ht="13" x14ac:dyDescent="0.2"/>
    <row r="41" spans="98:120" ht="13" x14ac:dyDescent="0.2"/>
    <row r="42" spans="98:120" ht="13" x14ac:dyDescent="0.2"/>
    <row r="43" spans="98:120" ht="13" x14ac:dyDescent="0.2"/>
    <row r="44" spans="98:120" ht="13" x14ac:dyDescent="0.2"/>
    <row r="45" spans="98:120" ht="13" x14ac:dyDescent="0.2"/>
    <row r="46" spans="98:120" ht="13" x14ac:dyDescent="0.2"/>
    <row r="47" spans="98:120" ht="13" x14ac:dyDescent="0.2"/>
    <row r="48" spans="98:120" ht="13" x14ac:dyDescent="0.2"/>
    <row r="49" spans="22:120" ht="13" x14ac:dyDescent="0.2">
      <c r="DN49" s="241"/>
      <c r="DO49" s="241"/>
      <c r="DP49" s="241"/>
    </row>
    <row r="50" spans="22:120" ht="13" x14ac:dyDescent="0.2"/>
    <row r="51" spans="22:120" ht="13" x14ac:dyDescent="0.2"/>
    <row r="52" spans="22:120" ht="13" x14ac:dyDescent="0.2"/>
    <row r="53" spans="22:120" ht="13" x14ac:dyDescent="0.2"/>
    <row r="54" spans="22:120" ht="13" x14ac:dyDescent="0.2"/>
    <row r="55" spans="22:120" ht="13" x14ac:dyDescent="0.2"/>
    <row r="56" spans="22:120" ht="13" x14ac:dyDescent="0.2"/>
    <row r="57" spans="22:120" ht="13" x14ac:dyDescent="0.2"/>
    <row r="58" spans="22:120" ht="13" x14ac:dyDescent="0.2"/>
    <row r="59" spans="22:120" ht="13" x14ac:dyDescent="0.2"/>
    <row r="60" spans="22:120" ht="13" x14ac:dyDescent="0.2"/>
    <row r="61" spans="22:120" ht="13" x14ac:dyDescent="0.2"/>
    <row r="62" spans="22:120" ht="13" x14ac:dyDescent="0.2"/>
    <row r="63" spans="22:120" ht="13" x14ac:dyDescent="0.2">
      <c r="W63" s="241"/>
      <c r="CS63" s="241"/>
      <c r="CX63" s="241"/>
      <c r="DC63" s="241"/>
      <c r="DH63" s="241"/>
    </row>
    <row r="64" spans="22:120" ht="13" x14ac:dyDescent="0.2">
      <c r="V64" s="241"/>
    </row>
    <row r="65" spans="15:120" ht="13"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 x14ac:dyDescent="0.2">
      <c r="Q66" s="241"/>
      <c r="S66" s="241"/>
      <c r="U66" s="241"/>
      <c r="DM66" s="241"/>
    </row>
    <row r="67" spans="15:120" ht="13"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 x14ac:dyDescent="0.2"/>
    <row r="69" spans="15:120" ht="13" x14ac:dyDescent="0.2"/>
    <row r="70" spans="15:120" ht="13" x14ac:dyDescent="0.2"/>
    <row r="71" spans="15:120" ht="13" x14ac:dyDescent="0.2"/>
    <row r="72" spans="15:120" ht="13" x14ac:dyDescent="0.2">
      <c r="DP72" s="241"/>
    </row>
    <row r="73" spans="15:120" ht="13" x14ac:dyDescent="0.2">
      <c r="DP73" s="241"/>
    </row>
    <row r="74" spans="15:120" ht="13" x14ac:dyDescent="0.2"/>
    <row r="75" spans="15:120" ht="13" x14ac:dyDescent="0.2"/>
    <row r="76" spans="15:120" ht="13" x14ac:dyDescent="0.2"/>
    <row r="77" spans="15:120" ht="13" x14ac:dyDescent="0.2"/>
    <row r="78" spans="15:120" ht="13" x14ac:dyDescent="0.2"/>
    <row r="79" spans="15:120" ht="13" x14ac:dyDescent="0.2"/>
    <row r="80" spans="15:120" ht="13" x14ac:dyDescent="0.2"/>
    <row r="81" spans="97:112" ht="13" x14ac:dyDescent="0.2"/>
    <row r="82" spans="97:112" ht="13" x14ac:dyDescent="0.2"/>
    <row r="83" spans="97:112" ht="13" x14ac:dyDescent="0.2"/>
    <row r="84" spans="97:112" ht="13" x14ac:dyDescent="0.2"/>
    <row r="85" spans="97:112" ht="13" x14ac:dyDescent="0.2"/>
    <row r="86" spans="97:112" ht="13" x14ac:dyDescent="0.2"/>
    <row r="87" spans="97:112" ht="13" x14ac:dyDescent="0.2"/>
    <row r="88" spans="97:112" ht="13" x14ac:dyDescent="0.2"/>
    <row r="89" spans="97:112" ht="13" x14ac:dyDescent="0.2"/>
    <row r="90" spans="97:112" ht="13" x14ac:dyDescent="0.2"/>
    <row r="91" spans="97:112" ht="13" x14ac:dyDescent="0.2"/>
    <row r="92" spans="97:112" ht="13" x14ac:dyDescent="0.2"/>
    <row r="93" spans="97:112" ht="13" x14ac:dyDescent="0.2"/>
    <row r="94" spans="97:112" ht="13" x14ac:dyDescent="0.2"/>
    <row r="95" spans="97:112" ht="13" x14ac:dyDescent="0.2"/>
    <row r="96" spans="97:112" ht="13" x14ac:dyDescent="0.2">
      <c r="CS96" s="241"/>
      <c r="CX96" s="241"/>
      <c r="DC96" s="241"/>
      <c r="DH96" s="241"/>
    </row>
    <row r="97" spans="24:120" ht="13" x14ac:dyDescent="0.2">
      <c r="CS97" s="241"/>
      <c r="CX97" s="241"/>
      <c r="DC97" s="241"/>
      <c r="DH97" s="241"/>
      <c r="DP97" s="242" t="s">
        <v>476</v>
      </c>
    </row>
    <row r="98" spans="24:120" ht="13" hidden="1" x14ac:dyDescent="0.2">
      <c r="CS98" s="241"/>
      <c r="CX98" s="241"/>
      <c r="DC98" s="241"/>
      <c r="DH98" s="241"/>
    </row>
    <row r="99" spans="24:120" ht="13"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 hidden="1" x14ac:dyDescent="0.2">
      <c r="CT103" s="241"/>
      <c r="CV103" s="241"/>
      <c r="CW103" s="241"/>
      <c r="CY103" s="241"/>
      <c r="DA103" s="241"/>
      <c r="DB103" s="241"/>
      <c r="DD103" s="241"/>
      <c r="DF103" s="241"/>
      <c r="DG103" s="241"/>
      <c r="DI103" s="241"/>
      <c r="DK103" s="241"/>
      <c r="DL103" s="241"/>
      <c r="DM103" s="241"/>
      <c r="DN103" s="241"/>
      <c r="DO103" s="241"/>
      <c r="DP103" s="241"/>
    </row>
    <row r="104" spans="24:120" ht="13"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KAtFpJ+MQnvD62HVxkRvzl6l6uLl8HAGr4wi/++OCdDJS4oVTk/m9pEuBPcuwOUunEwCdDWIs3WyLntTvyGOA==" saltValue="EDZsw17953ka+rzdUTfA8A=="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328125" style="242" customWidth="1"/>
    <col min="117" max="16384" width="9" style="241" hidden="1"/>
  </cols>
  <sheetData>
    <row r="1" spans="2:116" ht="13"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 x14ac:dyDescent="0.2"/>
    <row r="3" spans="2:116" ht="13" x14ac:dyDescent="0.2"/>
    <row r="4" spans="2:116" ht="13"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 x14ac:dyDescent="0.2"/>
    <row r="7" spans="2:116" ht="13" x14ac:dyDescent="0.2"/>
    <row r="8" spans="2:116" ht="13" x14ac:dyDescent="0.2"/>
    <row r="9" spans="2:116" ht="13" x14ac:dyDescent="0.2"/>
    <row r="10" spans="2:116" ht="13" x14ac:dyDescent="0.2"/>
    <row r="11" spans="2:116" ht="13" x14ac:dyDescent="0.2"/>
    <row r="12" spans="2:116" ht="13" x14ac:dyDescent="0.2"/>
    <row r="13" spans="2:116" ht="13" x14ac:dyDescent="0.2"/>
    <row r="14" spans="2:116" ht="13" x14ac:dyDescent="0.2"/>
    <row r="15" spans="2:116" ht="13" x14ac:dyDescent="0.2"/>
    <row r="16" spans="2:116" ht="13" x14ac:dyDescent="0.2"/>
    <row r="17" spans="9:116" ht="13" x14ac:dyDescent="0.2"/>
    <row r="18" spans="9:116" ht="13"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 x14ac:dyDescent="0.2"/>
    <row r="20" spans="9:116" ht="13" x14ac:dyDescent="0.2"/>
    <row r="21" spans="9:116" ht="13" x14ac:dyDescent="0.2">
      <c r="DL21" s="241"/>
    </row>
    <row r="22" spans="9:116" ht="13" x14ac:dyDescent="0.2">
      <c r="DI22" s="241"/>
      <c r="DJ22" s="241"/>
      <c r="DK22" s="241"/>
      <c r="DL22" s="241"/>
    </row>
    <row r="23" spans="9:116" ht="13" x14ac:dyDescent="0.2">
      <c r="CY23" s="241"/>
      <c r="CZ23" s="241"/>
      <c r="DA23" s="241"/>
      <c r="DB23" s="241"/>
      <c r="DC23" s="241"/>
      <c r="DD23" s="241"/>
      <c r="DE23" s="241"/>
      <c r="DF23" s="241"/>
      <c r="DG23" s="241"/>
      <c r="DH23" s="241"/>
      <c r="DI23" s="241"/>
      <c r="DJ23" s="241"/>
      <c r="DK23" s="241"/>
      <c r="DL23" s="241"/>
    </row>
    <row r="24" spans="9:116" ht="13" x14ac:dyDescent="0.2"/>
    <row r="25" spans="9:116" ht="13" x14ac:dyDescent="0.2"/>
    <row r="26" spans="9:116" ht="13" x14ac:dyDescent="0.2"/>
    <row r="27" spans="9:116" ht="13" x14ac:dyDescent="0.2"/>
    <row r="28" spans="9:116" ht="13" x14ac:dyDescent="0.2"/>
    <row r="29" spans="9:116" ht="13" x14ac:dyDescent="0.2"/>
    <row r="30" spans="9:116" ht="13" x14ac:dyDescent="0.2"/>
    <row r="31" spans="9:116" ht="13" x14ac:dyDescent="0.2"/>
    <row r="32" spans="9:116" ht="13" x14ac:dyDescent="0.2"/>
    <row r="33" spans="15:116" ht="13" x14ac:dyDescent="0.2"/>
    <row r="34" spans="15:116" ht="13" x14ac:dyDescent="0.2"/>
    <row r="35" spans="15:116" ht="13" x14ac:dyDescent="0.2">
      <c r="CZ35" s="241"/>
      <c r="DA35" s="241"/>
      <c r="DB35" s="241"/>
      <c r="DC35" s="241"/>
      <c r="DD35" s="241"/>
      <c r="DE35" s="241"/>
      <c r="DF35" s="241"/>
      <c r="DG35" s="241"/>
      <c r="DH35" s="241"/>
      <c r="DI35" s="241"/>
      <c r="DJ35" s="241"/>
      <c r="DK35" s="241"/>
      <c r="DL35" s="241"/>
    </row>
    <row r="36" spans="15:116" ht="13" x14ac:dyDescent="0.2"/>
    <row r="37" spans="15:116" ht="13" x14ac:dyDescent="0.2">
      <c r="DL37" s="241"/>
    </row>
    <row r="38" spans="15:116" ht="13" x14ac:dyDescent="0.2">
      <c r="DI38" s="241"/>
      <c r="DJ38" s="241"/>
      <c r="DK38" s="241"/>
      <c r="DL38" s="241"/>
    </row>
    <row r="39" spans="15:116" ht="13" x14ac:dyDescent="0.2"/>
    <row r="40" spans="15:116" ht="13" x14ac:dyDescent="0.2"/>
    <row r="41" spans="15:116" ht="13" x14ac:dyDescent="0.2"/>
    <row r="42" spans="15:116" ht="13" x14ac:dyDescent="0.2"/>
    <row r="43" spans="15:116" ht="13"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 x14ac:dyDescent="0.2">
      <c r="DL44" s="241"/>
    </row>
    <row r="45" spans="15:116" ht="13" x14ac:dyDescent="0.2"/>
    <row r="46" spans="15:116" ht="13" x14ac:dyDescent="0.2">
      <c r="DA46" s="241"/>
      <c r="DB46" s="241"/>
      <c r="DC46" s="241"/>
      <c r="DD46" s="241"/>
      <c r="DE46" s="241"/>
      <c r="DF46" s="241"/>
      <c r="DG46" s="241"/>
      <c r="DH46" s="241"/>
      <c r="DI46" s="241"/>
      <c r="DJ46" s="241"/>
      <c r="DK46" s="241"/>
      <c r="DL46" s="241"/>
    </row>
    <row r="47" spans="15:116" ht="13" x14ac:dyDescent="0.2"/>
    <row r="48" spans="15:116" ht="13" x14ac:dyDescent="0.2"/>
    <row r="49" spans="104:116" ht="13" x14ac:dyDescent="0.2"/>
    <row r="50" spans="104:116" ht="13" x14ac:dyDescent="0.2">
      <c r="CZ50" s="241"/>
      <c r="DA50" s="241"/>
      <c r="DB50" s="241"/>
      <c r="DC50" s="241"/>
      <c r="DD50" s="241"/>
      <c r="DE50" s="241"/>
      <c r="DF50" s="241"/>
      <c r="DG50" s="241"/>
      <c r="DH50" s="241"/>
      <c r="DI50" s="241"/>
      <c r="DJ50" s="241"/>
      <c r="DK50" s="241"/>
      <c r="DL50" s="241"/>
    </row>
    <row r="51" spans="104:116" ht="13" x14ac:dyDescent="0.2"/>
    <row r="52" spans="104:116" ht="13" x14ac:dyDescent="0.2"/>
    <row r="53" spans="104:116" ht="13" x14ac:dyDescent="0.2">
      <c r="DL53" s="241"/>
    </row>
    <row r="54" spans="104:116" ht="13" x14ac:dyDescent="0.2"/>
    <row r="55" spans="104:116" ht="13" x14ac:dyDescent="0.2"/>
    <row r="56" spans="104:116" ht="13" x14ac:dyDescent="0.2"/>
    <row r="57" spans="104:116" ht="13" x14ac:dyDescent="0.2"/>
    <row r="58" spans="104:116" ht="13" x14ac:dyDescent="0.2"/>
    <row r="59" spans="104:116" ht="13" x14ac:dyDescent="0.2"/>
    <row r="60" spans="104:116" ht="13" x14ac:dyDescent="0.2"/>
    <row r="61" spans="104:116" ht="13" x14ac:dyDescent="0.2"/>
    <row r="62" spans="104:116" ht="13" x14ac:dyDescent="0.2"/>
    <row r="63" spans="104:116" ht="13" x14ac:dyDescent="0.2"/>
    <row r="64" spans="104:116" ht="13" x14ac:dyDescent="0.2"/>
    <row r="65" spans="107:116" ht="13" x14ac:dyDescent="0.2"/>
    <row r="66" spans="107:116" ht="13" x14ac:dyDescent="0.2"/>
    <row r="67" spans="107:116" ht="13" x14ac:dyDescent="0.2">
      <c r="DC67" s="241"/>
      <c r="DD67" s="241"/>
      <c r="DE67" s="241"/>
      <c r="DF67" s="241"/>
      <c r="DG67" s="241"/>
      <c r="DH67" s="241"/>
      <c r="DI67" s="241"/>
      <c r="DJ67" s="241"/>
      <c r="DK67" s="241"/>
      <c r="DL67" s="241"/>
    </row>
    <row r="68" spans="107:116" ht="13" x14ac:dyDescent="0.2"/>
    <row r="69" spans="107:116" ht="13" x14ac:dyDescent="0.2"/>
    <row r="70" spans="107:116" ht="13" x14ac:dyDescent="0.2"/>
    <row r="71" spans="107:116" ht="13" x14ac:dyDescent="0.2"/>
    <row r="72" spans="107:116" ht="13" x14ac:dyDescent="0.2"/>
    <row r="73" spans="107:116" ht="13" x14ac:dyDescent="0.2"/>
    <row r="74" spans="107:116" ht="13" x14ac:dyDescent="0.2"/>
    <row r="75" spans="107:116" ht="13" x14ac:dyDescent="0.2"/>
    <row r="76" spans="107:116" ht="13" x14ac:dyDescent="0.2"/>
    <row r="77" spans="107:116" ht="13" x14ac:dyDescent="0.2"/>
    <row r="78" spans="107:116" ht="13" x14ac:dyDescent="0.2"/>
    <row r="79" spans="107:116" ht="13" x14ac:dyDescent="0.2"/>
    <row r="80" spans="107:116"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sheetData>
  <sheetProtection algorithmName="SHA-512" hashValue="Lfp5pTiqwZFDUsTcD9m7epzjXdnvnr6xuITvibkB2LHYnbBzfK/Eo2xEMxtxw9SBWlmj81/v14r1AblX0wevqg==" saltValue="9SdStCznl/9wpci+PiOMJQ==" spinCount="100000" sheet="1" objects="1" scenarios="1"/>
  <dataConsolidate/>
  <phoneticPr fontId="2"/>
  <printOptions horizontalCentered="1" verticalCentered="1"/>
  <pageMargins left="0" right="0" top="0" bottom="0" header="0" footer="0"/>
  <pageSetup paperSize="9" scale="46"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2"/>
  <cols>
    <col min="1" max="36" width="2.453125" style="243" customWidth="1"/>
    <col min="37" max="44" width="17" style="243" customWidth="1"/>
    <col min="45" max="45" width="6.08984375" style="249" customWidth="1"/>
    <col min="46" max="46" width="3" style="247" customWidth="1"/>
    <col min="47" max="47" width="19.08984375" style="243" hidden="1" customWidth="1"/>
    <col min="48" max="52" width="12.6328125" style="243" hidden="1" customWidth="1"/>
    <col min="53" max="16384" width="8.6328125" style="243" hidden="1"/>
  </cols>
  <sheetData>
    <row r="1" spans="1:46" ht="13" x14ac:dyDescent="0.2">
      <c r="AS1" s="243"/>
      <c r="AT1" s="243"/>
    </row>
    <row r="2" spans="1:46" ht="13" x14ac:dyDescent="0.2">
      <c r="AS2" s="243"/>
      <c r="AT2" s="243"/>
    </row>
    <row r="3" spans="1:46" ht="13" x14ac:dyDescent="0.2">
      <c r="AS3" s="243"/>
      <c r="AT3" s="243"/>
    </row>
    <row r="4" spans="1:46" ht="13" x14ac:dyDescent="0.2">
      <c r="AS4" s="243"/>
      <c r="AT4" s="243"/>
    </row>
    <row r="5" spans="1:46" ht="16.5" x14ac:dyDescent="0.2">
      <c r="A5" s="244" t="s">
        <v>477</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 x14ac:dyDescent="0.2">
      <c r="A6" s="247"/>
      <c r="AK6" s="248" t="s">
        <v>478</v>
      </c>
      <c r="AL6" s="248"/>
      <c r="AM6" s="248"/>
      <c r="AN6" s="248"/>
    </row>
    <row r="7" spans="1:46" ht="13.5" customHeight="1" x14ac:dyDescent="0.2">
      <c r="A7" s="247"/>
      <c r="AK7" s="250"/>
      <c r="AL7" s="251"/>
      <c r="AM7" s="251"/>
      <c r="AN7" s="252"/>
      <c r="AO7" s="1153" t="s">
        <v>479</v>
      </c>
      <c r="AP7" s="253"/>
      <c r="AQ7" s="254" t="s">
        <v>480</v>
      </c>
      <c r="AR7" s="255"/>
    </row>
    <row r="8" spans="1:46" ht="13" x14ac:dyDescent="0.2">
      <c r="A8" s="247"/>
      <c r="AK8" s="256"/>
      <c r="AL8" s="257"/>
      <c r="AM8" s="257"/>
      <c r="AN8" s="258"/>
      <c r="AO8" s="1154"/>
      <c r="AP8" s="259" t="s">
        <v>481</v>
      </c>
      <c r="AQ8" s="260" t="s">
        <v>482</v>
      </c>
      <c r="AR8" s="261" t="s">
        <v>483</v>
      </c>
    </row>
    <row r="9" spans="1:46" ht="13" x14ac:dyDescent="0.2">
      <c r="A9" s="247"/>
      <c r="AK9" s="1165" t="s">
        <v>484</v>
      </c>
      <c r="AL9" s="1166"/>
      <c r="AM9" s="1166"/>
      <c r="AN9" s="1167"/>
      <c r="AO9" s="262">
        <v>514881</v>
      </c>
      <c r="AP9" s="262">
        <v>1063804</v>
      </c>
      <c r="AQ9" s="263">
        <v>289558</v>
      </c>
      <c r="AR9" s="264">
        <v>267.39999999999998</v>
      </c>
    </row>
    <row r="10" spans="1:46" ht="13.5" customHeight="1" x14ac:dyDescent="0.2">
      <c r="A10" s="247"/>
      <c r="AK10" s="1165" t="s">
        <v>485</v>
      </c>
      <c r="AL10" s="1166"/>
      <c r="AM10" s="1166"/>
      <c r="AN10" s="1167"/>
      <c r="AO10" s="265">
        <v>67102</v>
      </c>
      <c r="AP10" s="265">
        <v>138640</v>
      </c>
      <c r="AQ10" s="266">
        <v>31838</v>
      </c>
      <c r="AR10" s="267">
        <v>335.5</v>
      </c>
    </row>
    <row r="11" spans="1:46" ht="13.5" customHeight="1" x14ac:dyDescent="0.2">
      <c r="A11" s="247"/>
      <c r="AK11" s="1165" t="s">
        <v>486</v>
      </c>
      <c r="AL11" s="1166"/>
      <c r="AM11" s="1166"/>
      <c r="AN11" s="1167"/>
      <c r="AO11" s="265" t="s">
        <v>487</v>
      </c>
      <c r="AP11" s="265" t="s">
        <v>487</v>
      </c>
      <c r="AQ11" s="266">
        <v>5309</v>
      </c>
      <c r="AR11" s="267" t="s">
        <v>487</v>
      </c>
    </row>
    <row r="12" spans="1:46" ht="13.5" customHeight="1" x14ac:dyDescent="0.2">
      <c r="A12" s="247"/>
      <c r="AK12" s="1165" t="s">
        <v>488</v>
      </c>
      <c r="AL12" s="1166"/>
      <c r="AM12" s="1166"/>
      <c r="AN12" s="1167"/>
      <c r="AO12" s="265" t="s">
        <v>487</v>
      </c>
      <c r="AP12" s="265" t="s">
        <v>487</v>
      </c>
      <c r="AQ12" s="266" t="s">
        <v>487</v>
      </c>
      <c r="AR12" s="267" t="s">
        <v>487</v>
      </c>
    </row>
    <row r="13" spans="1:46" ht="13.5" customHeight="1" x14ac:dyDescent="0.2">
      <c r="A13" s="247"/>
      <c r="AK13" s="1165" t="s">
        <v>489</v>
      </c>
      <c r="AL13" s="1166"/>
      <c r="AM13" s="1166"/>
      <c r="AN13" s="1167"/>
      <c r="AO13" s="265">
        <v>9764</v>
      </c>
      <c r="AP13" s="265">
        <v>20174</v>
      </c>
      <c r="AQ13" s="266">
        <v>8195</v>
      </c>
      <c r="AR13" s="267">
        <v>146.19999999999999</v>
      </c>
    </row>
    <row r="14" spans="1:46" ht="13.5" customHeight="1" x14ac:dyDescent="0.2">
      <c r="A14" s="247"/>
      <c r="AK14" s="1165" t="s">
        <v>490</v>
      </c>
      <c r="AL14" s="1166"/>
      <c r="AM14" s="1166"/>
      <c r="AN14" s="1167"/>
      <c r="AO14" s="265" t="s">
        <v>487</v>
      </c>
      <c r="AP14" s="265" t="s">
        <v>487</v>
      </c>
      <c r="AQ14" s="266">
        <v>5752</v>
      </c>
      <c r="AR14" s="267" t="s">
        <v>487</v>
      </c>
    </row>
    <row r="15" spans="1:46" ht="13.5" customHeight="1" x14ac:dyDescent="0.2">
      <c r="A15" s="247"/>
      <c r="AK15" s="1168" t="s">
        <v>491</v>
      </c>
      <c r="AL15" s="1169"/>
      <c r="AM15" s="1169"/>
      <c r="AN15" s="1170"/>
      <c r="AO15" s="265">
        <v>-36742</v>
      </c>
      <c r="AP15" s="265">
        <v>-75913</v>
      </c>
      <c r="AQ15" s="266">
        <v>-17150</v>
      </c>
      <c r="AR15" s="267">
        <v>342.6</v>
      </c>
    </row>
    <row r="16" spans="1:46" ht="13" x14ac:dyDescent="0.2">
      <c r="A16" s="247"/>
      <c r="AK16" s="1168" t="s">
        <v>176</v>
      </c>
      <c r="AL16" s="1169"/>
      <c r="AM16" s="1169"/>
      <c r="AN16" s="1170"/>
      <c r="AO16" s="265">
        <v>555005</v>
      </c>
      <c r="AP16" s="265">
        <v>1146705</v>
      </c>
      <c r="AQ16" s="266">
        <v>323504</v>
      </c>
      <c r="AR16" s="267">
        <v>254.5</v>
      </c>
    </row>
    <row r="17" spans="1:46" ht="13" x14ac:dyDescent="0.2">
      <c r="A17" s="247"/>
    </row>
    <row r="18" spans="1:46" ht="13" x14ac:dyDescent="0.2">
      <c r="A18" s="247"/>
      <c r="AQ18" s="268"/>
      <c r="AR18" s="268"/>
    </row>
    <row r="19" spans="1:46" ht="13" x14ac:dyDescent="0.2">
      <c r="A19" s="247"/>
      <c r="AK19" s="243" t="s">
        <v>492</v>
      </c>
    </row>
    <row r="20" spans="1:46" ht="13" x14ac:dyDescent="0.2">
      <c r="A20" s="247"/>
      <c r="AK20" s="269"/>
      <c r="AL20" s="270"/>
      <c r="AM20" s="270"/>
      <c r="AN20" s="271"/>
      <c r="AO20" s="272" t="s">
        <v>493</v>
      </c>
      <c r="AP20" s="273" t="s">
        <v>494</v>
      </c>
      <c r="AQ20" s="274" t="s">
        <v>495</v>
      </c>
      <c r="AR20" s="275"/>
    </row>
    <row r="21" spans="1:46" s="248" customFormat="1" ht="13" x14ac:dyDescent="0.2">
      <c r="A21" s="276"/>
      <c r="AK21" s="1171" t="s">
        <v>496</v>
      </c>
      <c r="AL21" s="1172"/>
      <c r="AM21" s="1172"/>
      <c r="AN21" s="1173"/>
      <c r="AO21" s="277">
        <v>76.45</v>
      </c>
      <c r="AP21" s="278">
        <v>26.26</v>
      </c>
      <c r="AQ21" s="279">
        <v>50.19</v>
      </c>
      <c r="AS21" s="280"/>
      <c r="AT21" s="276"/>
    </row>
    <row r="22" spans="1:46" s="248" customFormat="1" ht="13" x14ac:dyDescent="0.2">
      <c r="A22" s="276"/>
      <c r="AK22" s="1171" t="s">
        <v>497</v>
      </c>
      <c r="AL22" s="1172"/>
      <c r="AM22" s="1172"/>
      <c r="AN22" s="1173"/>
      <c r="AO22" s="281">
        <v>94.8</v>
      </c>
      <c r="AP22" s="282">
        <v>94.5</v>
      </c>
      <c r="AQ22" s="283">
        <v>0.3</v>
      </c>
      <c r="AR22" s="268"/>
      <c r="AS22" s="280"/>
      <c r="AT22" s="276"/>
    </row>
    <row r="23" spans="1:46" s="248" customFormat="1" ht="13" x14ac:dyDescent="0.2">
      <c r="A23" s="276"/>
      <c r="AP23" s="268"/>
      <c r="AQ23" s="268"/>
      <c r="AR23" s="268"/>
      <c r="AS23" s="280"/>
      <c r="AT23" s="276"/>
    </row>
    <row r="24" spans="1:46" s="248" customFormat="1" ht="13" x14ac:dyDescent="0.2">
      <c r="A24" s="276"/>
      <c r="AP24" s="268"/>
      <c r="AQ24" s="268"/>
      <c r="AR24" s="268"/>
      <c r="AS24" s="280"/>
      <c r="AT24" s="276"/>
    </row>
    <row r="25" spans="1:46" s="248" customFormat="1" ht="13"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 x14ac:dyDescent="0.2">
      <c r="A26" s="1164" t="s">
        <v>498</v>
      </c>
      <c r="B26" s="1164"/>
      <c r="C26" s="1164"/>
      <c r="D26" s="1164"/>
      <c r="E26" s="1164"/>
      <c r="F26" s="1164"/>
      <c r="G26" s="1164"/>
      <c r="H26" s="1164"/>
      <c r="I26" s="1164"/>
      <c r="J26" s="1164"/>
      <c r="K26" s="1164"/>
      <c r="L26" s="1164"/>
      <c r="M26" s="1164"/>
      <c r="N26" s="1164"/>
      <c r="O26" s="1164"/>
      <c r="P26" s="1164"/>
      <c r="Q26" s="1164"/>
      <c r="R26" s="1164"/>
      <c r="S26" s="1164"/>
      <c r="T26" s="1164"/>
      <c r="U26" s="1164"/>
      <c r="V26" s="1164"/>
      <c r="W26" s="1164"/>
      <c r="X26" s="1164"/>
      <c r="Y26" s="1164"/>
      <c r="Z26" s="1164"/>
      <c r="AA26" s="1164"/>
      <c r="AB26" s="1164"/>
      <c r="AC26" s="1164"/>
      <c r="AD26" s="1164"/>
      <c r="AE26" s="1164"/>
      <c r="AF26" s="1164"/>
      <c r="AG26" s="1164"/>
      <c r="AH26" s="1164"/>
      <c r="AI26" s="1164"/>
      <c r="AJ26" s="1164"/>
      <c r="AK26" s="1164"/>
      <c r="AL26" s="1164"/>
      <c r="AM26" s="1164"/>
      <c r="AN26" s="1164"/>
      <c r="AO26" s="1164"/>
      <c r="AP26" s="1164"/>
      <c r="AQ26" s="1164"/>
      <c r="AR26" s="1164"/>
      <c r="AS26" s="1164"/>
    </row>
    <row r="27" spans="1:46" ht="13" x14ac:dyDescent="0.2">
      <c r="A27" s="288"/>
      <c r="AS27" s="243"/>
      <c r="AT27" s="243"/>
    </row>
    <row r="28" spans="1:46" ht="16.5" x14ac:dyDescent="0.2">
      <c r="A28" s="244" t="s">
        <v>499</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 x14ac:dyDescent="0.2">
      <c r="A29" s="247"/>
      <c r="AK29" s="248" t="s">
        <v>500</v>
      </c>
      <c r="AL29" s="248"/>
      <c r="AM29" s="248"/>
      <c r="AN29" s="248"/>
      <c r="AS29" s="290"/>
    </row>
    <row r="30" spans="1:46" ht="13.5" customHeight="1" x14ac:dyDescent="0.2">
      <c r="A30" s="247"/>
      <c r="AK30" s="250"/>
      <c r="AL30" s="251"/>
      <c r="AM30" s="251"/>
      <c r="AN30" s="252"/>
      <c r="AO30" s="1153" t="s">
        <v>479</v>
      </c>
      <c r="AP30" s="253"/>
      <c r="AQ30" s="254" t="s">
        <v>480</v>
      </c>
      <c r="AR30" s="255"/>
    </row>
    <row r="31" spans="1:46" ht="13" x14ac:dyDescent="0.2">
      <c r="A31" s="247"/>
      <c r="AK31" s="256"/>
      <c r="AL31" s="257"/>
      <c r="AM31" s="257"/>
      <c r="AN31" s="258"/>
      <c r="AO31" s="1154"/>
      <c r="AP31" s="259" t="s">
        <v>481</v>
      </c>
      <c r="AQ31" s="260" t="s">
        <v>482</v>
      </c>
      <c r="AR31" s="261" t="s">
        <v>483</v>
      </c>
    </row>
    <row r="32" spans="1:46" ht="27" customHeight="1" x14ac:dyDescent="0.2">
      <c r="A32" s="247"/>
      <c r="AK32" s="1155" t="s">
        <v>501</v>
      </c>
      <c r="AL32" s="1156"/>
      <c r="AM32" s="1156"/>
      <c r="AN32" s="1157"/>
      <c r="AO32" s="291">
        <v>287473</v>
      </c>
      <c r="AP32" s="291">
        <v>593952</v>
      </c>
      <c r="AQ32" s="292">
        <v>167749</v>
      </c>
      <c r="AR32" s="293">
        <v>254.1</v>
      </c>
    </row>
    <row r="33" spans="1:46" ht="13.5" customHeight="1" x14ac:dyDescent="0.2">
      <c r="A33" s="247"/>
      <c r="AK33" s="1155" t="s">
        <v>502</v>
      </c>
      <c r="AL33" s="1156"/>
      <c r="AM33" s="1156"/>
      <c r="AN33" s="1157"/>
      <c r="AO33" s="291" t="s">
        <v>487</v>
      </c>
      <c r="AP33" s="291" t="s">
        <v>487</v>
      </c>
      <c r="AQ33" s="292" t="s">
        <v>487</v>
      </c>
      <c r="AR33" s="293" t="s">
        <v>487</v>
      </c>
    </row>
    <row r="34" spans="1:46" ht="27" customHeight="1" x14ac:dyDescent="0.2">
      <c r="A34" s="247"/>
      <c r="AK34" s="1155" t="s">
        <v>503</v>
      </c>
      <c r="AL34" s="1156"/>
      <c r="AM34" s="1156"/>
      <c r="AN34" s="1157"/>
      <c r="AO34" s="291" t="s">
        <v>487</v>
      </c>
      <c r="AP34" s="291" t="s">
        <v>487</v>
      </c>
      <c r="AQ34" s="292" t="s">
        <v>487</v>
      </c>
      <c r="AR34" s="293" t="s">
        <v>487</v>
      </c>
    </row>
    <row r="35" spans="1:46" ht="27" customHeight="1" x14ac:dyDescent="0.2">
      <c r="A35" s="247"/>
      <c r="AK35" s="1155" t="s">
        <v>504</v>
      </c>
      <c r="AL35" s="1156"/>
      <c r="AM35" s="1156"/>
      <c r="AN35" s="1157"/>
      <c r="AO35" s="291">
        <v>27033</v>
      </c>
      <c r="AP35" s="291">
        <v>55853</v>
      </c>
      <c r="AQ35" s="292">
        <v>32778</v>
      </c>
      <c r="AR35" s="293">
        <v>70.400000000000006</v>
      </c>
    </row>
    <row r="36" spans="1:46" ht="27" customHeight="1" x14ac:dyDescent="0.2">
      <c r="A36" s="247"/>
      <c r="AK36" s="1155" t="s">
        <v>505</v>
      </c>
      <c r="AL36" s="1156"/>
      <c r="AM36" s="1156"/>
      <c r="AN36" s="1157"/>
      <c r="AO36" s="291" t="s">
        <v>487</v>
      </c>
      <c r="AP36" s="291" t="s">
        <v>487</v>
      </c>
      <c r="AQ36" s="292">
        <v>4535</v>
      </c>
      <c r="AR36" s="293" t="s">
        <v>487</v>
      </c>
    </row>
    <row r="37" spans="1:46" ht="13.5" customHeight="1" x14ac:dyDescent="0.2">
      <c r="A37" s="247"/>
      <c r="AK37" s="1155" t="s">
        <v>506</v>
      </c>
      <c r="AL37" s="1156"/>
      <c r="AM37" s="1156"/>
      <c r="AN37" s="1157"/>
      <c r="AO37" s="291" t="s">
        <v>487</v>
      </c>
      <c r="AP37" s="291" t="s">
        <v>487</v>
      </c>
      <c r="AQ37" s="292">
        <v>1146</v>
      </c>
      <c r="AR37" s="293" t="s">
        <v>487</v>
      </c>
    </row>
    <row r="38" spans="1:46" ht="27" customHeight="1" x14ac:dyDescent="0.2">
      <c r="A38" s="247"/>
      <c r="AK38" s="1158" t="s">
        <v>507</v>
      </c>
      <c r="AL38" s="1159"/>
      <c r="AM38" s="1159"/>
      <c r="AN38" s="1160"/>
      <c r="AO38" s="294" t="s">
        <v>487</v>
      </c>
      <c r="AP38" s="294" t="s">
        <v>487</v>
      </c>
      <c r="AQ38" s="295">
        <v>37</v>
      </c>
      <c r="AR38" s="283" t="s">
        <v>487</v>
      </c>
      <c r="AS38" s="290"/>
    </row>
    <row r="39" spans="1:46" ht="13" x14ac:dyDescent="0.2">
      <c r="A39" s="247"/>
      <c r="AK39" s="1158" t="s">
        <v>508</v>
      </c>
      <c r="AL39" s="1159"/>
      <c r="AM39" s="1159"/>
      <c r="AN39" s="1160"/>
      <c r="AO39" s="291">
        <v>-35</v>
      </c>
      <c r="AP39" s="291">
        <v>-72</v>
      </c>
      <c r="AQ39" s="292">
        <v>-7395</v>
      </c>
      <c r="AR39" s="293">
        <v>-99</v>
      </c>
      <c r="AS39" s="290"/>
    </row>
    <row r="40" spans="1:46" ht="27" customHeight="1" x14ac:dyDescent="0.2">
      <c r="A40" s="247"/>
      <c r="AK40" s="1155" t="s">
        <v>509</v>
      </c>
      <c r="AL40" s="1156"/>
      <c r="AM40" s="1156"/>
      <c r="AN40" s="1157"/>
      <c r="AO40" s="291">
        <v>-276723</v>
      </c>
      <c r="AP40" s="291">
        <v>-571742</v>
      </c>
      <c r="AQ40" s="292">
        <v>-144519</v>
      </c>
      <c r="AR40" s="293">
        <v>295.60000000000002</v>
      </c>
      <c r="AS40" s="290"/>
    </row>
    <row r="41" spans="1:46" ht="13" x14ac:dyDescent="0.2">
      <c r="A41" s="247"/>
      <c r="AK41" s="1161" t="s">
        <v>286</v>
      </c>
      <c r="AL41" s="1162"/>
      <c r="AM41" s="1162"/>
      <c r="AN41" s="1163"/>
      <c r="AO41" s="291">
        <v>37748</v>
      </c>
      <c r="AP41" s="291">
        <v>77992</v>
      </c>
      <c r="AQ41" s="292">
        <v>54333</v>
      </c>
      <c r="AR41" s="293">
        <v>43.5</v>
      </c>
      <c r="AS41" s="290"/>
    </row>
    <row r="42" spans="1:46" ht="13" x14ac:dyDescent="0.2">
      <c r="A42" s="247"/>
      <c r="AK42" s="296"/>
      <c r="AQ42" s="268"/>
      <c r="AR42" s="268"/>
      <c r="AS42" s="290"/>
    </row>
    <row r="43" spans="1:46" ht="13" x14ac:dyDescent="0.2">
      <c r="A43" s="247"/>
      <c r="AP43" s="297"/>
      <c r="AQ43" s="268"/>
      <c r="AS43" s="290"/>
    </row>
    <row r="44" spans="1:46" ht="13" x14ac:dyDescent="0.2">
      <c r="A44" s="247"/>
      <c r="AQ44" s="268"/>
    </row>
    <row r="45" spans="1:46" ht="13"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510</v>
      </c>
    </row>
    <row r="48" spans="1:46" ht="13" x14ac:dyDescent="0.2">
      <c r="A48" s="247"/>
      <c r="AK48" s="301" t="s">
        <v>511</v>
      </c>
      <c r="AL48" s="301"/>
      <c r="AM48" s="301"/>
      <c r="AN48" s="301"/>
      <c r="AO48" s="301"/>
      <c r="AP48" s="301"/>
      <c r="AQ48" s="302"/>
      <c r="AR48" s="301"/>
    </row>
    <row r="49" spans="1:44" ht="13.5" customHeight="1" x14ac:dyDescent="0.2">
      <c r="A49" s="247"/>
      <c r="AK49" s="303"/>
      <c r="AL49" s="304"/>
      <c r="AM49" s="1148" t="s">
        <v>479</v>
      </c>
      <c r="AN49" s="1150" t="s">
        <v>512</v>
      </c>
      <c r="AO49" s="1151"/>
      <c r="AP49" s="1151"/>
      <c r="AQ49" s="1151"/>
      <c r="AR49" s="1152"/>
    </row>
    <row r="50" spans="1:44" ht="13" x14ac:dyDescent="0.2">
      <c r="A50" s="247"/>
      <c r="AK50" s="305"/>
      <c r="AL50" s="306"/>
      <c r="AM50" s="1149"/>
      <c r="AN50" s="307" t="s">
        <v>513</v>
      </c>
      <c r="AO50" s="308" t="s">
        <v>514</v>
      </c>
      <c r="AP50" s="309" t="s">
        <v>515</v>
      </c>
      <c r="AQ50" s="310" t="s">
        <v>516</v>
      </c>
      <c r="AR50" s="311" t="s">
        <v>517</v>
      </c>
    </row>
    <row r="51" spans="1:44" ht="13" x14ac:dyDescent="0.2">
      <c r="A51" s="247"/>
      <c r="AK51" s="303" t="s">
        <v>518</v>
      </c>
      <c r="AL51" s="304"/>
      <c r="AM51" s="312">
        <v>756786</v>
      </c>
      <c r="AN51" s="313">
        <v>1449782</v>
      </c>
      <c r="AO51" s="314">
        <v>158</v>
      </c>
      <c r="AP51" s="315">
        <v>332350</v>
      </c>
      <c r="AQ51" s="316">
        <v>4.9000000000000004</v>
      </c>
      <c r="AR51" s="317">
        <v>153.1</v>
      </c>
    </row>
    <row r="52" spans="1:44" ht="13" x14ac:dyDescent="0.2">
      <c r="A52" s="247"/>
      <c r="AK52" s="318"/>
      <c r="AL52" s="319" t="s">
        <v>519</v>
      </c>
      <c r="AM52" s="320">
        <v>685654</v>
      </c>
      <c r="AN52" s="321">
        <v>1313513</v>
      </c>
      <c r="AO52" s="322">
        <v>213.4</v>
      </c>
      <c r="AP52" s="323">
        <v>200453</v>
      </c>
      <c r="AQ52" s="324">
        <v>0.7</v>
      </c>
      <c r="AR52" s="325">
        <v>212.7</v>
      </c>
    </row>
    <row r="53" spans="1:44" ht="13" x14ac:dyDescent="0.2">
      <c r="A53" s="247"/>
      <c r="AK53" s="303" t="s">
        <v>520</v>
      </c>
      <c r="AL53" s="304"/>
      <c r="AM53" s="312">
        <v>379923</v>
      </c>
      <c r="AN53" s="313">
        <v>716836</v>
      </c>
      <c r="AO53" s="314">
        <v>-50.6</v>
      </c>
      <c r="AP53" s="315">
        <v>362690</v>
      </c>
      <c r="AQ53" s="316">
        <v>9.1</v>
      </c>
      <c r="AR53" s="317">
        <v>-59.7</v>
      </c>
    </row>
    <row r="54" spans="1:44" ht="13" x14ac:dyDescent="0.2">
      <c r="A54" s="247"/>
      <c r="AK54" s="318"/>
      <c r="AL54" s="319" t="s">
        <v>519</v>
      </c>
      <c r="AM54" s="320">
        <v>180126</v>
      </c>
      <c r="AN54" s="321">
        <v>339860</v>
      </c>
      <c r="AO54" s="322">
        <v>-74.099999999999994</v>
      </c>
      <c r="AP54" s="323">
        <v>172580</v>
      </c>
      <c r="AQ54" s="324">
        <v>-13.9</v>
      </c>
      <c r="AR54" s="325">
        <v>-60.2</v>
      </c>
    </row>
    <row r="55" spans="1:44" ht="13" x14ac:dyDescent="0.2">
      <c r="A55" s="247"/>
      <c r="AK55" s="303" t="s">
        <v>521</v>
      </c>
      <c r="AL55" s="304"/>
      <c r="AM55" s="312">
        <v>174482</v>
      </c>
      <c r="AN55" s="313">
        <v>334898</v>
      </c>
      <c r="AO55" s="314">
        <v>-53.3</v>
      </c>
      <c r="AP55" s="315">
        <v>296093</v>
      </c>
      <c r="AQ55" s="316">
        <v>-18.399999999999999</v>
      </c>
      <c r="AR55" s="317">
        <v>-34.9</v>
      </c>
    </row>
    <row r="56" spans="1:44" ht="13" x14ac:dyDescent="0.2">
      <c r="A56" s="247"/>
      <c r="AK56" s="318"/>
      <c r="AL56" s="319" t="s">
        <v>519</v>
      </c>
      <c r="AM56" s="320">
        <v>159936</v>
      </c>
      <c r="AN56" s="321">
        <v>306979</v>
      </c>
      <c r="AO56" s="322">
        <v>-9.6999999999999993</v>
      </c>
      <c r="AP56" s="323">
        <v>140545</v>
      </c>
      <c r="AQ56" s="324">
        <v>-18.600000000000001</v>
      </c>
      <c r="AR56" s="325">
        <v>8.9</v>
      </c>
    </row>
    <row r="57" spans="1:44" ht="13" x14ac:dyDescent="0.2">
      <c r="A57" s="247"/>
      <c r="AK57" s="303" t="s">
        <v>522</v>
      </c>
      <c r="AL57" s="304"/>
      <c r="AM57" s="312">
        <v>304804</v>
      </c>
      <c r="AN57" s="313">
        <v>605972</v>
      </c>
      <c r="AO57" s="314">
        <v>80.900000000000006</v>
      </c>
      <c r="AP57" s="315">
        <v>308655</v>
      </c>
      <c r="AQ57" s="316">
        <v>4.2</v>
      </c>
      <c r="AR57" s="317">
        <v>76.7</v>
      </c>
    </row>
    <row r="58" spans="1:44" ht="13" x14ac:dyDescent="0.2">
      <c r="A58" s="247"/>
      <c r="AK58" s="318"/>
      <c r="AL58" s="319" t="s">
        <v>519</v>
      </c>
      <c r="AM58" s="320">
        <v>215375</v>
      </c>
      <c r="AN58" s="321">
        <v>428181</v>
      </c>
      <c r="AO58" s="322">
        <v>39.5</v>
      </c>
      <c r="AP58" s="323">
        <v>169887</v>
      </c>
      <c r="AQ58" s="324">
        <v>20.9</v>
      </c>
      <c r="AR58" s="325">
        <v>18.600000000000001</v>
      </c>
    </row>
    <row r="59" spans="1:44" ht="13" x14ac:dyDescent="0.2">
      <c r="A59" s="247"/>
      <c r="AK59" s="303" t="s">
        <v>523</v>
      </c>
      <c r="AL59" s="304"/>
      <c r="AM59" s="312">
        <v>362157</v>
      </c>
      <c r="AN59" s="313">
        <v>748258</v>
      </c>
      <c r="AO59" s="314">
        <v>23.5</v>
      </c>
      <c r="AP59" s="315">
        <v>325476</v>
      </c>
      <c r="AQ59" s="316">
        <v>5.4</v>
      </c>
      <c r="AR59" s="317">
        <v>18.100000000000001</v>
      </c>
    </row>
    <row r="60" spans="1:44" ht="13" x14ac:dyDescent="0.2">
      <c r="A60" s="247"/>
      <c r="AK60" s="318"/>
      <c r="AL60" s="319" t="s">
        <v>519</v>
      </c>
      <c r="AM60" s="320">
        <v>217053</v>
      </c>
      <c r="AN60" s="321">
        <v>448457</v>
      </c>
      <c r="AO60" s="322">
        <v>4.7</v>
      </c>
      <c r="AP60" s="323">
        <v>190204</v>
      </c>
      <c r="AQ60" s="324">
        <v>12</v>
      </c>
      <c r="AR60" s="325">
        <v>-7.3</v>
      </c>
    </row>
    <row r="61" spans="1:44" ht="13" x14ac:dyDescent="0.2">
      <c r="A61" s="247"/>
      <c r="AK61" s="303" t="s">
        <v>524</v>
      </c>
      <c r="AL61" s="326"/>
      <c r="AM61" s="312">
        <v>395630</v>
      </c>
      <c r="AN61" s="313">
        <v>771149</v>
      </c>
      <c r="AO61" s="314">
        <v>31.7</v>
      </c>
      <c r="AP61" s="315">
        <v>325053</v>
      </c>
      <c r="AQ61" s="327">
        <v>1</v>
      </c>
      <c r="AR61" s="317">
        <v>30.7</v>
      </c>
    </row>
    <row r="62" spans="1:44" ht="13" x14ac:dyDescent="0.2">
      <c r="A62" s="247"/>
      <c r="AK62" s="318"/>
      <c r="AL62" s="319" t="s">
        <v>519</v>
      </c>
      <c r="AM62" s="320">
        <v>291629</v>
      </c>
      <c r="AN62" s="321">
        <v>567398</v>
      </c>
      <c r="AO62" s="322">
        <v>34.799999999999997</v>
      </c>
      <c r="AP62" s="323">
        <v>174734</v>
      </c>
      <c r="AQ62" s="324">
        <v>0.2</v>
      </c>
      <c r="AR62" s="325">
        <v>34.6</v>
      </c>
    </row>
    <row r="63" spans="1:44" ht="13" x14ac:dyDescent="0.2">
      <c r="A63" s="247"/>
    </row>
    <row r="64" spans="1:44" ht="13" x14ac:dyDescent="0.2">
      <c r="A64" s="247"/>
    </row>
    <row r="65" spans="1:46" ht="13" x14ac:dyDescent="0.2">
      <c r="A65" s="247"/>
    </row>
    <row r="66" spans="1:46" ht="13"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 hidden="1" x14ac:dyDescent="0.2"/>
    <row r="71" spans="1:46" ht="13" hidden="1" x14ac:dyDescent="0.2"/>
    <row r="72" spans="1:46" ht="13" hidden="1" x14ac:dyDescent="0.2"/>
    <row r="73" spans="1:46" ht="13" hidden="1" x14ac:dyDescent="0.2"/>
  </sheetData>
  <sheetProtection algorithmName="SHA-512" hashValue="ZXumvOkbS6djnMqFMAwih2lXnnk3p0/QI7nhuI13FCqSopt1Rt+XsZggYGlbxtOtwf3Ghrl2ACmU01pJsZHxcQ==" saltValue="ajKOQ2XUwPGsrwPwAwqkdw=="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59"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election activeCell="BC116" sqref="BC116"/>
    </sheetView>
  </sheetViews>
  <sheetFormatPr defaultColWidth="0" defaultRowHeight="13.5" customHeight="1" zeroHeight="1" x14ac:dyDescent="0.2"/>
  <cols>
    <col min="1" max="125" width="2.4531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 x14ac:dyDescent="0.2">
      <c r="B2" s="241"/>
      <c r="DG2" s="241"/>
    </row>
    <row r="3" spans="2:125" ht="13"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 x14ac:dyDescent="0.2"/>
    <row r="5" spans="2:125" ht="13" x14ac:dyDescent="0.2"/>
    <row r="6" spans="2:125" ht="13" x14ac:dyDescent="0.2"/>
    <row r="7" spans="2:125" ht="13" x14ac:dyDescent="0.2"/>
    <row r="8" spans="2:125" ht="13" x14ac:dyDescent="0.2"/>
    <row r="9" spans="2:125" ht="13" x14ac:dyDescent="0.2">
      <c r="DU9" s="241"/>
    </row>
    <row r="10" spans="2:125" ht="13" x14ac:dyDescent="0.2"/>
    <row r="11" spans="2:125" ht="13" x14ac:dyDescent="0.2"/>
    <row r="12" spans="2:125" ht="13" x14ac:dyDescent="0.2"/>
    <row r="13" spans="2:125" ht="13" x14ac:dyDescent="0.2"/>
    <row r="14" spans="2:125" ht="13" x14ac:dyDescent="0.2"/>
    <row r="15" spans="2:125" ht="13" x14ac:dyDescent="0.2"/>
    <row r="16" spans="2:125" ht="13" x14ac:dyDescent="0.2"/>
    <row r="17" spans="125:125" ht="13" x14ac:dyDescent="0.2">
      <c r="DU17" s="241"/>
    </row>
    <row r="18" spans="125:125" ht="13" x14ac:dyDescent="0.2"/>
    <row r="19" spans="125:125" ht="13" x14ac:dyDescent="0.2"/>
    <row r="20" spans="125:125" ht="13" x14ac:dyDescent="0.2">
      <c r="DU20" s="241"/>
    </row>
    <row r="21" spans="125:125" ht="13" x14ac:dyDescent="0.2">
      <c r="DU21" s="241"/>
    </row>
    <row r="22" spans="125:125" ht="13" x14ac:dyDescent="0.2"/>
    <row r="23" spans="125:125" ht="13" x14ac:dyDescent="0.2"/>
    <row r="24" spans="125:125" ht="13" x14ac:dyDescent="0.2"/>
    <row r="25" spans="125:125" ht="13" x14ac:dyDescent="0.2"/>
    <row r="26" spans="125:125" ht="13" x14ac:dyDescent="0.2"/>
    <row r="27" spans="125:125" ht="13" x14ac:dyDescent="0.2"/>
    <row r="28" spans="125:125" ht="13" x14ac:dyDescent="0.2">
      <c r="DU28" s="241"/>
    </row>
    <row r="29" spans="125:125" ht="13" x14ac:dyDescent="0.2"/>
    <row r="30" spans="125:125" ht="13" x14ac:dyDescent="0.2"/>
    <row r="31" spans="125:125" ht="13" x14ac:dyDescent="0.2"/>
    <row r="32" spans="125:125" ht="13" x14ac:dyDescent="0.2"/>
    <row r="33" spans="2:125" ht="13" x14ac:dyDescent="0.2">
      <c r="B33" s="241"/>
      <c r="G33" s="241"/>
      <c r="I33" s="241"/>
    </row>
    <row r="34" spans="2:125" ht="13" x14ac:dyDescent="0.2">
      <c r="C34" s="241"/>
      <c r="P34" s="241"/>
      <c r="DE34" s="241"/>
      <c r="DH34" s="241"/>
    </row>
    <row r="35" spans="2:125" ht="13" x14ac:dyDescent="0.2">
      <c r="D35" s="241"/>
      <c r="E35" s="241"/>
      <c r="DG35" s="241"/>
      <c r="DJ35" s="241"/>
      <c r="DP35" s="241"/>
      <c r="DQ35" s="241"/>
      <c r="DR35" s="241"/>
      <c r="DS35" s="241"/>
      <c r="DT35" s="241"/>
      <c r="DU35" s="241"/>
    </row>
    <row r="36" spans="2:125" ht="13"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 x14ac:dyDescent="0.2">
      <c r="DU37" s="241"/>
    </row>
    <row r="38" spans="2:125" ht="13" x14ac:dyDescent="0.2">
      <c r="DT38" s="241"/>
      <c r="DU38" s="241"/>
    </row>
    <row r="39" spans="2:125" ht="13" x14ac:dyDescent="0.2"/>
    <row r="40" spans="2:125" ht="13" x14ac:dyDescent="0.2">
      <c r="DH40" s="241"/>
    </row>
    <row r="41" spans="2:125" ht="13" x14ac:dyDescent="0.2">
      <c r="DE41" s="241"/>
    </row>
    <row r="42" spans="2:125" ht="13" x14ac:dyDescent="0.2">
      <c r="DG42" s="241"/>
      <c r="DJ42" s="241"/>
    </row>
    <row r="43" spans="2:125" ht="13"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 x14ac:dyDescent="0.2">
      <c r="DU44" s="241"/>
    </row>
    <row r="45" spans="2:125" ht="13" x14ac:dyDescent="0.2"/>
    <row r="46" spans="2:125" ht="13" x14ac:dyDescent="0.2"/>
    <row r="47" spans="2:125" ht="13" x14ac:dyDescent="0.2"/>
    <row r="48" spans="2:125" ht="13" x14ac:dyDescent="0.2">
      <c r="DT48" s="241"/>
      <c r="DU48" s="241"/>
    </row>
    <row r="49" spans="120:125" ht="13" x14ac:dyDescent="0.2">
      <c r="DU49" s="241"/>
    </row>
    <row r="50" spans="120:125" ht="13" x14ac:dyDescent="0.2">
      <c r="DU50" s="241"/>
    </row>
    <row r="51" spans="120:125" ht="13" x14ac:dyDescent="0.2">
      <c r="DP51" s="241"/>
      <c r="DQ51" s="241"/>
      <c r="DR51" s="241"/>
      <c r="DS51" s="241"/>
      <c r="DT51" s="241"/>
      <c r="DU51" s="241"/>
    </row>
    <row r="52" spans="120:125" ht="13" x14ac:dyDescent="0.2"/>
    <row r="53" spans="120:125" ht="13" x14ac:dyDescent="0.2"/>
    <row r="54" spans="120:125" ht="13" x14ac:dyDescent="0.2">
      <c r="DU54" s="241"/>
    </row>
    <row r="55" spans="120:125" ht="13" x14ac:dyDescent="0.2"/>
    <row r="56" spans="120:125" ht="13" x14ac:dyDescent="0.2"/>
    <row r="57" spans="120:125" ht="13" x14ac:dyDescent="0.2"/>
    <row r="58" spans="120:125" ht="13" x14ac:dyDescent="0.2">
      <c r="DU58" s="241"/>
    </row>
    <row r="59" spans="120:125" ht="13" x14ac:dyDescent="0.2"/>
    <row r="60" spans="120:125" ht="13" x14ac:dyDescent="0.2"/>
    <row r="61" spans="120:125" ht="13" x14ac:dyDescent="0.2"/>
    <row r="62" spans="120:125" ht="13" x14ac:dyDescent="0.2"/>
    <row r="63" spans="120:125" ht="13" x14ac:dyDescent="0.2">
      <c r="DU63" s="241"/>
    </row>
    <row r="64" spans="120:125" ht="13" x14ac:dyDescent="0.2">
      <c r="DT64" s="241"/>
      <c r="DU64" s="241"/>
    </row>
    <row r="65" spans="123:125" ht="13" x14ac:dyDescent="0.2"/>
    <row r="66" spans="123:125" ht="13" x14ac:dyDescent="0.2"/>
    <row r="67" spans="123:125" ht="13" x14ac:dyDescent="0.2"/>
    <row r="68" spans="123:125" ht="13" x14ac:dyDescent="0.2"/>
    <row r="69" spans="123:125" ht="13" x14ac:dyDescent="0.2">
      <c r="DS69" s="241"/>
      <c r="DT69" s="241"/>
      <c r="DU69" s="241"/>
    </row>
    <row r="70" spans="123:125" ht="13" x14ac:dyDescent="0.2"/>
    <row r="71" spans="123:125" ht="13" x14ac:dyDescent="0.2"/>
    <row r="72" spans="123:125" ht="13" x14ac:dyDescent="0.2"/>
    <row r="73" spans="123:125" ht="13" x14ac:dyDescent="0.2"/>
    <row r="74" spans="123:125" ht="13" x14ac:dyDescent="0.2"/>
    <row r="75" spans="123:125" ht="13" x14ac:dyDescent="0.2"/>
    <row r="76" spans="123:125" ht="13" x14ac:dyDescent="0.2"/>
    <row r="77" spans="123:125" ht="13" x14ac:dyDescent="0.2"/>
    <row r="78" spans="123:125" ht="13" x14ac:dyDescent="0.2"/>
    <row r="79" spans="123:125" ht="13" x14ac:dyDescent="0.2"/>
    <row r="80" spans="123:125" ht="13" x14ac:dyDescent="0.2"/>
    <row r="81" spans="116:125" ht="13" x14ac:dyDescent="0.2"/>
    <row r="82" spans="116:125" ht="13" x14ac:dyDescent="0.2">
      <c r="DL82" s="241"/>
    </row>
    <row r="83" spans="116:125" ht="13" x14ac:dyDescent="0.2">
      <c r="DM83" s="241"/>
      <c r="DN83" s="241"/>
      <c r="DO83" s="241"/>
      <c r="DP83" s="241"/>
      <c r="DQ83" s="241"/>
      <c r="DR83" s="241"/>
      <c r="DS83" s="241"/>
      <c r="DT83" s="241"/>
      <c r="DU83" s="241"/>
    </row>
    <row r="84" spans="116:125" ht="13" x14ac:dyDescent="0.2"/>
    <row r="85" spans="116:125" ht="13" x14ac:dyDescent="0.2"/>
    <row r="86" spans="116:125" ht="13" x14ac:dyDescent="0.2"/>
    <row r="87" spans="116:125" ht="13" x14ac:dyDescent="0.2"/>
    <row r="88" spans="116:125" ht="13" x14ac:dyDescent="0.2">
      <c r="DU88" s="241"/>
    </row>
    <row r="89" spans="116:125" ht="13" x14ac:dyDescent="0.2"/>
    <row r="90" spans="116:125" ht="13" x14ac:dyDescent="0.2"/>
    <row r="91" spans="116:125" ht="13"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476</v>
      </c>
    </row>
    <row r="121" spans="125:125" ht="13.5" hidden="1" customHeight="1" x14ac:dyDescent="0.2">
      <c r="DU121" s="241"/>
    </row>
  </sheetData>
  <sheetProtection algorithmName="SHA-512" hashValue="YSo6E8xzajnfHja8jsZzh5xN2teKywpNp1hQ4DuGpUgFQVjKNgWNdp+1j2VbDDmiEPm0ZrIerNSZc0hFx95kOA==" saltValue="TGLc2PQtddAWA/mSx0aj+A=="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531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 x14ac:dyDescent="0.2">
      <c r="B2" s="241"/>
      <c r="T2" s="241"/>
    </row>
    <row r="3" spans="1:125"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 x14ac:dyDescent="0.2"/>
    <row r="5" spans="1:125" ht="13" x14ac:dyDescent="0.2"/>
    <row r="6" spans="1:125" ht="13" x14ac:dyDescent="0.2"/>
    <row r="7" spans="1:125" ht="13" x14ac:dyDescent="0.2"/>
    <row r="8" spans="1:125" ht="13" x14ac:dyDescent="0.2"/>
    <row r="9" spans="1:125" ht="13" x14ac:dyDescent="0.2"/>
    <row r="10" spans="1:125" ht="13" x14ac:dyDescent="0.2"/>
    <row r="11" spans="1:125" ht="13" x14ac:dyDescent="0.2"/>
    <row r="12" spans="1:125" ht="13" x14ac:dyDescent="0.2"/>
    <row r="13" spans="1:125" ht="13" x14ac:dyDescent="0.2"/>
    <row r="14" spans="1:125" ht="13" x14ac:dyDescent="0.2"/>
    <row r="15" spans="1:125" ht="13" x14ac:dyDescent="0.2"/>
    <row r="16" spans="1:125" ht="13" x14ac:dyDescent="0.2"/>
    <row r="17" ht="13" x14ac:dyDescent="0.2"/>
    <row r="18" ht="13" x14ac:dyDescent="0.2"/>
    <row r="19" ht="13" x14ac:dyDescent="0.2"/>
    <row r="20" ht="13" x14ac:dyDescent="0.2"/>
    <row r="21" ht="13" x14ac:dyDescent="0.2"/>
    <row r="22" ht="13" x14ac:dyDescent="0.2"/>
    <row r="23" ht="13" x14ac:dyDescent="0.2"/>
    <row r="24" ht="13" x14ac:dyDescent="0.2"/>
    <row r="25" ht="13" x14ac:dyDescent="0.2"/>
    <row r="26" ht="13" x14ac:dyDescent="0.2"/>
    <row r="27" ht="13" x14ac:dyDescent="0.2"/>
    <row r="28" ht="13" x14ac:dyDescent="0.2"/>
    <row r="29" ht="13" x14ac:dyDescent="0.2"/>
    <row r="30" ht="13" x14ac:dyDescent="0.2"/>
    <row r="31" ht="13" x14ac:dyDescent="0.2"/>
    <row r="32" ht="13" x14ac:dyDescent="0.2"/>
    <row r="33" spans="2:125" ht="13" x14ac:dyDescent="0.2">
      <c r="B33" s="241"/>
      <c r="G33" s="241"/>
      <c r="I33" s="241"/>
    </row>
    <row r="34" spans="2:125" ht="13" x14ac:dyDescent="0.2">
      <c r="C34" s="241"/>
      <c r="P34" s="241"/>
      <c r="R34" s="241"/>
      <c r="U34" s="241"/>
    </row>
    <row r="35" spans="2:125" ht="13"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 x14ac:dyDescent="0.2">
      <c r="F36" s="241"/>
      <c r="H36" s="241"/>
      <c r="J36" s="241"/>
      <c r="K36" s="241"/>
      <c r="L36" s="241"/>
      <c r="M36" s="241"/>
      <c r="N36" s="241"/>
      <c r="O36" s="241"/>
      <c r="Q36" s="241"/>
      <c r="S36" s="241"/>
      <c r="V36" s="241"/>
    </row>
    <row r="37" spans="2:125" ht="13" x14ac:dyDescent="0.2"/>
    <row r="38" spans="2:125" ht="13" x14ac:dyDescent="0.2"/>
    <row r="39" spans="2:125" ht="13" x14ac:dyDescent="0.2"/>
    <row r="40" spans="2:125" ht="13" x14ac:dyDescent="0.2">
      <c r="U40" s="241"/>
    </row>
    <row r="41" spans="2:125" ht="13" x14ac:dyDescent="0.2">
      <c r="R41" s="241"/>
    </row>
    <row r="42" spans="2:125" ht="13"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 x14ac:dyDescent="0.2">
      <c r="Q43" s="241"/>
      <c r="S43" s="241"/>
      <c r="V43" s="241"/>
    </row>
    <row r="44" spans="2:125" ht="13" x14ac:dyDescent="0.2"/>
    <row r="45" spans="2:125" ht="13" x14ac:dyDescent="0.2"/>
    <row r="46" spans="2:125" ht="13" x14ac:dyDescent="0.2"/>
    <row r="47" spans="2:125" ht="13" x14ac:dyDescent="0.2"/>
    <row r="48" spans="2:125" ht="13" x14ac:dyDescent="0.2"/>
    <row r="49" ht="13" x14ac:dyDescent="0.2"/>
    <row r="50" ht="13" x14ac:dyDescent="0.2"/>
    <row r="51" ht="13" x14ac:dyDescent="0.2"/>
    <row r="52" ht="13" x14ac:dyDescent="0.2"/>
    <row r="53" ht="13" x14ac:dyDescent="0.2"/>
    <row r="54" ht="13" x14ac:dyDescent="0.2"/>
    <row r="55" ht="13" x14ac:dyDescent="0.2"/>
    <row r="56" ht="13" x14ac:dyDescent="0.2"/>
    <row r="57" ht="13" x14ac:dyDescent="0.2"/>
    <row r="58" ht="13" x14ac:dyDescent="0.2"/>
    <row r="59" ht="13" x14ac:dyDescent="0.2"/>
    <row r="60" ht="13" x14ac:dyDescent="0.2"/>
    <row r="61" ht="13" x14ac:dyDescent="0.2"/>
    <row r="62" ht="13" x14ac:dyDescent="0.2"/>
    <row r="63" ht="13" x14ac:dyDescent="0.2"/>
    <row r="64" ht="13" x14ac:dyDescent="0.2"/>
    <row r="65" ht="13" x14ac:dyDescent="0.2"/>
    <row r="66" ht="13" x14ac:dyDescent="0.2"/>
    <row r="67" ht="13" x14ac:dyDescent="0.2"/>
    <row r="68" ht="13" x14ac:dyDescent="0.2"/>
    <row r="69" ht="13" x14ac:dyDescent="0.2"/>
    <row r="70" ht="13" x14ac:dyDescent="0.2"/>
    <row r="71" ht="13" x14ac:dyDescent="0.2"/>
    <row r="72" ht="13" x14ac:dyDescent="0.2"/>
    <row r="73" ht="13" x14ac:dyDescent="0.2"/>
    <row r="74" ht="13" x14ac:dyDescent="0.2"/>
    <row r="75" ht="13" x14ac:dyDescent="0.2"/>
    <row r="76" ht="13" x14ac:dyDescent="0.2"/>
    <row r="77" ht="13" x14ac:dyDescent="0.2"/>
    <row r="78" ht="13" x14ac:dyDescent="0.2"/>
    <row r="79" ht="13" x14ac:dyDescent="0.2"/>
    <row r="80"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row r="90" ht="13" x14ac:dyDescent="0.2"/>
    <row r="91" ht="13"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476</v>
      </c>
    </row>
  </sheetData>
  <sheetProtection algorithmName="SHA-512" hashValue="ys1ggDklZzWKPz38J1WlDG4P+5z3uczBfmFvyNDPhXUG6hx+F+NMn9wHr74ES6UrYgVtnF2JL9Rmu6VnhcAuVg==" saltValue="kiUHyZcrNBP0lzrpxqu+iQ=="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Normal="100" zoomScaleSheetLayoutView="100" workbookViewId="0">
      <selection activeCell="J47" sqref="J47"/>
    </sheetView>
  </sheetViews>
  <sheetFormatPr defaultColWidth="0" defaultRowHeight="13.5" customHeight="1" zeroHeight="1" x14ac:dyDescent="0.2"/>
  <cols>
    <col min="1" max="1" width="8.1796875" style="1" customWidth="1"/>
    <col min="2" max="16" width="14.63281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3">
      <c r="B46" s="4" t="s">
        <v>1</v>
      </c>
      <c r="C46" s="5"/>
      <c r="D46" s="5"/>
      <c r="E46" s="6" t="s">
        <v>2</v>
      </c>
      <c r="F46" s="7" t="s">
        <v>526</v>
      </c>
      <c r="G46" s="8" t="s">
        <v>527</v>
      </c>
      <c r="H46" s="8" t="s">
        <v>528</v>
      </c>
      <c r="I46" s="8" t="s">
        <v>529</v>
      </c>
      <c r="J46" s="9" t="s">
        <v>530</v>
      </c>
    </row>
    <row r="47" spans="2:10" ht="57.75" customHeight="1" x14ac:dyDescent="0.2">
      <c r="B47" s="10"/>
      <c r="C47" s="1174" t="s">
        <v>3</v>
      </c>
      <c r="D47" s="1174"/>
      <c r="E47" s="1175"/>
      <c r="F47" s="11">
        <v>113.94</v>
      </c>
      <c r="G47" s="12">
        <v>99.54</v>
      </c>
      <c r="H47" s="12">
        <v>98.27</v>
      </c>
      <c r="I47" s="12">
        <v>97.27</v>
      </c>
      <c r="J47" s="13">
        <v>94.58</v>
      </c>
    </row>
    <row r="48" spans="2:10" ht="57.75" customHeight="1" x14ac:dyDescent="0.2">
      <c r="B48" s="14"/>
      <c r="C48" s="1176" t="s">
        <v>4</v>
      </c>
      <c r="D48" s="1176"/>
      <c r="E48" s="1177"/>
      <c r="F48" s="15">
        <v>10.42</v>
      </c>
      <c r="G48" s="16">
        <v>8.6300000000000008</v>
      </c>
      <c r="H48" s="16">
        <v>7.84</v>
      </c>
      <c r="I48" s="16">
        <v>7.37</v>
      </c>
      <c r="J48" s="17">
        <v>6.76</v>
      </c>
    </row>
    <row r="49" spans="2:10" ht="57.75" customHeight="1" thickBot="1" x14ac:dyDescent="0.25">
      <c r="B49" s="18"/>
      <c r="C49" s="1178" t="s">
        <v>5</v>
      </c>
      <c r="D49" s="1178"/>
      <c r="E49" s="1179"/>
      <c r="F49" s="19">
        <v>0.27</v>
      </c>
      <c r="G49" s="20">
        <v>4.9800000000000004</v>
      </c>
      <c r="H49" s="20" t="s">
        <v>531</v>
      </c>
      <c r="I49" s="20" t="s">
        <v>532</v>
      </c>
      <c r="J49" s="21" t="s">
        <v>533</v>
      </c>
    </row>
    <row r="50" spans="2:10" ht="13" x14ac:dyDescent="0.2"/>
  </sheetData>
  <sheetProtection algorithmName="SHA-512" hashValue="xlz4+EWksO/+GHKa3ebj5axrFsBdWMaHyxMnzCbXZ/rfpPTA3fphpwVo6bYc20vUfGZN1iMLygJ9QPAOsTsAdQ==" saltValue="cX9r5ppU85UyuZFrmTHSlw=="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85" zoomScaleNormal="85" zoomScaleSheetLayoutView="100" workbookViewId="0"/>
  </sheetViews>
  <sheetFormatPr defaultColWidth="0" defaultRowHeight="13.5" customHeight="1" zeroHeight="1" x14ac:dyDescent="0.2"/>
  <cols>
    <col min="1" max="1" width="6.6328125" style="23" customWidth="1"/>
    <col min="2" max="2" width="11" style="23" customWidth="1"/>
    <col min="3" max="3" width="17" style="23" customWidth="1"/>
    <col min="4" max="5" width="16.63281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3">
      <c r="A33" s="22"/>
      <c r="B33" s="25" t="s">
        <v>6</v>
      </c>
      <c r="C33" s="26"/>
      <c r="D33" s="26"/>
      <c r="E33" s="27" t="s">
        <v>2</v>
      </c>
      <c r="F33" s="28" t="s">
        <v>526</v>
      </c>
      <c r="G33" s="29" t="s">
        <v>527</v>
      </c>
      <c r="H33" s="29" t="s">
        <v>528</v>
      </c>
      <c r="I33" s="29" t="s">
        <v>529</v>
      </c>
      <c r="J33" s="30" t="s">
        <v>530</v>
      </c>
      <c r="K33" s="22"/>
      <c r="L33" s="22"/>
      <c r="M33" s="22"/>
      <c r="N33" s="22"/>
      <c r="O33" s="22"/>
      <c r="P33" s="22"/>
    </row>
    <row r="34" spans="1:16" ht="39" customHeight="1" x14ac:dyDescent="0.2">
      <c r="A34" s="22"/>
      <c r="B34" s="31"/>
      <c r="C34" s="1184" t="s">
        <v>534</v>
      </c>
      <c r="D34" s="1184"/>
      <c r="E34" s="1185"/>
      <c r="F34" s="32">
        <v>10.41</v>
      </c>
      <c r="G34" s="33">
        <v>8.6199999999999992</v>
      </c>
      <c r="H34" s="33">
        <v>7.84</v>
      </c>
      <c r="I34" s="33">
        <v>7.36</v>
      </c>
      <c r="J34" s="34">
        <v>6.75</v>
      </c>
      <c r="K34" s="22"/>
      <c r="L34" s="22"/>
      <c r="M34" s="22"/>
      <c r="N34" s="22"/>
      <c r="O34" s="22"/>
      <c r="P34" s="22"/>
    </row>
    <row r="35" spans="1:16" ht="39" customHeight="1" x14ac:dyDescent="0.2">
      <c r="A35" s="22"/>
      <c r="B35" s="35"/>
      <c r="C35" s="1180" t="s">
        <v>535</v>
      </c>
      <c r="D35" s="1180"/>
      <c r="E35" s="1181"/>
      <c r="F35" s="36">
        <v>0.95</v>
      </c>
      <c r="G35" s="37">
        <v>0.55000000000000004</v>
      </c>
      <c r="H35" s="37">
        <v>0.96</v>
      </c>
      <c r="I35" s="37">
        <v>1.93</v>
      </c>
      <c r="J35" s="38">
        <v>1.9</v>
      </c>
      <c r="K35" s="22"/>
      <c r="L35" s="22"/>
      <c r="M35" s="22"/>
      <c r="N35" s="22"/>
      <c r="O35" s="22"/>
      <c r="P35" s="22"/>
    </row>
    <row r="36" spans="1:16" ht="39" customHeight="1" x14ac:dyDescent="0.2">
      <c r="A36" s="22"/>
      <c r="B36" s="35"/>
      <c r="C36" s="1180" t="s">
        <v>536</v>
      </c>
      <c r="D36" s="1180"/>
      <c r="E36" s="1181"/>
      <c r="F36" s="36">
        <v>0.08</v>
      </c>
      <c r="G36" s="37">
        <v>0.04</v>
      </c>
      <c r="H36" s="37">
        <v>0.08</v>
      </c>
      <c r="I36" s="37">
        <v>0.08</v>
      </c>
      <c r="J36" s="38">
        <v>0.52</v>
      </c>
      <c r="K36" s="22"/>
      <c r="L36" s="22"/>
      <c r="M36" s="22"/>
      <c r="N36" s="22"/>
      <c r="O36" s="22"/>
      <c r="P36" s="22"/>
    </row>
    <row r="37" spans="1:16" ht="39" customHeight="1" x14ac:dyDescent="0.2">
      <c r="A37" s="22"/>
      <c r="B37" s="35"/>
      <c r="C37" s="1180" t="s">
        <v>537</v>
      </c>
      <c r="D37" s="1180"/>
      <c r="E37" s="1181"/>
      <c r="F37" s="36">
        <v>0</v>
      </c>
      <c r="G37" s="37">
        <v>0</v>
      </c>
      <c r="H37" s="37">
        <v>0</v>
      </c>
      <c r="I37" s="37">
        <v>0</v>
      </c>
      <c r="J37" s="38">
        <v>0.38</v>
      </c>
      <c r="K37" s="22"/>
      <c r="L37" s="22"/>
      <c r="M37" s="22"/>
      <c r="N37" s="22"/>
      <c r="O37" s="22"/>
      <c r="P37" s="22"/>
    </row>
    <row r="38" spans="1:16" ht="39" customHeight="1" x14ac:dyDescent="0.2">
      <c r="A38" s="22"/>
      <c r="B38" s="35"/>
      <c r="C38" s="1180" t="s">
        <v>538</v>
      </c>
      <c r="D38" s="1180"/>
      <c r="E38" s="1181"/>
      <c r="F38" s="36">
        <v>0.28000000000000003</v>
      </c>
      <c r="G38" s="37">
        <v>0.56999999999999995</v>
      </c>
      <c r="H38" s="37">
        <v>0.65</v>
      </c>
      <c r="I38" s="37">
        <v>0.78</v>
      </c>
      <c r="J38" s="38">
        <v>0.23</v>
      </c>
      <c r="K38" s="22"/>
      <c r="L38" s="22"/>
      <c r="M38" s="22"/>
      <c r="N38" s="22"/>
      <c r="O38" s="22"/>
      <c r="P38" s="22"/>
    </row>
    <row r="39" spans="1:16" ht="39" customHeight="1" x14ac:dyDescent="0.2">
      <c r="A39" s="22"/>
      <c r="B39" s="35"/>
      <c r="C39" s="1180" t="s">
        <v>539</v>
      </c>
      <c r="D39" s="1180"/>
      <c r="E39" s="1181"/>
      <c r="F39" s="36">
        <v>0.28000000000000003</v>
      </c>
      <c r="G39" s="37">
        <v>0.15</v>
      </c>
      <c r="H39" s="37">
        <v>0.14000000000000001</v>
      </c>
      <c r="I39" s="37">
        <v>0.03</v>
      </c>
      <c r="J39" s="38">
        <v>0.03</v>
      </c>
      <c r="K39" s="22"/>
      <c r="L39" s="22"/>
      <c r="M39" s="22"/>
      <c r="N39" s="22"/>
      <c r="O39" s="22"/>
      <c r="P39" s="22"/>
    </row>
    <row r="40" spans="1:16" ht="39" customHeight="1" x14ac:dyDescent="0.2">
      <c r="A40" s="22"/>
      <c r="B40" s="35"/>
      <c r="C40" s="1180" t="s">
        <v>540</v>
      </c>
      <c r="D40" s="1180"/>
      <c r="E40" s="1181"/>
      <c r="F40" s="36">
        <v>0</v>
      </c>
      <c r="G40" s="37">
        <v>0</v>
      </c>
      <c r="H40" s="37">
        <v>0</v>
      </c>
      <c r="I40" s="37">
        <v>0</v>
      </c>
      <c r="J40" s="38">
        <v>0</v>
      </c>
      <c r="K40" s="22"/>
      <c r="L40" s="22"/>
      <c r="M40" s="22"/>
      <c r="N40" s="22"/>
      <c r="O40" s="22"/>
      <c r="P40" s="22"/>
    </row>
    <row r="41" spans="1:16" ht="39" customHeight="1" x14ac:dyDescent="0.2">
      <c r="A41" s="22"/>
      <c r="B41" s="35"/>
      <c r="C41" s="1180" t="s">
        <v>541</v>
      </c>
      <c r="D41" s="1180"/>
      <c r="E41" s="1181"/>
      <c r="F41" s="36">
        <v>0</v>
      </c>
      <c r="G41" s="37">
        <v>0</v>
      </c>
      <c r="H41" s="37">
        <v>0</v>
      </c>
      <c r="I41" s="37">
        <v>0</v>
      </c>
      <c r="J41" s="38">
        <v>0</v>
      </c>
      <c r="K41" s="22"/>
      <c r="L41" s="22"/>
      <c r="M41" s="22"/>
      <c r="N41" s="22"/>
      <c r="O41" s="22"/>
      <c r="P41" s="22"/>
    </row>
    <row r="42" spans="1:16" ht="39" customHeight="1" x14ac:dyDescent="0.2">
      <c r="A42" s="22"/>
      <c r="B42" s="39"/>
      <c r="C42" s="1180" t="s">
        <v>542</v>
      </c>
      <c r="D42" s="1180"/>
      <c r="E42" s="1181"/>
      <c r="F42" s="36" t="s">
        <v>487</v>
      </c>
      <c r="G42" s="37" t="s">
        <v>487</v>
      </c>
      <c r="H42" s="37" t="s">
        <v>487</v>
      </c>
      <c r="I42" s="37" t="s">
        <v>487</v>
      </c>
      <c r="J42" s="38" t="s">
        <v>487</v>
      </c>
      <c r="K42" s="22"/>
      <c r="L42" s="22"/>
      <c r="M42" s="22"/>
      <c r="N42" s="22"/>
      <c r="O42" s="22"/>
      <c r="P42" s="22"/>
    </row>
    <row r="43" spans="1:16" ht="39" customHeight="1" thickBot="1" x14ac:dyDescent="0.25">
      <c r="A43" s="22"/>
      <c r="B43" s="40"/>
      <c r="C43" s="1182" t="s">
        <v>543</v>
      </c>
      <c r="D43" s="1182"/>
      <c r="E43" s="1183"/>
      <c r="F43" s="41">
        <v>0</v>
      </c>
      <c r="G43" s="42">
        <v>0</v>
      </c>
      <c r="H43" s="42">
        <v>0</v>
      </c>
      <c r="I43" s="42">
        <v>0</v>
      </c>
      <c r="J43" s="43">
        <v>0</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5" x14ac:dyDescent="0.2">
      <c r="A45" s="22"/>
      <c r="B45" s="22"/>
      <c r="C45" s="22"/>
      <c r="D45" s="22"/>
      <c r="E45" s="22"/>
      <c r="F45" s="22"/>
      <c r="G45" s="22"/>
      <c r="H45" s="22"/>
      <c r="I45" s="22"/>
      <c r="J45" s="22"/>
      <c r="K45" s="22"/>
      <c r="L45" s="22"/>
      <c r="M45" s="22"/>
      <c r="N45" s="22"/>
      <c r="O45" s="22"/>
      <c r="P45" s="22"/>
    </row>
  </sheetData>
  <sheetProtection algorithmName="SHA-512" hashValue="jkHydKufkA9OwNSiI8zNOl4x1uvrSKD6mWkYzBLYQzlGeEgEHVb48nLrLBj1Pqx73+TFNDaz5WJ/QkjMACTq4g==" saltValue="W8tN/hr0mr565oxyS5we/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85" zoomScaleNormal="85" zoomScaleSheetLayoutView="55" workbookViewId="0"/>
  </sheetViews>
  <sheetFormatPr defaultColWidth="0" defaultRowHeight="12.65" customHeight="1" zeroHeight="1" x14ac:dyDescent="0.2"/>
  <cols>
    <col min="1" max="1" width="6.6328125" style="47" customWidth="1"/>
    <col min="2" max="3" width="10.90625" style="47" customWidth="1"/>
    <col min="4" max="4" width="10" style="47" customWidth="1"/>
    <col min="5" max="10" width="11" style="47" customWidth="1"/>
    <col min="11" max="15" width="13.08984375" style="47" customWidth="1"/>
    <col min="16" max="21" width="11.4531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3">
      <c r="A44" s="46"/>
      <c r="B44" s="49" t="s">
        <v>8</v>
      </c>
      <c r="C44" s="50"/>
      <c r="D44" s="50"/>
      <c r="E44" s="51"/>
      <c r="F44" s="51"/>
      <c r="G44" s="51"/>
      <c r="H44" s="51"/>
      <c r="I44" s="51"/>
      <c r="J44" s="52" t="s">
        <v>2</v>
      </c>
      <c r="K44" s="53" t="s">
        <v>526</v>
      </c>
      <c r="L44" s="54" t="s">
        <v>527</v>
      </c>
      <c r="M44" s="54" t="s">
        <v>528</v>
      </c>
      <c r="N44" s="54" t="s">
        <v>529</v>
      </c>
      <c r="O44" s="55" t="s">
        <v>530</v>
      </c>
      <c r="P44" s="46"/>
      <c r="Q44" s="46"/>
      <c r="R44" s="46"/>
      <c r="S44" s="46"/>
      <c r="T44" s="46"/>
      <c r="U44" s="46"/>
    </row>
    <row r="45" spans="1:21" ht="30.75" customHeight="1" x14ac:dyDescent="0.2">
      <c r="A45" s="46"/>
      <c r="B45" s="1209" t="s">
        <v>9</v>
      </c>
      <c r="C45" s="1210"/>
      <c r="D45" s="56"/>
      <c r="E45" s="1215" t="s">
        <v>10</v>
      </c>
      <c r="F45" s="1215"/>
      <c r="G45" s="1215"/>
      <c r="H45" s="1215"/>
      <c r="I45" s="1215"/>
      <c r="J45" s="1216"/>
      <c r="K45" s="57">
        <v>224</v>
      </c>
      <c r="L45" s="58">
        <v>262</v>
      </c>
      <c r="M45" s="58">
        <v>288</v>
      </c>
      <c r="N45" s="58">
        <v>287</v>
      </c>
      <c r="O45" s="59">
        <v>287</v>
      </c>
      <c r="P45" s="46"/>
      <c r="Q45" s="46"/>
      <c r="R45" s="46"/>
      <c r="S45" s="46"/>
      <c r="T45" s="46"/>
      <c r="U45" s="46"/>
    </row>
    <row r="46" spans="1:21" ht="30.75" customHeight="1" x14ac:dyDescent="0.2">
      <c r="A46" s="46"/>
      <c r="B46" s="1211"/>
      <c r="C46" s="1212"/>
      <c r="D46" s="60"/>
      <c r="E46" s="1188" t="s">
        <v>11</v>
      </c>
      <c r="F46" s="1188"/>
      <c r="G46" s="1188"/>
      <c r="H46" s="1188"/>
      <c r="I46" s="1188"/>
      <c r="J46" s="1189"/>
      <c r="K46" s="61" t="s">
        <v>487</v>
      </c>
      <c r="L46" s="62" t="s">
        <v>487</v>
      </c>
      <c r="M46" s="62" t="s">
        <v>487</v>
      </c>
      <c r="N46" s="62" t="s">
        <v>487</v>
      </c>
      <c r="O46" s="63" t="s">
        <v>487</v>
      </c>
      <c r="P46" s="46"/>
      <c r="Q46" s="46"/>
      <c r="R46" s="46"/>
      <c r="S46" s="46"/>
      <c r="T46" s="46"/>
      <c r="U46" s="46"/>
    </row>
    <row r="47" spans="1:21" ht="30.75" customHeight="1" x14ac:dyDescent="0.2">
      <c r="A47" s="46"/>
      <c r="B47" s="1211"/>
      <c r="C47" s="1212"/>
      <c r="D47" s="60"/>
      <c r="E47" s="1188" t="s">
        <v>12</v>
      </c>
      <c r="F47" s="1188"/>
      <c r="G47" s="1188"/>
      <c r="H47" s="1188"/>
      <c r="I47" s="1188"/>
      <c r="J47" s="1189"/>
      <c r="K47" s="61" t="s">
        <v>487</v>
      </c>
      <c r="L47" s="62" t="s">
        <v>487</v>
      </c>
      <c r="M47" s="62" t="s">
        <v>487</v>
      </c>
      <c r="N47" s="62" t="s">
        <v>487</v>
      </c>
      <c r="O47" s="63" t="s">
        <v>487</v>
      </c>
      <c r="P47" s="46"/>
      <c r="Q47" s="46"/>
      <c r="R47" s="46"/>
      <c r="S47" s="46"/>
      <c r="T47" s="46"/>
      <c r="U47" s="46"/>
    </row>
    <row r="48" spans="1:21" ht="30.75" customHeight="1" x14ac:dyDescent="0.2">
      <c r="A48" s="46"/>
      <c r="B48" s="1211"/>
      <c r="C48" s="1212"/>
      <c r="D48" s="60"/>
      <c r="E48" s="1188" t="s">
        <v>13</v>
      </c>
      <c r="F48" s="1188"/>
      <c r="G48" s="1188"/>
      <c r="H48" s="1188"/>
      <c r="I48" s="1188"/>
      <c r="J48" s="1189"/>
      <c r="K48" s="61">
        <v>18</v>
      </c>
      <c r="L48" s="62">
        <v>19</v>
      </c>
      <c r="M48" s="62">
        <v>21</v>
      </c>
      <c r="N48" s="62">
        <v>21</v>
      </c>
      <c r="O48" s="63">
        <v>27</v>
      </c>
      <c r="P48" s="46"/>
      <c r="Q48" s="46"/>
      <c r="R48" s="46"/>
      <c r="S48" s="46"/>
      <c r="T48" s="46"/>
      <c r="U48" s="46"/>
    </row>
    <row r="49" spans="1:21" ht="30.75" customHeight="1" x14ac:dyDescent="0.2">
      <c r="A49" s="46"/>
      <c r="B49" s="1211"/>
      <c r="C49" s="1212"/>
      <c r="D49" s="60"/>
      <c r="E49" s="1188" t="s">
        <v>14</v>
      </c>
      <c r="F49" s="1188"/>
      <c r="G49" s="1188"/>
      <c r="H49" s="1188"/>
      <c r="I49" s="1188"/>
      <c r="J49" s="1189"/>
      <c r="K49" s="61" t="s">
        <v>487</v>
      </c>
      <c r="L49" s="62" t="s">
        <v>487</v>
      </c>
      <c r="M49" s="62" t="s">
        <v>487</v>
      </c>
      <c r="N49" s="62" t="s">
        <v>487</v>
      </c>
      <c r="O49" s="63" t="s">
        <v>487</v>
      </c>
      <c r="P49" s="46"/>
      <c r="Q49" s="46"/>
      <c r="R49" s="46"/>
      <c r="S49" s="46"/>
      <c r="T49" s="46"/>
      <c r="U49" s="46"/>
    </row>
    <row r="50" spans="1:21" ht="30.75" customHeight="1" x14ac:dyDescent="0.2">
      <c r="A50" s="46"/>
      <c r="B50" s="1211"/>
      <c r="C50" s="1212"/>
      <c r="D50" s="60"/>
      <c r="E50" s="1188" t="s">
        <v>15</v>
      </c>
      <c r="F50" s="1188"/>
      <c r="G50" s="1188"/>
      <c r="H50" s="1188"/>
      <c r="I50" s="1188"/>
      <c r="J50" s="1189"/>
      <c r="K50" s="61" t="s">
        <v>487</v>
      </c>
      <c r="L50" s="62" t="s">
        <v>487</v>
      </c>
      <c r="M50" s="62" t="s">
        <v>487</v>
      </c>
      <c r="N50" s="62" t="s">
        <v>487</v>
      </c>
      <c r="O50" s="63" t="s">
        <v>487</v>
      </c>
      <c r="P50" s="46"/>
      <c r="Q50" s="46"/>
      <c r="R50" s="46"/>
      <c r="S50" s="46"/>
      <c r="T50" s="46"/>
      <c r="U50" s="46"/>
    </row>
    <row r="51" spans="1:21" ht="30.75" customHeight="1" x14ac:dyDescent="0.2">
      <c r="A51" s="46"/>
      <c r="B51" s="1213"/>
      <c r="C51" s="1214"/>
      <c r="D51" s="64"/>
      <c r="E51" s="1188" t="s">
        <v>16</v>
      </c>
      <c r="F51" s="1188"/>
      <c r="G51" s="1188"/>
      <c r="H51" s="1188"/>
      <c r="I51" s="1188"/>
      <c r="J51" s="1189"/>
      <c r="K51" s="61" t="s">
        <v>487</v>
      </c>
      <c r="L51" s="62" t="s">
        <v>487</v>
      </c>
      <c r="M51" s="62" t="s">
        <v>487</v>
      </c>
      <c r="N51" s="62" t="s">
        <v>487</v>
      </c>
      <c r="O51" s="63" t="s">
        <v>487</v>
      </c>
      <c r="P51" s="46"/>
      <c r="Q51" s="46"/>
      <c r="R51" s="46"/>
      <c r="S51" s="46"/>
      <c r="T51" s="46"/>
      <c r="U51" s="46"/>
    </row>
    <row r="52" spans="1:21" ht="30.75" customHeight="1" x14ac:dyDescent="0.2">
      <c r="A52" s="46"/>
      <c r="B52" s="1186" t="s">
        <v>17</v>
      </c>
      <c r="C52" s="1187"/>
      <c r="D52" s="64"/>
      <c r="E52" s="1188" t="s">
        <v>18</v>
      </c>
      <c r="F52" s="1188"/>
      <c r="G52" s="1188"/>
      <c r="H52" s="1188"/>
      <c r="I52" s="1188"/>
      <c r="J52" s="1189"/>
      <c r="K52" s="61">
        <v>234</v>
      </c>
      <c r="L52" s="62">
        <v>257</v>
      </c>
      <c r="M52" s="62">
        <v>274</v>
      </c>
      <c r="N52" s="62">
        <v>271</v>
      </c>
      <c r="O52" s="63">
        <v>276</v>
      </c>
      <c r="P52" s="46"/>
      <c r="Q52" s="46"/>
      <c r="R52" s="46"/>
      <c r="S52" s="46"/>
      <c r="T52" s="46"/>
      <c r="U52" s="46"/>
    </row>
    <row r="53" spans="1:21" ht="30.75" customHeight="1" thickBot="1" x14ac:dyDescent="0.25">
      <c r="A53" s="46"/>
      <c r="B53" s="1190" t="s">
        <v>19</v>
      </c>
      <c r="C53" s="1191"/>
      <c r="D53" s="65"/>
      <c r="E53" s="1192" t="s">
        <v>20</v>
      </c>
      <c r="F53" s="1192"/>
      <c r="G53" s="1192"/>
      <c r="H53" s="1192"/>
      <c r="I53" s="1192"/>
      <c r="J53" s="1193"/>
      <c r="K53" s="66">
        <v>8</v>
      </c>
      <c r="L53" s="67">
        <v>24</v>
      </c>
      <c r="M53" s="67">
        <v>35</v>
      </c>
      <c r="N53" s="67">
        <v>37</v>
      </c>
      <c r="O53" s="68">
        <v>38</v>
      </c>
      <c r="P53" s="46"/>
      <c r="Q53" s="46"/>
      <c r="R53" s="46"/>
      <c r="S53" s="46"/>
      <c r="T53" s="46"/>
      <c r="U53" s="46"/>
    </row>
    <row r="54" spans="1:21" ht="24" customHeight="1" x14ac:dyDescent="0.2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3">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3">
      <c r="A57" s="46"/>
      <c r="B57" s="74"/>
      <c r="C57" s="75"/>
      <c r="D57" s="75"/>
      <c r="E57" s="76"/>
      <c r="F57" s="76"/>
      <c r="G57" s="76"/>
      <c r="H57" s="76"/>
      <c r="I57" s="76"/>
      <c r="J57" s="77" t="s">
        <v>2</v>
      </c>
      <c r="K57" s="78" t="s">
        <v>544</v>
      </c>
      <c r="L57" s="79" t="s">
        <v>545</v>
      </c>
      <c r="M57" s="79" t="s">
        <v>546</v>
      </c>
      <c r="N57" s="79" t="s">
        <v>547</v>
      </c>
      <c r="O57" s="80" t="s">
        <v>548</v>
      </c>
      <c r="P57" s="46"/>
      <c r="Q57" s="46"/>
      <c r="R57" s="46"/>
      <c r="S57" s="46"/>
      <c r="T57" s="46"/>
      <c r="U57" s="46"/>
    </row>
    <row r="58" spans="1:21" ht="31.5" customHeight="1" x14ac:dyDescent="0.2">
      <c r="B58" s="1194" t="s">
        <v>24</v>
      </c>
      <c r="C58" s="1195"/>
      <c r="D58" s="1200" t="s">
        <v>25</v>
      </c>
      <c r="E58" s="1201"/>
      <c r="F58" s="1201"/>
      <c r="G58" s="1201"/>
      <c r="H58" s="1201"/>
      <c r="I58" s="1201"/>
      <c r="J58" s="1202"/>
      <c r="K58" s="81"/>
      <c r="L58" s="82"/>
      <c r="M58" s="82"/>
      <c r="N58" s="82"/>
      <c r="O58" s="83"/>
    </row>
    <row r="59" spans="1:21" ht="31.5" customHeight="1" x14ac:dyDescent="0.2">
      <c r="B59" s="1196"/>
      <c r="C59" s="1197"/>
      <c r="D59" s="1203" t="s">
        <v>26</v>
      </c>
      <c r="E59" s="1204"/>
      <c r="F59" s="1204"/>
      <c r="G59" s="1204"/>
      <c r="H59" s="1204"/>
      <c r="I59" s="1204"/>
      <c r="J59" s="1205"/>
      <c r="K59" s="84"/>
      <c r="L59" s="85"/>
      <c r="M59" s="85"/>
      <c r="N59" s="85"/>
      <c r="O59" s="86"/>
    </row>
    <row r="60" spans="1:21" ht="31.5" customHeight="1" thickBot="1" x14ac:dyDescent="0.25">
      <c r="B60" s="1198"/>
      <c r="C60" s="1199"/>
      <c r="D60" s="1206" t="s">
        <v>27</v>
      </c>
      <c r="E60" s="1207"/>
      <c r="F60" s="1207"/>
      <c r="G60" s="1207"/>
      <c r="H60" s="1207"/>
      <c r="I60" s="1207"/>
      <c r="J60" s="1208"/>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ezb0yZSgPgIm7WA4j/u5suueR+wZOuyfYxBkHqkflXWxl6yMyY2mt9c9TmsDDhSj6Y/5QuINWUuwrZIS6+zQfw==" saltValue="gu/RzSv3x8R7hCBREpAa/Q=="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6"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heetViews>
  <sheetFormatPr defaultColWidth="0" defaultRowHeight="13.5" customHeight="1" zeroHeight="1" x14ac:dyDescent="0.2"/>
  <cols>
    <col min="1" max="1" width="6.6328125" style="94" customWidth="1"/>
    <col min="2" max="3" width="12.6328125" style="94" customWidth="1"/>
    <col min="4" max="4" width="11.6328125" style="94" customWidth="1"/>
    <col min="5" max="8" width="10.36328125" style="94" customWidth="1"/>
    <col min="9" max="13" width="16.36328125" style="94" customWidth="1"/>
    <col min="14" max="19" width="12.63281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3">
      <c r="B40" s="96" t="s">
        <v>8</v>
      </c>
      <c r="C40" s="97"/>
      <c r="D40" s="97"/>
      <c r="E40" s="98"/>
      <c r="F40" s="98"/>
      <c r="G40" s="98"/>
      <c r="H40" s="99" t="s">
        <v>2</v>
      </c>
      <c r="I40" s="100" t="s">
        <v>526</v>
      </c>
      <c r="J40" s="101" t="s">
        <v>527</v>
      </c>
      <c r="K40" s="101" t="s">
        <v>528</v>
      </c>
      <c r="L40" s="101" t="s">
        <v>529</v>
      </c>
      <c r="M40" s="102" t="s">
        <v>530</v>
      </c>
    </row>
    <row r="41" spans="2:13" ht="27.75" customHeight="1" x14ac:dyDescent="0.2">
      <c r="B41" s="1229" t="s">
        <v>30</v>
      </c>
      <c r="C41" s="1230"/>
      <c r="D41" s="103"/>
      <c r="E41" s="1231" t="s">
        <v>31</v>
      </c>
      <c r="F41" s="1231"/>
      <c r="G41" s="1231"/>
      <c r="H41" s="1232"/>
      <c r="I41" s="330">
        <v>3296</v>
      </c>
      <c r="J41" s="331">
        <v>3200</v>
      </c>
      <c r="K41" s="331">
        <v>2963</v>
      </c>
      <c r="L41" s="331">
        <v>2844</v>
      </c>
      <c r="M41" s="332">
        <v>2713</v>
      </c>
    </row>
    <row r="42" spans="2:13" ht="27.75" customHeight="1" x14ac:dyDescent="0.2">
      <c r="B42" s="1219"/>
      <c r="C42" s="1220"/>
      <c r="D42" s="104"/>
      <c r="E42" s="1223" t="s">
        <v>32</v>
      </c>
      <c r="F42" s="1223"/>
      <c r="G42" s="1223"/>
      <c r="H42" s="1224"/>
      <c r="I42" s="333" t="s">
        <v>487</v>
      </c>
      <c r="J42" s="334" t="s">
        <v>487</v>
      </c>
      <c r="K42" s="334" t="s">
        <v>487</v>
      </c>
      <c r="L42" s="334" t="s">
        <v>487</v>
      </c>
      <c r="M42" s="335" t="s">
        <v>487</v>
      </c>
    </row>
    <row r="43" spans="2:13" ht="27.75" customHeight="1" x14ac:dyDescent="0.2">
      <c r="B43" s="1219"/>
      <c r="C43" s="1220"/>
      <c r="D43" s="104"/>
      <c r="E43" s="1223" t="s">
        <v>33</v>
      </c>
      <c r="F43" s="1223"/>
      <c r="G43" s="1223"/>
      <c r="H43" s="1224"/>
      <c r="I43" s="333">
        <v>392</v>
      </c>
      <c r="J43" s="334">
        <v>382</v>
      </c>
      <c r="K43" s="334">
        <v>367</v>
      </c>
      <c r="L43" s="334">
        <v>363</v>
      </c>
      <c r="M43" s="335">
        <v>398</v>
      </c>
    </row>
    <row r="44" spans="2:13" ht="27.75" customHeight="1" x14ac:dyDescent="0.2">
      <c r="B44" s="1219"/>
      <c r="C44" s="1220"/>
      <c r="D44" s="104"/>
      <c r="E44" s="1223" t="s">
        <v>34</v>
      </c>
      <c r="F44" s="1223"/>
      <c r="G44" s="1223"/>
      <c r="H44" s="1224"/>
      <c r="I44" s="333" t="s">
        <v>487</v>
      </c>
      <c r="J44" s="334" t="s">
        <v>487</v>
      </c>
      <c r="K44" s="334" t="s">
        <v>487</v>
      </c>
      <c r="L44" s="334" t="s">
        <v>487</v>
      </c>
      <c r="M44" s="335" t="s">
        <v>487</v>
      </c>
    </row>
    <row r="45" spans="2:13" ht="27.75" customHeight="1" x14ac:dyDescent="0.2">
      <c r="B45" s="1219"/>
      <c r="C45" s="1220"/>
      <c r="D45" s="104"/>
      <c r="E45" s="1223" t="s">
        <v>35</v>
      </c>
      <c r="F45" s="1223"/>
      <c r="G45" s="1223"/>
      <c r="H45" s="1224"/>
      <c r="I45" s="333" t="s">
        <v>487</v>
      </c>
      <c r="J45" s="334" t="s">
        <v>487</v>
      </c>
      <c r="K45" s="334" t="s">
        <v>487</v>
      </c>
      <c r="L45" s="334">
        <v>1</v>
      </c>
      <c r="M45" s="335" t="s">
        <v>487</v>
      </c>
    </row>
    <row r="46" spans="2:13" ht="27.75" customHeight="1" x14ac:dyDescent="0.2">
      <c r="B46" s="1219"/>
      <c r="C46" s="1220"/>
      <c r="D46" s="105"/>
      <c r="E46" s="1223" t="s">
        <v>36</v>
      </c>
      <c r="F46" s="1223"/>
      <c r="G46" s="1223"/>
      <c r="H46" s="1224"/>
      <c r="I46" s="333" t="s">
        <v>487</v>
      </c>
      <c r="J46" s="334" t="s">
        <v>487</v>
      </c>
      <c r="K46" s="334" t="s">
        <v>487</v>
      </c>
      <c r="L46" s="334" t="s">
        <v>487</v>
      </c>
      <c r="M46" s="335" t="s">
        <v>487</v>
      </c>
    </row>
    <row r="47" spans="2:13" ht="27.75" customHeight="1" x14ac:dyDescent="0.2">
      <c r="B47" s="1219"/>
      <c r="C47" s="1220"/>
      <c r="D47" s="106"/>
      <c r="E47" s="1233" t="s">
        <v>37</v>
      </c>
      <c r="F47" s="1234"/>
      <c r="G47" s="1234"/>
      <c r="H47" s="1235"/>
      <c r="I47" s="333" t="s">
        <v>487</v>
      </c>
      <c r="J47" s="334" t="s">
        <v>487</v>
      </c>
      <c r="K47" s="334" t="s">
        <v>487</v>
      </c>
      <c r="L47" s="334" t="s">
        <v>487</v>
      </c>
      <c r="M47" s="335" t="s">
        <v>487</v>
      </c>
    </row>
    <row r="48" spans="2:13" ht="27.75" customHeight="1" x14ac:dyDescent="0.2">
      <c r="B48" s="1219"/>
      <c r="C48" s="1220"/>
      <c r="D48" s="104"/>
      <c r="E48" s="1223" t="s">
        <v>38</v>
      </c>
      <c r="F48" s="1223"/>
      <c r="G48" s="1223"/>
      <c r="H48" s="1224"/>
      <c r="I48" s="333" t="s">
        <v>487</v>
      </c>
      <c r="J48" s="334" t="s">
        <v>487</v>
      </c>
      <c r="K48" s="334" t="s">
        <v>487</v>
      </c>
      <c r="L48" s="334" t="s">
        <v>487</v>
      </c>
      <c r="M48" s="335" t="s">
        <v>487</v>
      </c>
    </row>
    <row r="49" spans="2:13" ht="27.75" customHeight="1" x14ac:dyDescent="0.2">
      <c r="B49" s="1221"/>
      <c r="C49" s="1222"/>
      <c r="D49" s="104"/>
      <c r="E49" s="1223" t="s">
        <v>39</v>
      </c>
      <c r="F49" s="1223"/>
      <c r="G49" s="1223"/>
      <c r="H49" s="1224"/>
      <c r="I49" s="333" t="s">
        <v>487</v>
      </c>
      <c r="J49" s="334" t="s">
        <v>487</v>
      </c>
      <c r="K49" s="334" t="s">
        <v>487</v>
      </c>
      <c r="L49" s="334" t="s">
        <v>487</v>
      </c>
      <c r="M49" s="335" t="s">
        <v>487</v>
      </c>
    </row>
    <row r="50" spans="2:13" ht="27.75" customHeight="1" x14ac:dyDescent="0.2">
      <c r="B50" s="1217" t="s">
        <v>40</v>
      </c>
      <c r="C50" s="1218"/>
      <c r="D50" s="107"/>
      <c r="E50" s="1223" t="s">
        <v>41</v>
      </c>
      <c r="F50" s="1223"/>
      <c r="G50" s="1223"/>
      <c r="H50" s="1224"/>
      <c r="I50" s="333">
        <v>4790</v>
      </c>
      <c r="J50" s="334">
        <v>4852</v>
      </c>
      <c r="K50" s="334">
        <v>4914</v>
      </c>
      <c r="L50" s="334">
        <v>4980</v>
      </c>
      <c r="M50" s="335">
        <v>4867</v>
      </c>
    </row>
    <row r="51" spans="2:13" ht="27.75" customHeight="1" x14ac:dyDescent="0.2">
      <c r="B51" s="1219"/>
      <c r="C51" s="1220"/>
      <c r="D51" s="104"/>
      <c r="E51" s="1223" t="s">
        <v>42</v>
      </c>
      <c r="F51" s="1223"/>
      <c r="G51" s="1223"/>
      <c r="H51" s="1224"/>
      <c r="I51" s="333" t="s">
        <v>487</v>
      </c>
      <c r="J51" s="334" t="s">
        <v>487</v>
      </c>
      <c r="K51" s="334" t="s">
        <v>487</v>
      </c>
      <c r="L51" s="334" t="s">
        <v>487</v>
      </c>
      <c r="M51" s="335" t="s">
        <v>487</v>
      </c>
    </row>
    <row r="52" spans="2:13" ht="27.75" customHeight="1" x14ac:dyDescent="0.2">
      <c r="B52" s="1221"/>
      <c r="C52" s="1222"/>
      <c r="D52" s="104"/>
      <c r="E52" s="1223" t="s">
        <v>43</v>
      </c>
      <c r="F52" s="1223"/>
      <c r="G52" s="1223"/>
      <c r="H52" s="1224"/>
      <c r="I52" s="333">
        <v>2788</v>
      </c>
      <c r="J52" s="334">
        <v>2721</v>
      </c>
      <c r="K52" s="334">
        <v>2531</v>
      </c>
      <c r="L52" s="334">
        <v>2420</v>
      </c>
      <c r="M52" s="335">
        <v>2308</v>
      </c>
    </row>
    <row r="53" spans="2:13" ht="27.75" customHeight="1" thickBot="1" x14ac:dyDescent="0.25">
      <c r="B53" s="1225" t="s">
        <v>19</v>
      </c>
      <c r="C53" s="1226"/>
      <c r="D53" s="108"/>
      <c r="E53" s="1227" t="s">
        <v>44</v>
      </c>
      <c r="F53" s="1227"/>
      <c r="G53" s="1227"/>
      <c r="H53" s="1228"/>
      <c r="I53" s="336">
        <v>-3889</v>
      </c>
      <c r="J53" s="337">
        <v>-3991</v>
      </c>
      <c r="K53" s="337">
        <v>-4116</v>
      </c>
      <c r="L53" s="337">
        <v>-4193</v>
      </c>
      <c r="M53" s="338">
        <v>-4064</v>
      </c>
    </row>
    <row r="54" spans="2:13" ht="27.75" customHeight="1" x14ac:dyDescent="0.25">
      <c r="B54" s="109"/>
      <c r="C54" s="110"/>
      <c r="D54" s="110"/>
      <c r="E54" s="111"/>
      <c r="F54" s="111"/>
      <c r="G54" s="111"/>
      <c r="H54" s="111"/>
      <c r="I54" s="112"/>
      <c r="J54" s="112"/>
      <c r="K54" s="112"/>
      <c r="L54" s="112"/>
      <c r="M54" s="112"/>
    </row>
    <row r="55" spans="2:13" ht="13" x14ac:dyDescent="0.2"/>
  </sheetData>
  <sheetProtection algorithmName="SHA-512" hashValue="DEIRkBMuKEZ7VnzYV8GlD1LPDBGXC9oDhMSUbupwQBu+qP0QF8VMXKrFpQJRi4jQlhym9T5VfAsTJQ+M+nQwzg==" saltValue="Tbfi0JdeJhw1mkOAB1kBIQ=="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election activeCell="B62" sqref="A62:XFD62"/>
    </sheetView>
  </sheetViews>
  <sheetFormatPr defaultColWidth="0" defaultRowHeight="13.5" customHeight="1" zeroHeight="1" x14ac:dyDescent="0.2"/>
  <cols>
    <col min="1" max="1" width="8.1796875" style="1" customWidth="1"/>
    <col min="2" max="2" width="16.36328125" style="1" customWidth="1"/>
    <col min="3" max="5" width="26.1796875" style="1" customWidth="1"/>
    <col min="6" max="8" width="24.1796875" style="1" customWidth="1"/>
    <col min="9" max="14" width="26" style="1" customWidth="1"/>
    <col min="15" max="15" width="6.08984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5">
      <c r="B53" s="2"/>
      <c r="C53" s="2"/>
      <c r="D53" s="2"/>
      <c r="E53" s="2"/>
      <c r="F53" s="2"/>
      <c r="G53" s="2"/>
      <c r="H53" s="113" t="s">
        <v>45</v>
      </c>
    </row>
    <row r="54" spans="2:8" ht="29.25" customHeight="1" thickBot="1" x14ac:dyDescent="0.35">
      <c r="B54" s="114" t="s">
        <v>1</v>
      </c>
      <c r="C54" s="115"/>
      <c r="D54" s="115"/>
      <c r="E54" s="116" t="s">
        <v>2</v>
      </c>
      <c r="F54" s="117" t="s">
        <v>528</v>
      </c>
      <c r="G54" s="117" t="s">
        <v>529</v>
      </c>
      <c r="H54" s="118" t="s">
        <v>530</v>
      </c>
    </row>
    <row r="55" spans="2:8" ht="52.5" customHeight="1" x14ac:dyDescent="0.2">
      <c r="B55" s="119"/>
      <c r="C55" s="1244" t="s">
        <v>46</v>
      </c>
      <c r="D55" s="1244"/>
      <c r="E55" s="1245"/>
      <c r="F55" s="339">
        <v>1141</v>
      </c>
      <c r="G55" s="339">
        <v>1126</v>
      </c>
      <c r="H55" s="340">
        <v>1114</v>
      </c>
    </row>
    <row r="56" spans="2:8" ht="52.5" customHeight="1" x14ac:dyDescent="0.2">
      <c r="B56" s="120"/>
      <c r="C56" s="1246" t="s">
        <v>47</v>
      </c>
      <c r="D56" s="1246"/>
      <c r="E56" s="1247"/>
      <c r="F56" s="341">
        <v>1087</v>
      </c>
      <c r="G56" s="341">
        <v>1093</v>
      </c>
      <c r="H56" s="342">
        <v>1100</v>
      </c>
    </row>
    <row r="57" spans="2:8" ht="53.25" customHeight="1" x14ac:dyDescent="0.2">
      <c r="B57" s="120"/>
      <c r="C57" s="1248" t="s">
        <v>48</v>
      </c>
      <c r="D57" s="1248"/>
      <c r="E57" s="1249"/>
      <c r="F57" s="343">
        <v>2776</v>
      </c>
      <c r="G57" s="343">
        <v>2795</v>
      </c>
      <c r="H57" s="344">
        <v>2721</v>
      </c>
    </row>
    <row r="58" spans="2:8" ht="45.75" customHeight="1" x14ac:dyDescent="0.2">
      <c r="B58" s="121"/>
      <c r="C58" s="1236" t="s">
        <v>560</v>
      </c>
      <c r="D58" s="1237"/>
      <c r="E58" s="1238"/>
      <c r="F58" s="345">
        <v>1586</v>
      </c>
      <c r="G58" s="345">
        <v>1532</v>
      </c>
      <c r="H58" s="346">
        <v>1511</v>
      </c>
    </row>
    <row r="59" spans="2:8" ht="45.75" customHeight="1" x14ac:dyDescent="0.2">
      <c r="B59" s="121"/>
      <c r="C59" s="1236" t="s">
        <v>561</v>
      </c>
      <c r="D59" s="1237"/>
      <c r="E59" s="1238"/>
      <c r="F59" s="345">
        <v>787</v>
      </c>
      <c r="G59" s="345">
        <v>874</v>
      </c>
      <c r="H59" s="346">
        <v>839</v>
      </c>
    </row>
    <row r="60" spans="2:8" ht="45.75" customHeight="1" x14ac:dyDescent="0.2">
      <c r="B60" s="121"/>
      <c r="C60" s="1236" t="s">
        <v>562</v>
      </c>
      <c r="D60" s="1237"/>
      <c r="E60" s="1238"/>
      <c r="F60" s="345">
        <v>149</v>
      </c>
      <c r="G60" s="345">
        <v>155</v>
      </c>
      <c r="H60" s="346">
        <v>160</v>
      </c>
    </row>
    <row r="61" spans="2:8" ht="45.75" customHeight="1" x14ac:dyDescent="0.2">
      <c r="B61" s="121"/>
      <c r="C61" s="1236" t="s">
        <v>563</v>
      </c>
      <c r="D61" s="1237"/>
      <c r="E61" s="1238"/>
      <c r="F61" s="345">
        <v>77</v>
      </c>
      <c r="G61" s="345">
        <v>77</v>
      </c>
      <c r="H61" s="346">
        <v>77</v>
      </c>
    </row>
    <row r="62" spans="2:8" ht="45.75" customHeight="1" thickBot="1" x14ac:dyDescent="0.25">
      <c r="B62" s="122"/>
      <c r="C62" s="1239" t="s">
        <v>564</v>
      </c>
      <c r="D62" s="1240"/>
      <c r="E62" s="1241"/>
      <c r="F62" s="347">
        <v>45</v>
      </c>
      <c r="G62" s="347">
        <v>45</v>
      </c>
      <c r="H62" s="348">
        <v>43</v>
      </c>
    </row>
    <row r="63" spans="2:8" ht="52.5" customHeight="1" thickBot="1" x14ac:dyDescent="0.25">
      <c r="B63" s="123"/>
      <c r="C63" s="1242" t="s">
        <v>49</v>
      </c>
      <c r="D63" s="1242"/>
      <c r="E63" s="1243"/>
      <c r="F63" s="349">
        <v>5004</v>
      </c>
      <c r="G63" s="349">
        <v>5014</v>
      </c>
      <c r="H63" s="350">
        <v>4935</v>
      </c>
    </row>
    <row r="64" spans="2:8" ht="13" x14ac:dyDescent="0.2"/>
  </sheetData>
  <sheetProtection algorithmName="SHA-512" hashValue="x12UZVNf2gH46LgiT1EMHWlj9h5I263Yws+2/tNMRJ7KGzpkmUxv7BWcp/vzBY2g8itVyadlLPlM9yjBX/2fng==" saltValue="lzSq1hPs/liizr9F94Wap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844A5B-90F2-4516-8F81-D994F7E54538}">
  <sheetPr>
    <pageSetUpPr fitToPage="1"/>
  </sheetPr>
  <dimension ref="A1:DE85"/>
  <sheetViews>
    <sheetView showGridLines="0" zoomScale="85" zoomScaleNormal="85" zoomScaleSheetLayoutView="55" workbookViewId="0">
      <selection activeCell="AN65" sqref="AN65:DC69"/>
    </sheetView>
  </sheetViews>
  <sheetFormatPr defaultColWidth="0" defaultRowHeight="0" customHeight="1" zeroHeight="1" x14ac:dyDescent="0.2"/>
  <cols>
    <col min="1" max="1" width="6.36328125" style="243" customWidth="1"/>
    <col min="2" max="107" width="2.453125" style="243" customWidth="1"/>
    <col min="108" max="108" width="6.08984375" style="249" customWidth="1"/>
    <col min="109" max="109" width="5.90625" style="247" customWidth="1"/>
    <col min="110" max="16384" width="8.6328125" style="243" hidden="1"/>
  </cols>
  <sheetData>
    <row r="1" spans="1:109" ht="42.75" customHeight="1" x14ac:dyDescent="0.2">
      <c r="A1" s="376"/>
      <c r="B1" s="375"/>
      <c r="DD1" s="243"/>
      <c r="DE1" s="243"/>
    </row>
    <row r="2" spans="1:109" ht="25.5" customHeight="1" x14ac:dyDescent="0.2">
      <c r="A2" s="374"/>
      <c r="C2" s="374"/>
      <c r="O2" s="374"/>
      <c r="P2" s="374"/>
      <c r="Q2" s="374"/>
      <c r="R2" s="374"/>
      <c r="S2" s="374"/>
      <c r="T2" s="374"/>
      <c r="U2" s="374"/>
      <c r="V2" s="374"/>
      <c r="W2" s="374"/>
      <c r="X2" s="374"/>
      <c r="Y2" s="374"/>
      <c r="Z2" s="374"/>
      <c r="AA2" s="374"/>
      <c r="AB2" s="374"/>
      <c r="AC2" s="374"/>
      <c r="AD2" s="374"/>
      <c r="AE2" s="374"/>
      <c r="AF2" s="374"/>
      <c r="AG2" s="374"/>
      <c r="AH2" s="374"/>
      <c r="AI2" s="374"/>
      <c r="AU2" s="374"/>
      <c r="BG2" s="374"/>
      <c r="BS2" s="374"/>
      <c r="CE2" s="374"/>
      <c r="CQ2" s="374"/>
      <c r="DD2" s="243"/>
      <c r="DE2" s="243"/>
    </row>
    <row r="3" spans="1:109" ht="25.5" customHeight="1" x14ac:dyDescent="0.2">
      <c r="A3" s="374"/>
      <c r="C3" s="374"/>
      <c r="O3" s="374"/>
      <c r="P3" s="374"/>
      <c r="Q3" s="374"/>
      <c r="R3" s="374"/>
      <c r="S3" s="374"/>
      <c r="T3" s="374"/>
      <c r="U3" s="374"/>
      <c r="V3" s="374"/>
      <c r="W3" s="374"/>
      <c r="X3" s="374"/>
      <c r="Y3" s="374"/>
      <c r="Z3" s="374"/>
      <c r="AA3" s="374"/>
      <c r="AB3" s="374"/>
      <c r="AC3" s="374"/>
      <c r="AD3" s="374"/>
      <c r="AE3" s="374"/>
      <c r="AF3" s="374"/>
      <c r="AG3" s="374"/>
      <c r="AH3" s="374"/>
      <c r="AI3" s="374"/>
      <c r="AU3" s="374"/>
      <c r="BG3" s="374"/>
      <c r="BS3" s="374"/>
      <c r="CE3" s="374"/>
      <c r="CQ3" s="374"/>
      <c r="DD3" s="243"/>
      <c r="DE3" s="243"/>
    </row>
    <row r="4" spans="1:109" s="241" customFormat="1" ht="13" x14ac:dyDescent="0.2">
      <c r="A4" s="374"/>
      <c r="B4" s="374"/>
      <c r="C4" s="374"/>
      <c r="D4" s="374"/>
      <c r="E4" s="374"/>
      <c r="F4" s="374"/>
      <c r="G4" s="374"/>
      <c r="H4" s="374"/>
      <c r="I4" s="374"/>
      <c r="J4" s="374"/>
      <c r="K4" s="374"/>
      <c r="L4" s="374"/>
      <c r="M4" s="374"/>
      <c r="N4" s="374"/>
      <c r="O4" s="374"/>
      <c r="P4" s="374"/>
      <c r="Q4" s="374"/>
      <c r="R4" s="374"/>
      <c r="S4" s="374"/>
      <c r="T4" s="374"/>
      <c r="U4" s="374"/>
      <c r="V4" s="374"/>
      <c r="W4" s="374"/>
      <c r="X4" s="374"/>
      <c r="Y4" s="374"/>
      <c r="Z4" s="374"/>
      <c r="AA4" s="374"/>
      <c r="AB4" s="374"/>
      <c r="AC4" s="374"/>
      <c r="AD4" s="374"/>
      <c r="AE4" s="374"/>
      <c r="AF4" s="374"/>
      <c r="AG4" s="374"/>
      <c r="AH4" s="374"/>
      <c r="AI4" s="374"/>
      <c r="AJ4" s="374"/>
      <c r="AK4" s="374"/>
      <c r="AL4" s="374"/>
      <c r="AM4" s="374"/>
      <c r="AN4" s="374"/>
      <c r="AO4" s="374"/>
      <c r="AP4" s="374"/>
      <c r="AQ4" s="374"/>
      <c r="AR4" s="374"/>
      <c r="AS4" s="374"/>
      <c r="AT4" s="374"/>
      <c r="AU4" s="374"/>
      <c r="AV4" s="374"/>
      <c r="AW4" s="374"/>
      <c r="AX4" s="374"/>
      <c r="AY4" s="374"/>
      <c r="AZ4" s="374"/>
      <c r="BA4" s="374"/>
      <c r="BB4" s="374"/>
      <c r="BC4" s="374"/>
      <c r="BD4" s="374"/>
      <c r="BE4" s="374"/>
      <c r="BF4" s="374"/>
      <c r="BG4" s="374"/>
      <c r="BH4" s="374"/>
      <c r="BI4" s="374"/>
      <c r="BJ4" s="374"/>
      <c r="BK4" s="374"/>
      <c r="BL4" s="374"/>
      <c r="BM4" s="374"/>
      <c r="BN4" s="374"/>
      <c r="BO4" s="374"/>
      <c r="BP4" s="374"/>
      <c r="BQ4" s="374"/>
      <c r="BR4" s="374"/>
      <c r="BS4" s="374"/>
      <c r="BT4" s="374"/>
      <c r="BU4" s="374"/>
      <c r="BV4" s="374"/>
      <c r="BW4" s="374"/>
      <c r="BX4" s="374"/>
      <c r="BY4" s="374"/>
      <c r="BZ4" s="374"/>
      <c r="CA4" s="374"/>
      <c r="CB4" s="374"/>
      <c r="CC4" s="374"/>
      <c r="CD4" s="374"/>
      <c r="CE4" s="374"/>
      <c r="CF4" s="374"/>
      <c r="CG4" s="374"/>
      <c r="CH4" s="374"/>
      <c r="CI4" s="374"/>
      <c r="CJ4" s="374"/>
      <c r="CK4" s="374"/>
      <c r="CL4" s="374"/>
      <c r="CM4" s="374"/>
      <c r="CN4" s="374"/>
      <c r="CO4" s="374"/>
      <c r="CP4" s="374"/>
      <c r="CQ4" s="374"/>
      <c r="CR4" s="374"/>
      <c r="CS4" s="374"/>
      <c r="CT4" s="374"/>
      <c r="CU4" s="374"/>
      <c r="CV4" s="374"/>
      <c r="CW4" s="374"/>
      <c r="CX4" s="374"/>
      <c r="CY4" s="374"/>
      <c r="CZ4" s="374"/>
      <c r="DA4" s="374"/>
      <c r="DB4" s="374"/>
      <c r="DC4" s="374"/>
      <c r="DD4" s="374"/>
      <c r="DE4" s="374"/>
    </row>
    <row r="5" spans="1:109" s="241" customFormat="1" ht="13" x14ac:dyDescent="0.2">
      <c r="A5" s="374"/>
      <c r="B5" s="374"/>
      <c r="C5" s="374"/>
      <c r="D5" s="374"/>
      <c r="E5" s="374"/>
      <c r="F5" s="374"/>
      <c r="G5" s="374"/>
      <c r="H5" s="374"/>
      <c r="I5" s="374"/>
      <c r="J5" s="374"/>
      <c r="K5" s="374"/>
      <c r="L5" s="374"/>
      <c r="M5" s="374"/>
      <c r="N5" s="374"/>
      <c r="O5" s="374"/>
      <c r="P5" s="374"/>
      <c r="Q5" s="374"/>
      <c r="R5" s="374"/>
      <c r="S5" s="374"/>
      <c r="T5" s="374"/>
      <c r="U5" s="374"/>
      <c r="V5" s="374"/>
      <c r="W5" s="374"/>
      <c r="X5" s="374"/>
      <c r="Y5" s="374"/>
      <c r="Z5" s="374"/>
      <c r="AA5" s="374"/>
      <c r="AB5" s="374"/>
      <c r="AC5" s="374"/>
      <c r="AD5" s="374"/>
      <c r="AE5" s="374"/>
      <c r="AF5" s="374"/>
      <c r="AG5" s="374"/>
      <c r="AH5" s="374"/>
      <c r="AI5" s="374"/>
      <c r="AJ5" s="374"/>
      <c r="AK5" s="374"/>
      <c r="AL5" s="374"/>
      <c r="AM5" s="374"/>
      <c r="AN5" s="374"/>
      <c r="AO5" s="374"/>
      <c r="AP5" s="374"/>
      <c r="AQ5" s="374"/>
      <c r="AR5" s="374"/>
      <c r="AS5" s="374"/>
      <c r="AT5" s="374"/>
      <c r="AU5" s="374"/>
      <c r="AV5" s="374"/>
      <c r="AW5" s="374"/>
      <c r="AX5" s="374"/>
      <c r="AY5" s="374"/>
      <c r="AZ5" s="374"/>
      <c r="BA5" s="374"/>
      <c r="BB5" s="374"/>
      <c r="BC5" s="374"/>
      <c r="BD5" s="374"/>
      <c r="BE5" s="374"/>
      <c r="BF5" s="374"/>
      <c r="BG5" s="374"/>
      <c r="BH5" s="374"/>
      <c r="BI5" s="374"/>
      <c r="BJ5" s="374"/>
      <c r="BK5" s="374"/>
      <c r="BL5" s="374"/>
      <c r="BM5" s="374"/>
      <c r="BN5" s="374"/>
      <c r="BO5" s="374"/>
      <c r="BP5" s="374"/>
      <c r="BQ5" s="374"/>
      <c r="BR5" s="374"/>
      <c r="BS5" s="374"/>
      <c r="BT5" s="374"/>
      <c r="BU5" s="374"/>
      <c r="BV5" s="374"/>
      <c r="BW5" s="374"/>
      <c r="BX5" s="374"/>
      <c r="BY5" s="374"/>
      <c r="BZ5" s="374"/>
      <c r="CA5" s="374"/>
      <c r="CB5" s="374"/>
      <c r="CC5" s="374"/>
      <c r="CD5" s="374"/>
      <c r="CE5" s="374"/>
      <c r="CF5" s="374"/>
      <c r="CG5" s="374"/>
      <c r="CH5" s="374"/>
      <c r="CI5" s="374"/>
      <c r="CJ5" s="374"/>
      <c r="CK5" s="374"/>
      <c r="CL5" s="374"/>
      <c r="CM5" s="374"/>
      <c r="CN5" s="374"/>
      <c r="CO5" s="374"/>
      <c r="CP5" s="374"/>
      <c r="CQ5" s="374"/>
      <c r="CR5" s="374"/>
      <c r="CS5" s="374"/>
      <c r="CT5" s="374"/>
      <c r="CU5" s="374"/>
      <c r="CV5" s="374"/>
      <c r="CW5" s="374"/>
      <c r="CX5" s="374"/>
      <c r="CY5" s="374"/>
      <c r="CZ5" s="374"/>
      <c r="DA5" s="374"/>
      <c r="DB5" s="374"/>
      <c r="DC5" s="374"/>
      <c r="DD5" s="374"/>
      <c r="DE5" s="374"/>
    </row>
    <row r="6" spans="1:109" s="241" customFormat="1" ht="13" x14ac:dyDescent="0.2">
      <c r="A6" s="374"/>
      <c r="B6" s="374"/>
      <c r="C6" s="374"/>
      <c r="D6" s="374"/>
      <c r="E6" s="374"/>
      <c r="F6" s="374"/>
      <c r="G6" s="374"/>
      <c r="H6" s="374"/>
      <c r="I6" s="374"/>
      <c r="J6" s="374"/>
      <c r="K6" s="374"/>
      <c r="L6" s="374"/>
      <c r="M6" s="374"/>
      <c r="N6" s="374"/>
      <c r="O6" s="374"/>
      <c r="P6" s="374"/>
      <c r="Q6" s="374"/>
      <c r="R6" s="374"/>
      <c r="S6" s="374"/>
      <c r="T6" s="374"/>
      <c r="U6" s="374"/>
      <c r="V6" s="374"/>
      <c r="W6" s="374"/>
      <c r="X6" s="374"/>
      <c r="Y6" s="374"/>
      <c r="Z6" s="374"/>
      <c r="AA6" s="374"/>
      <c r="AB6" s="374"/>
      <c r="AC6" s="374"/>
      <c r="AD6" s="374"/>
      <c r="AE6" s="374"/>
      <c r="AF6" s="374"/>
      <c r="AG6" s="374"/>
      <c r="AH6" s="374"/>
      <c r="AI6" s="374"/>
      <c r="AJ6" s="374"/>
      <c r="AK6" s="374"/>
      <c r="AL6" s="374"/>
      <c r="AM6" s="374"/>
      <c r="AN6" s="374"/>
      <c r="AO6" s="374"/>
      <c r="AP6" s="374"/>
      <c r="AQ6" s="374"/>
      <c r="AR6" s="374"/>
      <c r="AS6" s="374"/>
      <c r="AT6" s="374"/>
      <c r="AU6" s="374"/>
      <c r="AV6" s="374"/>
      <c r="AW6" s="374"/>
      <c r="AX6" s="374"/>
      <c r="AY6" s="374"/>
      <c r="AZ6" s="374"/>
      <c r="BA6" s="374"/>
      <c r="BB6" s="374"/>
      <c r="BC6" s="374"/>
      <c r="BD6" s="374"/>
      <c r="BE6" s="374"/>
      <c r="BF6" s="374"/>
      <c r="BG6" s="374"/>
      <c r="BH6" s="374"/>
      <c r="BI6" s="374"/>
      <c r="BJ6" s="374"/>
      <c r="BK6" s="374"/>
      <c r="BL6" s="374"/>
      <c r="BM6" s="374"/>
      <c r="BN6" s="374"/>
      <c r="BO6" s="374"/>
      <c r="BP6" s="374"/>
      <c r="BQ6" s="374"/>
      <c r="BR6" s="374"/>
      <c r="BS6" s="374"/>
      <c r="BT6" s="374"/>
      <c r="BU6" s="374"/>
      <c r="BV6" s="374"/>
      <c r="BW6" s="374"/>
      <c r="BX6" s="374"/>
      <c r="BY6" s="374"/>
      <c r="BZ6" s="374"/>
      <c r="CA6" s="374"/>
      <c r="CB6" s="374"/>
      <c r="CC6" s="374"/>
      <c r="CD6" s="374"/>
      <c r="CE6" s="374"/>
      <c r="CF6" s="374"/>
      <c r="CG6" s="374"/>
      <c r="CH6" s="374"/>
      <c r="CI6" s="374"/>
      <c r="CJ6" s="374"/>
      <c r="CK6" s="374"/>
      <c r="CL6" s="374"/>
      <c r="CM6" s="374"/>
      <c r="CN6" s="374"/>
      <c r="CO6" s="374"/>
      <c r="CP6" s="374"/>
      <c r="CQ6" s="374"/>
      <c r="CR6" s="374"/>
      <c r="CS6" s="374"/>
      <c r="CT6" s="374"/>
      <c r="CU6" s="374"/>
      <c r="CV6" s="374"/>
      <c r="CW6" s="374"/>
      <c r="CX6" s="374"/>
      <c r="CY6" s="374"/>
      <c r="CZ6" s="374"/>
      <c r="DA6" s="374"/>
      <c r="DB6" s="374"/>
      <c r="DC6" s="374"/>
      <c r="DD6" s="374"/>
      <c r="DE6" s="374"/>
    </row>
    <row r="7" spans="1:109" s="241" customFormat="1" ht="13" x14ac:dyDescent="0.2">
      <c r="A7" s="374"/>
      <c r="B7" s="374"/>
      <c r="C7" s="374"/>
      <c r="D7" s="374"/>
      <c r="E7" s="374"/>
      <c r="F7" s="374"/>
      <c r="G7" s="374"/>
      <c r="H7" s="374"/>
      <c r="I7" s="374"/>
      <c r="J7" s="374"/>
      <c r="K7" s="374"/>
      <c r="L7" s="374"/>
      <c r="M7" s="374"/>
      <c r="N7" s="374"/>
      <c r="O7" s="374"/>
      <c r="P7" s="374"/>
      <c r="Q7" s="374"/>
      <c r="R7" s="374"/>
      <c r="S7" s="374"/>
      <c r="T7" s="374"/>
      <c r="U7" s="374"/>
      <c r="V7" s="374"/>
      <c r="W7" s="374"/>
      <c r="X7" s="374"/>
      <c r="Y7" s="374"/>
      <c r="Z7" s="374"/>
      <c r="AA7" s="374"/>
      <c r="AB7" s="374"/>
      <c r="AC7" s="374"/>
      <c r="AD7" s="374"/>
      <c r="AE7" s="374"/>
      <c r="AF7" s="374"/>
      <c r="AG7" s="374"/>
      <c r="AH7" s="374"/>
      <c r="AI7" s="374"/>
      <c r="AJ7" s="374"/>
      <c r="AK7" s="374"/>
      <c r="AL7" s="374"/>
      <c r="AM7" s="374"/>
      <c r="AN7" s="374"/>
      <c r="AO7" s="374"/>
      <c r="AP7" s="374"/>
      <c r="AQ7" s="374"/>
      <c r="AR7" s="374"/>
      <c r="AS7" s="374"/>
      <c r="AT7" s="374"/>
      <c r="AU7" s="374"/>
      <c r="AV7" s="374"/>
      <c r="AW7" s="374"/>
      <c r="AX7" s="374"/>
      <c r="AY7" s="374"/>
      <c r="AZ7" s="374"/>
      <c r="BA7" s="374"/>
      <c r="BB7" s="374"/>
      <c r="BC7" s="374"/>
      <c r="BD7" s="374"/>
      <c r="BE7" s="374"/>
      <c r="BF7" s="374"/>
      <c r="BG7" s="374"/>
      <c r="BH7" s="374"/>
      <c r="BI7" s="374"/>
      <c r="BJ7" s="374"/>
      <c r="BK7" s="374"/>
      <c r="BL7" s="374"/>
      <c r="BM7" s="374"/>
      <c r="BN7" s="374"/>
      <c r="BO7" s="374"/>
      <c r="BP7" s="374"/>
      <c r="BQ7" s="374"/>
      <c r="BR7" s="374"/>
      <c r="BS7" s="374"/>
      <c r="BT7" s="374"/>
      <c r="BU7" s="374"/>
      <c r="BV7" s="374"/>
      <c r="BW7" s="374"/>
      <c r="BX7" s="374"/>
      <c r="BY7" s="374"/>
      <c r="BZ7" s="374"/>
      <c r="CA7" s="374"/>
      <c r="CB7" s="374"/>
      <c r="CC7" s="374"/>
      <c r="CD7" s="374"/>
      <c r="CE7" s="374"/>
      <c r="CF7" s="374"/>
      <c r="CG7" s="374"/>
      <c r="CH7" s="374"/>
      <c r="CI7" s="374"/>
      <c r="CJ7" s="374"/>
      <c r="CK7" s="374"/>
      <c r="CL7" s="374"/>
      <c r="CM7" s="374"/>
      <c r="CN7" s="374"/>
      <c r="CO7" s="374"/>
      <c r="CP7" s="374"/>
      <c r="CQ7" s="374"/>
      <c r="CR7" s="374"/>
      <c r="CS7" s="374"/>
      <c r="CT7" s="374"/>
      <c r="CU7" s="374"/>
      <c r="CV7" s="374"/>
      <c r="CW7" s="374"/>
      <c r="CX7" s="374"/>
      <c r="CY7" s="374"/>
      <c r="CZ7" s="374"/>
      <c r="DA7" s="374"/>
      <c r="DB7" s="374"/>
      <c r="DC7" s="374"/>
      <c r="DD7" s="374"/>
      <c r="DE7" s="374"/>
    </row>
    <row r="8" spans="1:109" s="241" customFormat="1" ht="13" x14ac:dyDescent="0.2">
      <c r="A8" s="374"/>
      <c r="B8" s="374"/>
      <c r="C8" s="374"/>
      <c r="D8" s="374"/>
      <c r="E8" s="374"/>
      <c r="F8" s="374"/>
      <c r="G8" s="374"/>
      <c r="H8" s="374"/>
      <c r="I8" s="374"/>
      <c r="J8" s="374"/>
      <c r="K8" s="374"/>
      <c r="L8" s="374"/>
      <c r="M8" s="374"/>
      <c r="N8" s="374"/>
      <c r="O8" s="374"/>
      <c r="P8" s="374"/>
      <c r="Q8" s="374"/>
      <c r="R8" s="374"/>
      <c r="S8" s="374"/>
      <c r="T8" s="374"/>
      <c r="U8" s="374"/>
      <c r="V8" s="374"/>
      <c r="W8" s="374"/>
      <c r="X8" s="374"/>
      <c r="Y8" s="374"/>
      <c r="Z8" s="374"/>
      <c r="AA8" s="374"/>
      <c r="AB8" s="374"/>
      <c r="AC8" s="374"/>
      <c r="AD8" s="374"/>
      <c r="AE8" s="374"/>
      <c r="AF8" s="374"/>
      <c r="AG8" s="374"/>
      <c r="AH8" s="374"/>
      <c r="AI8" s="374"/>
      <c r="AJ8" s="374"/>
      <c r="AK8" s="374"/>
      <c r="AL8" s="374"/>
      <c r="AM8" s="374"/>
      <c r="AN8" s="374"/>
      <c r="AO8" s="374"/>
      <c r="AP8" s="374"/>
      <c r="AQ8" s="374"/>
      <c r="AR8" s="374"/>
      <c r="AS8" s="374"/>
      <c r="AT8" s="374"/>
      <c r="AU8" s="374"/>
      <c r="AV8" s="374"/>
      <c r="AW8" s="374"/>
      <c r="AX8" s="374"/>
      <c r="AY8" s="374"/>
      <c r="AZ8" s="374"/>
      <c r="BA8" s="374"/>
      <c r="BB8" s="374"/>
      <c r="BC8" s="374"/>
      <c r="BD8" s="374"/>
      <c r="BE8" s="374"/>
      <c r="BF8" s="374"/>
      <c r="BG8" s="374"/>
      <c r="BH8" s="374"/>
      <c r="BI8" s="374"/>
      <c r="BJ8" s="374"/>
      <c r="BK8" s="374"/>
      <c r="BL8" s="374"/>
      <c r="BM8" s="374"/>
      <c r="BN8" s="374"/>
      <c r="BO8" s="374"/>
      <c r="BP8" s="374"/>
      <c r="BQ8" s="374"/>
      <c r="BR8" s="374"/>
      <c r="BS8" s="374"/>
      <c r="BT8" s="374"/>
      <c r="BU8" s="374"/>
      <c r="BV8" s="374"/>
      <c r="BW8" s="374"/>
      <c r="BX8" s="374"/>
      <c r="BY8" s="374"/>
      <c r="BZ8" s="374"/>
      <c r="CA8" s="374"/>
      <c r="CB8" s="374"/>
      <c r="CC8" s="374"/>
      <c r="CD8" s="374"/>
      <c r="CE8" s="374"/>
      <c r="CF8" s="374"/>
      <c r="CG8" s="374"/>
      <c r="CH8" s="374"/>
      <c r="CI8" s="374"/>
      <c r="CJ8" s="374"/>
      <c r="CK8" s="374"/>
      <c r="CL8" s="374"/>
      <c r="CM8" s="374"/>
      <c r="CN8" s="374"/>
      <c r="CO8" s="374"/>
      <c r="CP8" s="374"/>
      <c r="CQ8" s="374"/>
      <c r="CR8" s="374"/>
      <c r="CS8" s="374"/>
      <c r="CT8" s="374"/>
      <c r="CU8" s="374"/>
      <c r="CV8" s="374"/>
      <c r="CW8" s="374"/>
      <c r="CX8" s="374"/>
      <c r="CY8" s="374"/>
      <c r="CZ8" s="374"/>
      <c r="DA8" s="374"/>
      <c r="DB8" s="374"/>
      <c r="DC8" s="374"/>
      <c r="DD8" s="374"/>
      <c r="DE8" s="374"/>
    </row>
    <row r="9" spans="1:109" s="241" customFormat="1" ht="13" x14ac:dyDescent="0.2">
      <c r="A9" s="374"/>
      <c r="B9" s="374"/>
      <c r="C9" s="374"/>
      <c r="D9" s="374"/>
      <c r="E9" s="374"/>
      <c r="F9" s="374"/>
      <c r="G9" s="374"/>
      <c r="H9" s="374"/>
      <c r="I9" s="374"/>
      <c r="J9" s="374"/>
      <c r="K9" s="374"/>
      <c r="L9" s="374"/>
      <c r="M9" s="374"/>
      <c r="N9" s="374"/>
      <c r="O9" s="374"/>
      <c r="P9" s="374"/>
      <c r="Q9" s="374"/>
      <c r="R9" s="374"/>
      <c r="S9" s="374"/>
      <c r="T9" s="374"/>
      <c r="U9" s="374"/>
      <c r="V9" s="374"/>
      <c r="W9" s="374"/>
      <c r="X9" s="374"/>
      <c r="Y9" s="374"/>
      <c r="Z9" s="374"/>
      <c r="AA9" s="374"/>
      <c r="AB9" s="374"/>
      <c r="AC9" s="374"/>
      <c r="AD9" s="374"/>
      <c r="AE9" s="374"/>
      <c r="AF9" s="374"/>
      <c r="AG9" s="374"/>
      <c r="AH9" s="374"/>
      <c r="AI9" s="374"/>
      <c r="AJ9" s="374"/>
      <c r="AK9" s="374"/>
      <c r="AL9" s="374"/>
      <c r="AM9" s="374"/>
      <c r="AN9" s="374"/>
      <c r="AO9" s="374"/>
      <c r="AP9" s="374"/>
      <c r="AQ9" s="374"/>
      <c r="AR9" s="374"/>
      <c r="AS9" s="374"/>
      <c r="AT9" s="374"/>
      <c r="AU9" s="374"/>
      <c r="AV9" s="374"/>
      <c r="AW9" s="374"/>
      <c r="AX9" s="374"/>
      <c r="AY9" s="374"/>
      <c r="AZ9" s="374"/>
      <c r="BA9" s="374"/>
      <c r="BB9" s="374"/>
      <c r="BC9" s="374"/>
      <c r="BD9" s="374"/>
      <c r="BE9" s="374"/>
      <c r="BF9" s="374"/>
      <c r="BG9" s="374"/>
      <c r="BH9" s="374"/>
      <c r="BI9" s="374"/>
      <c r="BJ9" s="374"/>
      <c r="BK9" s="374"/>
      <c r="BL9" s="374"/>
      <c r="BM9" s="374"/>
      <c r="BN9" s="374"/>
      <c r="BO9" s="374"/>
      <c r="BP9" s="374"/>
      <c r="BQ9" s="374"/>
      <c r="BR9" s="374"/>
      <c r="BS9" s="374"/>
      <c r="BT9" s="374"/>
      <c r="BU9" s="374"/>
      <c r="BV9" s="374"/>
      <c r="BW9" s="374"/>
      <c r="BX9" s="374"/>
      <c r="BY9" s="374"/>
      <c r="BZ9" s="374"/>
      <c r="CA9" s="374"/>
      <c r="CB9" s="374"/>
      <c r="CC9" s="374"/>
      <c r="CD9" s="374"/>
      <c r="CE9" s="374"/>
      <c r="CF9" s="374"/>
      <c r="CG9" s="374"/>
      <c r="CH9" s="374"/>
      <c r="CI9" s="374"/>
      <c r="CJ9" s="374"/>
      <c r="CK9" s="374"/>
      <c r="CL9" s="374"/>
      <c r="CM9" s="374"/>
      <c r="CN9" s="374"/>
      <c r="CO9" s="374"/>
      <c r="CP9" s="374"/>
      <c r="CQ9" s="374"/>
      <c r="CR9" s="374"/>
      <c r="CS9" s="374"/>
      <c r="CT9" s="374"/>
      <c r="CU9" s="374"/>
      <c r="CV9" s="374"/>
      <c r="CW9" s="374"/>
      <c r="CX9" s="374"/>
      <c r="CY9" s="374"/>
      <c r="CZ9" s="374"/>
      <c r="DA9" s="374"/>
      <c r="DB9" s="374"/>
      <c r="DC9" s="374"/>
      <c r="DD9" s="374"/>
      <c r="DE9" s="374"/>
    </row>
    <row r="10" spans="1:109" s="241" customFormat="1" ht="13" x14ac:dyDescent="0.2">
      <c r="A10" s="374"/>
      <c r="B10" s="374"/>
      <c r="C10" s="374"/>
      <c r="D10" s="374"/>
      <c r="E10" s="374"/>
      <c r="F10" s="374"/>
      <c r="G10" s="374"/>
      <c r="H10" s="374"/>
      <c r="I10" s="374"/>
      <c r="J10" s="374"/>
      <c r="K10" s="374"/>
      <c r="L10" s="374"/>
      <c r="M10" s="374"/>
      <c r="N10" s="374"/>
      <c r="O10" s="374"/>
      <c r="P10" s="374"/>
      <c r="Q10" s="374"/>
      <c r="R10" s="374"/>
      <c r="S10" s="374"/>
      <c r="T10" s="374"/>
      <c r="U10" s="374"/>
      <c r="V10" s="374"/>
      <c r="W10" s="374"/>
      <c r="X10" s="374"/>
      <c r="Y10" s="374"/>
      <c r="Z10" s="374"/>
      <c r="AA10" s="374"/>
      <c r="AB10" s="374"/>
      <c r="AC10" s="374"/>
      <c r="AD10" s="374"/>
      <c r="AE10" s="374"/>
      <c r="AF10" s="374"/>
      <c r="AG10" s="374"/>
      <c r="AH10" s="374"/>
      <c r="AI10" s="374"/>
      <c r="AJ10" s="374"/>
      <c r="AK10" s="374"/>
      <c r="AL10" s="374"/>
      <c r="AM10" s="374"/>
      <c r="AN10" s="374"/>
      <c r="AO10" s="374"/>
      <c r="AP10" s="374"/>
      <c r="AQ10" s="374"/>
      <c r="AR10" s="374"/>
      <c r="AS10" s="374"/>
      <c r="AT10" s="374"/>
      <c r="AU10" s="374"/>
      <c r="AV10" s="374"/>
      <c r="AW10" s="374"/>
      <c r="AX10" s="374"/>
      <c r="AY10" s="374"/>
      <c r="AZ10" s="374"/>
      <c r="BA10" s="374"/>
      <c r="BB10" s="374"/>
      <c r="BC10" s="374"/>
      <c r="BD10" s="374"/>
      <c r="BE10" s="374"/>
      <c r="BF10" s="374"/>
      <c r="BG10" s="374"/>
      <c r="BH10" s="374"/>
      <c r="BI10" s="374"/>
      <c r="BJ10" s="374"/>
      <c r="BK10" s="374"/>
      <c r="BL10" s="374"/>
      <c r="BM10" s="374"/>
      <c r="BN10" s="374"/>
      <c r="BO10" s="374"/>
      <c r="BP10" s="374"/>
      <c r="BQ10" s="374"/>
      <c r="BR10" s="374"/>
      <c r="BS10" s="374"/>
      <c r="BT10" s="374"/>
      <c r="BU10" s="374"/>
      <c r="BV10" s="374"/>
      <c r="BW10" s="374"/>
      <c r="BX10" s="374"/>
      <c r="BY10" s="374"/>
      <c r="BZ10" s="374"/>
      <c r="CA10" s="374"/>
      <c r="CB10" s="374"/>
      <c r="CC10" s="374"/>
      <c r="CD10" s="374"/>
      <c r="CE10" s="374"/>
      <c r="CF10" s="374"/>
      <c r="CG10" s="374"/>
      <c r="CH10" s="374"/>
      <c r="CI10" s="374"/>
      <c r="CJ10" s="374"/>
      <c r="CK10" s="374"/>
      <c r="CL10" s="374"/>
      <c r="CM10" s="374"/>
      <c r="CN10" s="374"/>
      <c r="CO10" s="374"/>
      <c r="CP10" s="374"/>
      <c r="CQ10" s="374"/>
      <c r="CR10" s="374"/>
      <c r="CS10" s="374"/>
      <c r="CT10" s="374"/>
      <c r="CU10" s="374"/>
      <c r="CV10" s="374"/>
      <c r="CW10" s="374"/>
      <c r="CX10" s="374"/>
      <c r="CY10" s="374"/>
      <c r="CZ10" s="374"/>
      <c r="DA10" s="374"/>
      <c r="DB10" s="374"/>
      <c r="DC10" s="374"/>
      <c r="DD10" s="374"/>
      <c r="DE10" s="374"/>
    </row>
    <row r="11" spans="1:109" s="241" customFormat="1" ht="13" x14ac:dyDescent="0.2">
      <c r="A11" s="374"/>
      <c r="B11" s="374"/>
      <c r="C11" s="374"/>
      <c r="D11" s="374"/>
      <c r="E11" s="374"/>
      <c r="F11" s="374"/>
      <c r="G11" s="374"/>
      <c r="H11" s="374"/>
      <c r="I11" s="374"/>
      <c r="J11" s="374"/>
      <c r="K11" s="374"/>
      <c r="L11" s="374"/>
      <c r="M11" s="374"/>
      <c r="N11" s="374"/>
      <c r="O11" s="374"/>
      <c r="P11" s="374"/>
      <c r="Q11" s="374"/>
      <c r="R11" s="374"/>
      <c r="S11" s="374"/>
      <c r="T11" s="374"/>
      <c r="U11" s="374"/>
      <c r="V11" s="374"/>
      <c r="W11" s="374"/>
      <c r="X11" s="374"/>
      <c r="Y11" s="374"/>
      <c r="Z11" s="374"/>
      <c r="AA11" s="374"/>
      <c r="AB11" s="374"/>
      <c r="AC11" s="374"/>
      <c r="AD11" s="374"/>
      <c r="AE11" s="374"/>
      <c r="AF11" s="374"/>
      <c r="AG11" s="374"/>
      <c r="AH11" s="374"/>
      <c r="AI11" s="374"/>
      <c r="AJ11" s="374"/>
      <c r="AK11" s="374"/>
      <c r="AL11" s="374"/>
      <c r="AM11" s="374"/>
      <c r="AN11" s="374"/>
      <c r="AO11" s="374"/>
      <c r="AP11" s="374"/>
      <c r="AQ11" s="374"/>
      <c r="AR11" s="374"/>
      <c r="AS11" s="374"/>
      <c r="AT11" s="374"/>
      <c r="AU11" s="374"/>
      <c r="AV11" s="374"/>
      <c r="AW11" s="374"/>
      <c r="AX11" s="374"/>
      <c r="AY11" s="374"/>
      <c r="AZ11" s="374"/>
      <c r="BA11" s="374"/>
      <c r="BB11" s="374"/>
      <c r="BC11" s="374"/>
      <c r="BD11" s="374"/>
      <c r="BE11" s="374"/>
      <c r="BF11" s="374"/>
      <c r="BG11" s="374"/>
      <c r="BH11" s="374"/>
      <c r="BI11" s="374"/>
      <c r="BJ11" s="374"/>
      <c r="BK11" s="374"/>
      <c r="BL11" s="374"/>
      <c r="BM11" s="374"/>
      <c r="BN11" s="374"/>
      <c r="BO11" s="374"/>
      <c r="BP11" s="374"/>
      <c r="BQ11" s="374"/>
      <c r="BR11" s="374"/>
      <c r="BS11" s="374"/>
      <c r="BT11" s="374"/>
      <c r="BU11" s="374"/>
      <c r="BV11" s="374"/>
      <c r="BW11" s="374"/>
      <c r="BX11" s="374"/>
      <c r="BY11" s="374"/>
      <c r="BZ11" s="374"/>
      <c r="CA11" s="374"/>
      <c r="CB11" s="374"/>
      <c r="CC11" s="374"/>
      <c r="CD11" s="374"/>
      <c r="CE11" s="374"/>
      <c r="CF11" s="374"/>
      <c r="CG11" s="374"/>
      <c r="CH11" s="374"/>
      <c r="CI11" s="374"/>
      <c r="CJ11" s="374"/>
      <c r="CK11" s="374"/>
      <c r="CL11" s="374"/>
      <c r="CM11" s="374"/>
      <c r="CN11" s="374"/>
      <c r="CO11" s="374"/>
      <c r="CP11" s="374"/>
      <c r="CQ11" s="374"/>
      <c r="CR11" s="374"/>
      <c r="CS11" s="374"/>
      <c r="CT11" s="374"/>
      <c r="CU11" s="374"/>
      <c r="CV11" s="374"/>
      <c r="CW11" s="374"/>
      <c r="CX11" s="374"/>
      <c r="CY11" s="374"/>
      <c r="CZ11" s="374"/>
      <c r="DA11" s="374"/>
      <c r="DB11" s="374"/>
      <c r="DC11" s="374"/>
      <c r="DD11" s="374"/>
      <c r="DE11" s="374"/>
    </row>
    <row r="12" spans="1:109" s="241" customFormat="1" ht="13" x14ac:dyDescent="0.2">
      <c r="A12" s="374"/>
      <c r="B12" s="374"/>
      <c r="C12" s="374"/>
      <c r="D12" s="374"/>
      <c r="E12" s="374"/>
      <c r="F12" s="374"/>
      <c r="G12" s="374"/>
      <c r="H12" s="374"/>
      <c r="I12" s="374"/>
      <c r="J12" s="374"/>
      <c r="K12" s="374"/>
      <c r="L12" s="374"/>
      <c r="M12" s="374"/>
      <c r="N12" s="374"/>
      <c r="O12" s="374"/>
      <c r="P12" s="374"/>
      <c r="Q12" s="374"/>
      <c r="R12" s="374"/>
      <c r="S12" s="374"/>
      <c r="T12" s="374"/>
      <c r="U12" s="374"/>
      <c r="V12" s="374"/>
      <c r="W12" s="374"/>
      <c r="X12" s="374"/>
      <c r="Y12" s="374"/>
      <c r="Z12" s="374"/>
      <c r="AA12" s="374"/>
      <c r="AB12" s="374"/>
      <c r="AC12" s="374"/>
      <c r="AD12" s="374"/>
      <c r="AE12" s="374"/>
      <c r="AF12" s="374"/>
      <c r="AG12" s="374"/>
      <c r="AH12" s="374"/>
      <c r="AI12" s="374"/>
      <c r="AJ12" s="374"/>
      <c r="AK12" s="374"/>
      <c r="AL12" s="374"/>
      <c r="AM12" s="374"/>
      <c r="AN12" s="374"/>
      <c r="AO12" s="374"/>
      <c r="AP12" s="374"/>
      <c r="AQ12" s="374"/>
      <c r="AR12" s="374"/>
      <c r="AS12" s="374"/>
      <c r="AT12" s="374"/>
      <c r="AU12" s="374"/>
      <c r="AV12" s="374"/>
      <c r="AW12" s="374"/>
      <c r="AX12" s="374"/>
      <c r="AY12" s="374"/>
      <c r="AZ12" s="374"/>
      <c r="BA12" s="374"/>
      <c r="BB12" s="374"/>
      <c r="BC12" s="374"/>
      <c r="BD12" s="374"/>
      <c r="BE12" s="374"/>
      <c r="BF12" s="374"/>
      <c r="BG12" s="374"/>
      <c r="BH12" s="374"/>
      <c r="BI12" s="374"/>
      <c r="BJ12" s="374"/>
      <c r="BK12" s="374"/>
      <c r="BL12" s="374"/>
      <c r="BM12" s="374"/>
      <c r="BN12" s="374"/>
      <c r="BO12" s="374"/>
      <c r="BP12" s="374"/>
      <c r="BQ12" s="374"/>
      <c r="BR12" s="374"/>
      <c r="BS12" s="374"/>
      <c r="BT12" s="374"/>
      <c r="BU12" s="374"/>
      <c r="BV12" s="374"/>
      <c r="BW12" s="374"/>
      <c r="BX12" s="374"/>
      <c r="BY12" s="374"/>
      <c r="BZ12" s="374"/>
      <c r="CA12" s="374"/>
      <c r="CB12" s="374"/>
      <c r="CC12" s="374"/>
      <c r="CD12" s="374"/>
      <c r="CE12" s="374"/>
      <c r="CF12" s="374"/>
      <c r="CG12" s="374"/>
      <c r="CH12" s="374"/>
      <c r="CI12" s="374"/>
      <c r="CJ12" s="374"/>
      <c r="CK12" s="374"/>
      <c r="CL12" s="374"/>
      <c r="CM12" s="374"/>
      <c r="CN12" s="374"/>
      <c r="CO12" s="374"/>
      <c r="CP12" s="374"/>
      <c r="CQ12" s="374"/>
      <c r="CR12" s="374"/>
      <c r="CS12" s="374"/>
      <c r="CT12" s="374"/>
      <c r="CU12" s="374"/>
      <c r="CV12" s="374"/>
      <c r="CW12" s="374"/>
      <c r="CX12" s="374"/>
      <c r="CY12" s="374"/>
      <c r="CZ12" s="374"/>
      <c r="DA12" s="374"/>
      <c r="DB12" s="374"/>
      <c r="DC12" s="374"/>
      <c r="DD12" s="374"/>
      <c r="DE12" s="374"/>
    </row>
    <row r="13" spans="1:109" s="241" customFormat="1" ht="13" x14ac:dyDescent="0.2">
      <c r="A13" s="374"/>
      <c r="B13" s="374"/>
      <c r="C13" s="374"/>
      <c r="D13" s="374"/>
      <c r="E13" s="374"/>
      <c r="F13" s="374"/>
      <c r="G13" s="374"/>
      <c r="H13" s="374"/>
      <c r="I13" s="374"/>
      <c r="J13" s="374"/>
      <c r="K13" s="374"/>
      <c r="L13" s="374"/>
      <c r="M13" s="374"/>
      <c r="N13" s="374"/>
      <c r="O13" s="374"/>
      <c r="P13" s="374"/>
      <c r="Q13" s="374"/>
      <c r="R13" s="374"/>
      <c r="S13" s="374"/>
      <c r="T13" s="374"/>
      <c r="U13" s="374"/>
      <c r="V13" s="374"/>
      <c r="W13" s="374"/>
      <c r="X13" s="374"/>
      <c r="Y13" s="374"/>
      <c r="Z13" s="374"/>
      <c r="AA13" s="374"/>
      <c r="AB13" s="374"/>
      <c r="AC13" s="374"/>
      <c r="AD13" s="374"/>
      <c r="AE13" s="374"/>
      <c r="AF13" s="374"/>
      <c r="AG13" s="374"/>
      <c r="AH13" s="374"/>
      <c r="AI13" s="374"/>
      <c r="AJ13" s="374"/>
      <c r="AK13" s="374"/>
      <c r="AL13" s="374"/>
      <c r="AM13" s="374"/>
      <c r="AN13" s="374"/>
      <c r="AO13" s="374"/>
      <c r="AP13" s="374"/>
      <c r="AQ13" s="374"/>
      <c r="AR13" s="374"/>
      <c r="AS13" s="374"/>
      <c r="AT13" s="374"/>
      <c r="AU13" s="374"/>
      <c r="AV13" s="374"/>
      <c r="AW13" s="374"/>
      <c r="AX13" s="374"/>
      <c r="AY13" s="374"/>
      <c r="AZ13" s="374"/>
      <c r="BA13" s="374"/>
      <c r="BB13" s="374"/>
      <c r="BC13" s="374"/>
      <c r="BD13" s="374"/>
      <c r="BE13" s="374"/>
      <c r="BF13" s="374"/>
      <c r="BG13" s="374"/>
      <c r="BH13" s="374"/>
      <c r="BI13" s="374"/>
      <c r="BJ13" s="374"/>
      <c r="BK13" s="374"/>
      <c r="BL13" s="374"/>
      <c r="BM13" s="374"/>
      <c r="BN13" s="374"/>
      <c r="BO13" s="374"/>
      <c r="BP13" s="374"/>
      <c r="BQ13" s="374"/>
      <c r="BR13" s="374"/>
      <c r="BS13" s="374"/>
      <c r="BT13" s="374"/>
      <c r="BU13" s="374"/>
      <c r="BV13" s="374"/>
      <c r="BW13" s="374"/>
      <c r="BX13" s="374"/>
      <c r="BY13" s="374"/>
      <c r="BZ13" s="374"/>
      <c r="CA13" s="374"/>
      <c r="CB13" s="374"/>
      <c r="CC13" s="374"/>
      <c r="CD13" s="374"/>
      <c r="CE13" s="374"/>
      <c r="CF13" s="374"/>
      <c r="CG13" s="374"/>
      <c r="CH13" s="374"/>
      <c r="CI13" s="374"/>
      <c r="CJ13" s="374"/>
      <c r="CK13" s="374"/>
      <c r="CL13" s="374"/>
      <c r="CM13" s="374"/>
      <c r="CN13" s="374"/>
      <c r="CO13" s="374"/>
      <c r="CP13" s="374"/>
      <c r="CQ13" s="374"/>
      <c r="CR13" s="374"/>
      <c r="CS13" s="374"/>
      <c r="CT13" s="374"/>
      <c r="CU13" s="374"/>
      <c r="CV13" s="374"/>
      <c r="CW13" s="374"/>
      <c r="CX13" s="374"/>
      <c r="CY13" s="374"/>
      <c r="CZ13" s="374"/>
      <c r="DA13" s="374"/>
      <c r="DB13" s="374"/>
      <c r="DC13" s="374"/>
      <c r="DD13" s="374"/>
      <c r="DE13" s="374"/>
    </row>
    <row r="14" spans="1:109" s="241" customFormat="1" ht="13" x14ac:dyDescent="0.2">
      <c r="A14" s="374"/>
      <c r="B14" s="374"/>
      <c r="C14" s="374"/>
      <c r="D14" s="374"/>
      <c r="E14" s="374"/>
      <c r="F14" s="374"/>
      <c r="G14" s="374"/>
      <c r="H14" s="374"/>
      <c r="I14" s="374"/>
      <c r="J14" s="374"/>
      <c r="K14" s="374"/>
      <c r="L14" s="374"/>
      <c r="M14" s="374"/>
      <c r="N14" s="374"/>
      <c r="O14" s="374"/>
      <c r="P14" s="374"/>
      <c r="Q14" s="374"/>
      <c r="R14" s="374"/>
      <c r="S14" s="374"/>
      <c r="T14" s="374"/>
      <c r="U14" s="374"/>
      <c r="V14" s="374"/>
      <c r="W14" s="374"/>
      <c r="X14" s="374"/>
      <c r="Y14" s="374"/>
      <c r="Z14" s="374"/>
      <c r="AA14" s="374"/>
      <c r="AB14" s="374"/>
      <c r="AC14" s="374"/>
      <c r="AD14" s="374"/>
      <c r="AE14" s="374"/>
      <c r="AF14" s="374"/>
      <c r="AG14" s="374"/>
      <c r="AH14" s="374"/>
      <c r="AI14" s="374"/>
      <c r="AJ14" s="374"/>
      <c r="AK14" s="374"/>
      <c r="AL14" s="374"/>
      <c r="AM14" s="374"/>
      <c r="AN14" s="374"/>
      <c r="AO14" s="374"/>
      <c r="AP14" s="374"/>
      <c r="AQ14" s="374"/>
      <c r="AR14" s="374"/>
      <c r="AS14" s="374"/>
      <c r="AT14" s="374"/>
      <c r="AU14" s="374"/>
      <c r="AV14" s="374"/>
      <c r="AW14" s="374"/>
      <c r="AX14" s="374"/>
      <c r="AY14" s="374"/>
      <c r="AZ14" s="374"/>
      <c r="BA14" s="374"/>
      <c r="BB14" s="374"/>
      <c r="BC14" s="374"/>
      <c r="BD14" s="374"/>
      <c r="BE14" s="374"/>
      <c r="BF14" s="374"/>
      <c r="BG14" s="374"/>
      <c r="BH14" s="374"/>
      <c r="BI14" s="374"/>
      <c r="BJ14" s="374"/>
      <c r="BK14" s="374"/>
      <c r="BL14" s="374"/>
      <c r="BM14" s="374"/>
      <c r="BN14" s="374"/>
      <c r="BO14" s="374"/>
      <c r="BP14" s="374"/>
      <c r="BQ14" s="374"/>
      <c r="BR14" s="374"/>
      <c r="BS14" s="374"/>
      <c r="BT14" s="374"/>
      <c r="BU14" s="374"/>
      <c r="BV14" s="374"/>
      <c r="BW14" s="374"/>
      <c r="BX14" s="374"/>
      <c r="BY14" s="374"/>
      <c r="BZ14" s="374"/>
      <c r="CA14" s="374"/>
      <c r="CB14" s="374"/>
      <c r="CC14" s="374"/>
      <c r="CD14" s="374"/>
      <c r="CE14" s="374"/>
      <c r="CF14" s="374"/>
      <c r="CG14" s="374"/>
      <c r="CH14" s="374"/>
      <c r="CI14" s="374"/>
      <c r="CJ14" s="374"/>
      <c r="CK14" s="374"/>
      <c r="CL14" s="374"/>
      <c r="CM14" s="374"/>
      <c r="CN14" s="374"/>
      <c r="CO14" s="374"/>
      <c r="CP14" s="374"/>
      <c r="CQ14" s="374"/>
      <c r="CR14" s="374"/>
      <c r="CS14" s="374"/>
      <c r="CT14" s="374"/>
      <c r="CU14" s="374"/>
      <c r="CV14" s="374"/>
      <c r="CW14" s="374"/>
      <c r="CX14" s="374"/>
      <c r="CY14" s="374"/>
      <c r="CZ14" s="374"/>
      <c r="DA14" s="374"/>
      <c r="DB14" s="374"/>
      <c r="DC14" s="374"/>
      <c r="DD14" s="374"/>
      <c r="DE14" s="374"/>
    </row>
    <row r="15" spans="1:109" s="241" customFormat="1" ht="13" x14ac:dyDescent="0.2">
      <c r="A15" s="243"/>
      <c r="B15" s="374"/>
      <c r="C15" s="374"/>
      <c r="D15" s="374"/>
      <c r="E15" s="374"/>
      <c r="F15" s="374"/>
      <c r="G15" s="374"/>
      <c r="H15" s="374"/>
      <c r="I15" s="374"/>
      <c r="J15" s="374"/>
      <c r="K15" s="374"/>
      <c r="L15" s="374"/>
      <c r="M15" s="374"/>
      <c r="N15" s="374"/>
      <c r="O15" s="374"/>
      <c r="P15" s="374"/>
      <c r="Q15" s="374"/>
      <c r="R15" s="374"/>
      <c r="S15" s="374"/>
      <c r="T15" s="374"/>
      <c r="U15" s="374"/>
      <c r="V15" s="374"/>
      <c r="W15" s="374"/>
      <c r="X15" s="374"/>
      <c r="Y15" s="374"/>
      <c r="Z15" s="374"/>
      <c r="AA15" s="374"/>
      <c r="AB15" s="374"/>
      <c r="AC15" s="374"/>
      <c r="AD15" s="374"/>
      <c r="AE15" s="374"/>
      <c r="AF15" s="374"/>
      <c r="AG15" s="374"/>
      <c r="AH15" s="374"/>
      <c r="AI15" s="374"/>
      <c r="AJ15" s="374"/>
      <c r="AK15" s="374"/>
      <c r="AL15" s="374"/>
      <c r="AM15" s="374"/>
      <c r="AN15" s="374"/>
      <c r="AO15" s="374"/>
      <c r="AP15" s="374"/>
      <c r="AQ15" s="374"/>
      <c r="AR15" s="374"/>
      <c r="AS15" s="374"/>
      <c r="AT15" s="374"/>
      <c r="AU15" s="374"/>
      <c r="AV15" s="374"/>
      <c r="AW15" s="374"/>
      <c r="AX15" s="374"/>
      <c r="AY15" s="374"/>
      <c r="AZ15" s="374"/>
      <c r="BA15" s="374"/>
      <c r="BB15" s="374"/>
      <c r="BC15" s="374"/>
      <c r="BD15" s="374"/>
      <c r="BE15" s="374"/>
      <c r="BF15" s="374"/>
      <c r="BG15" s="374"/>
      <c r="BH15" s="374"/>
      <c r="BI15" s="374"/>
      <c r="BJ15" s="374"/>
      <c r="BK15" s="374"/>
      <c r="BL15" s="374"/>
      <c r="BM15" s="374"/>
      <c r="BN15" s="374"/>
      <c r="BO15" s="374"/>
      <c r="BP15" s="374"/>
      <c r="BQ15" s="374"/>
      <c r="BR15" s="374"/>
      <c r="BS15" s="374"/>
      <c r="BT15" s="374"/>
      <c r="BU15" s="374"/>
      <c r="BV15" s="374"/>
      <c r="BW15" s="374"/>
      <c r="BX15" s="374"/>
      <c r="BY15" s="374"/>
      <c r="BZ15" s="374"/>
      <c r="CA15" s="374"/>
      <c r="CB15" s="374"/>
      <c r="CC15" s="374"/>
      <c r="CD15" s="374"/>
      <c r="CE15" s="374"/>
      <c r="CF15" s="374"/>
      <c r="CG15" s="374"/>
      <c r="CH15" s="374"/>
      <c r="CI15" s="374"/>
      <c r="CJ15" s="374"/>
      <c r="CK15" s="374"/>
      <c r="CL15" s="374"/>
      <c r="CM15" s="374"/>
      <c r="CN15" s="374"/>
      <c r="CO15" s="374"/>
      <c r="CP15" s="374"/>
      <c r="CQ15" s="374"/>
      <c r="CR15" s="374"/>
      <c r="CS15" s="374"/>
      <c r="CT15" s="374"/>
      <c r="CU15" s="374"/>
      <c r="CV15" s="374"/>
      <c r="CW15" s="374"/>
      <c r="CX15" s="374"/>
      <c r="CY15" s="374"/>
      <c r="CZ15" s="374"/>
      <c r="DA15" s="374"/>
      <c r="DB15" s="374"/>
      <c r="DC15" s="374"/>
      <c r="DD15" s="374"/>
      <c r="DE15" s="374"/>
    </row>
    <row r="16" spans="1:109" s="241" customFormat="1" ht="13" x14ac:dyDescent="0.2">
      <c r="A16" s="243"/>
      <c r="B16" s="374"/>
      <c r="C16" s="374"/>
      <c r="D16" s="374"/>
      <c r="E16" s="374"/>
      <c r="F16" s="374"/>
      <c r="G16" s="374"/>
      <c r="H16" s="374"/>
      <c r="I16" s="374"/>
      <c r="J16" s="374"/>
      <c r="K16" s="374"/>
      <c r="L16" s="374"/>
      <c r="M16" s="374"/>
      <c r="N16" s="374"/>
      <c r="O16" s="374"/>
      <c r="P16" s="374"/>
      <c r="Q16" s="374"/>
      <c r="R16" s="374"/>
      <c r="S16" s="374"/>
      <c r="T16" s="374"/>
      <c r="U16" s="374"/>
      <c r="V16" s="374"/>
      <c r="W16" s="374"/>
      <c r="X16" s="374"/>
      <c r="Y16" s="374"/>
      <c r="Z16" s="374"/>
      <c r="AA16" s="374"/>
      <c r="AB16" s="374"/>
      <c r="AC16" s="374"/>
      <c r="AD16" s="374"/>
      <c r="AE16" s="374"/>
      <c r="AF16" s="374"/>
      <c r="AG16" s="374"/>
      <c r="AH16" s="374"/>
      <c r="AI16" s="374"/>
      <c r="AJ16" s="374"/>
      <c r="AK16" s="374"/>
      <c r="AL16" s="374"/>
      <c r="AM16" s="374"/>
      <c r="AN16" s="374"/>
      <c r="AO16" s="374"/>
      <c r="AP16" s="374"/>
      <c r="AQ16" s="374"/>
      <c r="AR16" s="374"/>
      <c r="AS16" s="374"/>
      <c r="AT16" s="374"/>
      <c r="AU16" s="374"/>
      <c r="AV16" s="374"/>
      <c r="AW16" s="374"/>
      <c r="AX16" s="374"/>
      <c r="AY16" s="374"/>
      <c r="AZ16" s="374"/>
      <c r="BA16" s="374"/>
      <c r="BB16" s="374"/>
      <c r="BC16" s="374"/>
      <c r="BD16" s="374"/>
      <c r="BE16" s="374"/>
      <c r="BF16" s="374"/>
      <c r="BG16" s="374"/>
      <c r="BH16" s="374"/>
      <c r="BI16" s="374"/>
      <c r="BJ16" s="374"/>
      <c r="BK16" s="374"/>
      <c r="BL16" s="374"/>
      <c r="BM16" s="374"/>
      <c r="BN16" s="374"/>
      <c r="BO16" s="374"/>
      <c r="BP16" s="374"/>
      <c r="BQ16" s="374"/>
      <c r="BR16" s="374"/>
      <c r="BS16" s="374"/>
      <c r="BT16" s="374"/>
      <c r="BU16" s="374"/>
      <c r="BV16" s="374"/>
      <c r="BW16" s="374"/>
      <c r="BX16" s="374"/>
      <c r="BY16" s="374"/>
      <c r="BZ16" s="374"/>
      <c r="CA16" s="374"/>
      <c r="CB16" s="374"/>
      <c r="CC16" s="374"/>
      <c r="CD16" s="374"/>
      <c r="CE16" s="374"/>
      <c r="CF16" s="374"/>
      <c r="CG16" s="374"/>
      <c r="CH16" s="374"/>
      <c r="CI16" s="374"/>
      <c r="CJ16" s="374"/>
      <c r="CK16" s="374"/>
      <c r="CL16" s="374"/>
      <c r="CM16" s="374"/>
      <c r="CN16" s="374"/>
      <c r="CO16" s="374"/>
      <c r="CP16" s="374"/>
      <c r="CQ16" s="374"/>
      <c r="CR16" s="374"/>
      <c r="CS16" s="374"/>
      <c r="CT16" s="374"/>
      <c r="CU16" s="374"/>
      <c r="CV16" s="374"/>
      <c r="CW16" s="374"/>
      <c r="CX16" s="374"/>
      <c r="CY16" s="374"/>
      <c r="CZ16" s="374"/>
      <c r="DA16" s="374"/>
      <c r="DB16" s="374"/>
      <c r="DC16" s="374"/>
      <c r="DD16" s="374"/>
      <c r="DE16" s="374"/>
    </row>
    <row r="17" spans="1:109" s="241" customFormat="1" ht="13" x14ac:dyDescent="0.2">
      <c r="A17" s="243"/>
      <c r="B17" s="374"/>
      <c r="C17" s="374"/>
      <c r="D17" s="374"/>
      <c r="E17" s="374"/>
      <c r="F17" s="374"/>
      <c r="G17" s="374"/>
      <c r="H17" s="374"/>
      <c r="I17" s="374"/>
      <c r="J17" s="374"/>
      <c r="K17" s="374"/>
      <c r="L17" s="374"/>
      <c r="M17" s="374"/>
      <c r="N17" s="374"/>
      <c r="O17" s="374"/>
      <c r="P17" s="374"/>
      <c r="Q17" s="374"/>
      <c r="R17" s="374"/>
      <c r="S17" s="374"/>
      <c r="T17" s="374"/>
      <c r="U17" s="374"/>
      <c r="V17" s="374"/>
      <c r="W17" s="374"/>
      <c r="X17" s="374"/>
      <c r="Y17" s="374"/>
      <c r="Z17" s="374"/>
      <c r="AA17" s="374"/>
      <c r="AB17" s="374"/>
      <c r="AC17" s="374"/>
      <c r="AD17" s="374"/>
      <c r="AE17" s="374"/>
      <c r="AF17" s="374"/>
      <c r="AG17" s="374"/>
      <c r="AH17" s="374"/>
      <c r="AI17" s="374"/>
      <c r="AJ17" s="374"/>
      <c r="AK17" s="374"/>
      <c r="AL17" s="374"/>
      <c r="AM17" s="374"/>
      <c r="AN17" s="374"/>
      <c r="AO17" s="374"/>
      <c r="AP17" s="374"/>
      <c r="AQ17" s="374"/>
      <c r="AR17" s="374"/>
      <c r="AS17" s="374"/>
      <c r="AT17" s="374"/>
      <c r="AU17" s="374"/>
      <c r="AV17" s="374"/>
      <c r="AW17" s="374"/>
      <c r="AX17" s="374"/>
      <c r="AY17" s="374"/>
      <c r="AZ17" s="374"/>
      <c r="BA17" s="374"/>
      <c r="BB17" s="374"/>
      <c r="BC17" s="374"/>
      <c r="BD17" s="374"/>
      <c r="BE17" s="374"/>
      <c r="BF17" s="374"/>
      <c r="BG17" s="374"/>
      <c r="BH17" s="374"/>
      <c r="BI17" s="374"/>
      <c r="BJ17" s="374"/>
      <c r="BK17" s="374"/>
      <c r="BL17" s="374"/>
      <c r="BM17" s="374"/>
      <c r="BN17" s="374"/>
      <c r="BO17" s="374"/>
      <c r="BP17" s="374"/>
      <c r="BQ17" s="374"/>
      <c r="BR17" s="374"/>
      <c r="BS17" s="374"/>
      <c r="BT17" s="374"/>
      <c r="BU17" s="374"/>
      <c r="BV17" s="374"/>
      <c r="BW17" s="374"/>
      <c r="BX17" s="374"/>
      <c r="BY17" s="374"/>
      <c r="BZ17" s="374"/>
      <c r="CA17" s="374"/>
      <c r="CB17" s="374"/>
      <c r="CC17" s="374"/>
      <c r="CD17" s="374"/>
      <c r="CE17" s="374"/>
      <c r="CF17" s="374"/>
      <c r="CG17" s="374"/>
      <c r="CH17" s="374"/>
      <c r="CI17" s="374"/>
      <c r="CJ17" s="374"/>
      <c r="CK17" s="374"/>
      <c r="CL17" s="374"/>
      <c r="CM17" s="374"/>
      <c r="CN17" s="374"/>
      <c r="CO17" s="374"/>
      <c r="CP17" s="374"/>
      <c r="CQ17" s="374"/>
      <c r="CR17" s="374"/>
      <c r="CS17" s="374"/>
      <c r="CT17" s="374"/>
      <c r="CU17" s="374"/>
      <c r="CV17" s="374"/>
      <c r="CW17" s="374"/>
      <c r="CX17" s="374"/>
      <c r="CY17" s="374"/>
      <c r="CZ17" s="374"/>
      <c r="DA17" s="374"/>
      <c r="DB17" s="374"/>
      <c r="DC17" s="374"/>
      <c r="DD17" s="374"/>
      <c r="DE17" s="374"/>
    </row>
    <row r="18" spans="1:109" s="241" customFormat="1" ht="13" x14ac:dyDescent="0.2">
      <c r="A18" s="243"/>
      <c r="B18" s="374"/>
      <c r="C18" s="374"/>
      <c r="D18" s="374"/>
      <c r="E18" s="374"/>
      <c r="F18" s="374"/>
      <c r="G18" s="374"/>
      <c r="H18" s="374"/>
      <c r="I18" s="374"/>
      <c r="J18" s="374"/>
      <c r="K18" s="374"/>
      <c r="L18" s="374"/>
      <c r="M18" s="374"/>
      <c r="N18" s="374"/>
      <c r="O18" s="374"/>
      <c r="P18" s="374"/>
      <c r="Q18" s="374"/>
      <c r="R18" s="374"/>
      <c r="S18" s="374"/>
      <c r="T18" s="374"/>
      <c r="U18" s="374"/>
      <c r="V18" s="374"/>
      <c r="W18" s="374"/>
      <c r="X18" s="374"/>
      <c r="Y18" s="374"/>
      <c r="Z18" s="374"/>
      <c r="AA18" s="374"/>
      <c r="AB18" s="374"/>
      <c r="AC18" s="374"/>
      <c r="AD18" s="374"/>
      <c r="AE18" s="374"/>
      <c r="AF18" s="374"/>
      <c r="AG18" s="374"/>
      <c r="AH18" s="374"/>
      <c r="AI18" s="374"/>
      <c r="AJ18" s="374"/>
      <c r="AK18" s="374"/>
      <c r="AL18" s="374"/>
      <c r="AM18" s="374"/>
      <c r="AN18" s="374"/>
      <c r="AO18" s="374"/>
      <c r="AP18" s="374"/>
      <c r="AQ18" s="374"/>
      <c r="AR18" s="374"/>
      <c r="AS18" s="374"/>
      <c r="AT18" s="374"/>
      <c r="AU18" s="374"/>
      <c r="AV18" s="374"/>
      <c r="AW18" s="374"/>
      <c r="AX18" s="374"/>
      <c r="AY18" s="374"/>
      <c r="AZ18" s="374"/>
      <c r="BA18" s="374"/>
      <c r="BB18" s="374"/>
      <c r="BC18" s="374"/>
      <c r="BD18" s="374"/>
      <c r="BE18" s="374"/>
      <c r="BF18" s="374"/>
      <c r="BG18" s="374"/>
      <c r="BH18" s="374"/>
      <c r="BI18" s="374"/>
      <c r="BJ18" s="374"/>
      <c r="BK18" s="374"/>
      <c r="BL18" s="374"/>
      <c r="BM18" s="374"/>
      <c r="BN18" s="374"/>
      <c r="BO18" s="374"/>
      <c r="BP18" s="374"/>
      <c r="BQ18" s="374"/>
      <c r="BR18" s="374"/>
      <c r="BS18" s="374"/>
      <c r="BT18" s="374"/>
      <c r="BU18" s="374"/>
      <c r="BV18" s="374"/>
      <c r="BW18" s="374"/>
      <c r="BX18" s="374"/>
      <c r="BY18" s="374"/>
      <c r="BZ18" s="374"/>
      <c r="CA18" s="374"/>
      <c r="CB18" s="374"/>
      <c r="CC18" s="374"/>
      <c r="CD18" s="374"/>
      <c r="CE18" s="374"/>
      <c r="CF18" s="374"/>
      <c r="CG18" s="374"/>
      <c r="CH18" s="374"/>
      <c r="CI18" s="374"/>
      <c r="CJ18" s="374"/>
      <c r="CK18" s="374"/>
      <c r="CL18" s="374"/>
      <c r="CM18" s="374"/>
      <c r="CN18" s="374"/>
      <c r="CO18" s="374"/>
      <c r="CP18" s="374"/>
      <c r="CQ18" s="374"/>
      <c r="CR18" s="374"/>
      <c r="CS18" s="374"/>
      <c r="CT18" s="374"/>
      <c r="CU18" s="374"/>
      <c r="CV18" s="374"/>
      <c r="CW18" s="374"/>
      <c r="CX18" s="374"/>
      <c r="CY18" s="374"/>
      <c r="CZ18" s="374"/>
      <c r="DA18" s="374"/>
      <c r="DB18" s="374"/>
      <c r="DC18" s="374"/>
      <c r="DD18" s="374"/>
      <c r="DE18" s="374"/>
    </row>
    <row r="19" spans="1:109" ht="13" x14ac:dyDescent="0.2">
      <c r="DD19" s="243"/>
      <c r="DE19" s="243"/>
    </row>
    <row r="20" spans="1:109" ht="13" x14ac:dyDescent="0.2">
      <c r="DD20" s="243"/>
      <c r="DE20" s="243"/>
    </row>
    <row r="21" spans="1:109" ht="17.25" customHeight="1" x14ac:dyDescent="0.2">
      <c r="B21" s="373"/>
      <c r="C21" s="245"/>
      <c r="D21" s="245"/>
      <c r="E21" s="245"/>
      <c r="F21" s="245"/>
      <c r="G21" s="245"/>
      <c r="H21" s="245"/>
      <c r="I21" s="245"/>
      <c r="J21" s="245"/>
      <c r="K21" s="245"/>
      <c r="L21" s="245"/>
      <c r="M21" s="245"/>
      <c r="N21" s="372"/>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72"/>
      <c r="AU21" s="245"/>
      <c r="AV21" s="245"/>
      <c r="AW21" s="245"/>
      <c r="AX21" s="245"/>
      <c r="AY21" s="245"/>
      <c r="AZ21" s="245"/>
      <c r="BA21" s="245"/>
      <c r="BB21" s="245"/>
      <c r="BC21" s="245"/>
      <c r="BD21" s="245"/>
      <c r="BE21" s="245"/>
      <c r="BF21" s="372"/>
      <c r="BG21" s="245"/>
      <c r="BH21" s="245"/>
      <c r="BI21" s="245"/>
      <c r="BJ21" s="245"/>
      <c r="BK21" s="245"/>
      <c r="BL21" s="245"/>
      <c r="BM21" s="245"/>
      <c r="BN21" s="245"/>
      <c r="BO21" s="245"/>
      <c r="BP21" s="245"/>
      <c r="BQ21" s="245"/>
      <c r="BR21" s="372"/>
      <c r="BS21" s="245"/>
      <c r="BT21" s="245"/>
      <c r="BU21" s="245"/>
      <c r="BV21" s="245"/>
      <c r="BW21" s="245"/>
      <c r="BX21" s="245"/>
      <c r="BY21" s="245"/>
      <c r="BZ21" s="245"/>
      <c r="CA21" s="245"/>
      <c r="CB21" s="245"/>
      <c r="CC21" s="245"/>
      <c r="CD21" s="372"/>
      <c r="CE21" s="245"/>
      <c r="CF21" s="245"/>
      <c r="CG21" s="245"/>
      <c r="CH21" s="245"/>
      <c r="CI21" s="245"/>
      <c r="CJ21" s="245"/>
      <c r="CK21" s="245"/>
      <c r="CL21" s="245"/>
      <c r="CM21" s="245"/>
      <c r="CN21" s="245"/>
      <c r="CO21" s="245"/>
      <c r="CP21" s="372"/>
      <c r="CQ21" s="245"/>
      <c r="CR21" s="245"/>
      <c r="CS21" s="245"/>
      <c r="CT21" s="245"/>
      <c r="CU21" s="245"/>
      <c r="CV21" s="245"/>
      <c r="CW21" s="245"/>
      <c r="CX21" s="245"/>
      <c r="CY21" s="245"/>
      <c r="CZ21" s="245"/>
      <c r="DA21" s="245"/>
      <c r="DB21" s="372"/>
      <c r="DC21" s="245"/>
      <c r="DD21" s="246"/>
      <c r="DE21" s="243"/>
    </row>
    <row r="22" spans="1:109" ht="17.25" customHeight="1" x14ac:dyDescent="0.2">
      <c r="B22" s="247"/>
    </row>
    <row r="23" spans="1:109" ht="13" x14ac:dyDescent="0.2">
      <c r="B23" s="247"/>
    </row>
    <row r="24" spans="1:109" ht="13" x14ac:dyDescent="0.2">
      <c r="B24" s="247"/>
    </row>
    <row r="25" spans="1:109" ht="13" x14ac:dyDescent="0.2">
      <c r="B25" s="247"/>
    </row>
    <row r="26" spans="1:109" ht="13" x14ac:dyDescent="0.2">
      <c r="B26" s="247"/>
    </row>
    <row r="27" spans="1:109" ht="13" x14ac:dyDescent="0.2">
      <c r="B27" s="247"/>
    </row>
    <row r="28" spans="1:109" ht="13" x14ac:dyDescent="0.2">
      <c r="B28" s="247"/>
    </row>
    <row r="29" spans="1:109" ht="13" x14ac:dyDescent="0.2">
      <c r="B29" s="247"/>
    </row>
    <row r="30" spans="1:109" ht="13" x14ac:dyDescent="0.2">
      <c r="B30" s="247"/>
    </row>
    <row r="31" spans="1:109" ht="13" x14ac:dyDescent="0.2">
      <c r="B31" s="247"/>
    </row>
    <row r="32" spans="1:109" ht="13" x14ac:dyDescent="0.2">
      <c r="B32" s="247"/>
    </row>
    <row r="33" spans="2:109" ht="13" x14ac:dyDescent="0.2">
      <c r="B33" s="247"/>
    </row>
    <row r="34" spans="2:109" ht="13" x14ac:dyDescent="0.2">
      <c r="B34" s="247"/>
    </row>
    <row r="35" spans="2:109" ht="13" x14ac:dyDescent="0.2">
      <c r="B35" s="247"/>
    </row>
    <row r="36" spans="2:109" ht="13" x14ac:dyDescent="0.2">
      <c r="B36" s="247"/>
    </row>
    <row r="37" spans="2:109" ht="13" x14ac:dyDescent="0.2">
      <c r="B37" s="247"/>
    </row>
    <row r="38" spans="2:109" ht="13" x14ac:dyDescent="0.2">
      <c r="B38" s="247"/>
    </row>
    <row r="39" spans="2:109" ht="13"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 x14ac:dyDescent="0.2">
      <c r="B40" s="364"/>
      <c r="DD40" s="364"/>
      <c r="DE40" s="243"/>
    </row>
    <row r="41" spans="2:109" ht="16.5" x14ac:dyDescent="0.2">
      <c r="B41" s="244" t="s">
        <v>575</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 x14ac:dyDescent="0.2">
      <c r="B42" s="247"/>
      <c r="G42" s="361"/>
      <c r="I42" s="360"/>
      <c r="J42" s="360"/>
      <c r="K42" s="360"/>
      <c r="AM42" s="361"/>
      <c r="AN42" s="361" t="s">
        <v>571</v>
      </c>
      <c r="AP42" s="360"/>
      <c r="AQ42" s="360"/>
      <c r="AR42" s="360"/>
      <c r="AY42" s="361"/>
      <c r="BA42" s="360"/>
      <c r="BB42" s="360"/>
      <c r="BC42" s="360"/>
      <c r="BK42" s="361"/>
      <c r="BM42" s="360"/>
      <c r="BN42" s="360"/>
      <c r="BO42" s="360"/>
      <c r="BW42" s="361"/>
      <c r="BY42" s="360"/>
      <c r="BZ42" s="360"/>
      <c r="CA42" s="360"/>
      <c r="CI42" s="361"/>
      <c r="CK42" s="360"/>
      <c r="CL42" s="360"/>
      <c r="CM42" s="360"/>
      <c r="CU42" s="361"/>
      <c r="CW42" s="360"/>
      <c r="CX42" s="360"/>
      <c r="CY42" s="360"/>
    </row>
    <row r="43" spans="2:109" ht="13.5" customHeight="1" x14ac:dyDescent="0.2">
      <c r="B43" s="247"/>
      <c r="AN43" s="379" t="s">
        <v>574</v>
      </c>
      <c r="AO43" s="380"/>
      <c r="AP43" s="380"/>
      <c r="AQ43" s="380"/>
      <c r="AR43" s="380"/>
      <c r="AS43" s="380"/>
      <c r="AT43" s="380"/>
      <c r="AU43" s="380"/>
      <c r="AV43" s="380"/>
      <c r="AW43" s="380"/>
      <c r="AX43" s="380"/>
      <c r="AY43" s="380"/>
      <c r="AZ43" s="380"/>
      <c r="BA43" s="380"/>
      <c r="BB43" s="380"/>
      <c r="BC43" s="380"/>
      <c r="BD43" s="380"/>
      <c r="BE43" s="380"/>
      <c r="BF43" s="380"/>
      <c r="BG43" s="380"/>
      <c r="BH43" s="380"/>
      <c r="BI43" s="380"/>
      <c r="BJ43" s="380"/>
      <c r="BK43" s="380"/>
      <c r="BL43" s="380"/>
      <c r="BM43" s="380"/>
      <c r="BN43" s="380"/>
      <c r="BO43" s="380"/>
      <c r="BP43" s="380"/>
      <c r="BQ43" s="380"/>
      <c r="BR43" s="380"/>
      <c r="BS43" s="380"/>
      <c r="BT43" s="380"/>
      <c r="BU43" s="380"/>
      <c r="BV43" s="380"/>
      <c r="BW43" s="380"/>
      <c r="BX43" s="380"/>
      <c r="BY43" s="380"/>
      <c r="BZ43" s="380"/>
      <c r="CA43" s="380"/>
      <c r="CB43" s="380"/>
      <c r="CC43" s="380"/>
      <c r="CD43" s="380"/>
      <c r="CE43" s="380"/>
      <c r="CF43" s="380"/>
      <c r="CG43" s="380"/>
      <c r="CH43" s="380"/>
      <c r="CI43" s="380"/>
      <c r="CJ43" s="380"/>
      <c r="CK43" s="380"/>
      <c r="CL43" s="380"/>
      <c r="CM43" s="380"/>
      <c r="CN43" s="380"/>
      <c r="CO43" s="380"/>
      <c r="CP43" s="380"/>
      <c r="CQ43" s="380"/>
      <c r="CR43" s="380"/>
      <c r="CS43" s="380"/>
      <c r="CT43" s="380"/>
      <c r="CU43" s="380"/>
      <c r="CV43" s="380"/>
      <c r="CW43" s="380"/>
      <c r="CX43" s="380"/>
      <c r="CY43" s="380"/>
      <c r="CZ43" s="380"/>
      <c r="DA43" s="380"/>
      <c r="DB43" s="380"/>
      <c r="DC43" s="381"/>
    </row>
    <row r="44" spans="2:109" ht="13" x14ac:dyDescent="0.2">
      <c r="B44" s="247"/>
      <c r="AN44" s="382"/>
      <c r="AO44" s="383"/>
      <c r="AP44" s="383"/>
      <c r="AQ44" s="383"/>
      <c r="AR44" s="383"/>
      <c r="AS44" s="383"/>
      <c r="AT44" s="383"/>
      <c r="AU44" s="383"/>
      <c r="AV44" s="383"/>
      <c r="AW44" s="383"/>
      <c r="AX44" s="383"/>
      <c r="AY44" s="383"/>
      <c r="AZ44" s="383"/>
      <c r="BA44" s="383"/>
      <c r="BB44" s="383"/>
      <c r="BC44" s="383"/>
      <c r="BD44" s="383"/>
      <c r="BE44" s="383"/>
      <c r="BF44" s="383"/>
      <c r="BG44" s="383"/>
      <c r="BH44" s="383"/>
      <c r="BI44" s="383"/>
      <c r="BJ44" s="383"/>
      <c r="BK44" s="383"/>
      <c r="BL44" s="383"/>
      <c r="BM44" s="383"/>
      <c r="BN44" s="383"/>
      <c r="BO44" s="383"/>
      <c r="BP44" s="383"/>
      <c r="BQ44" s="383"/>
      <c r="BR44" s="383"/>
      <c r="BS44" s="383"/>
      <c r="BT44" s="383"/>
      <c r="BU44" s="383"/>
      <c r="BV44" s="383"/>
      <c r="BW44" s="383"/>
      <c r="BX44" s="383"/>
      <c r="BY44" s="383"/>
      <c r="BZ44" s="383"/>
      <c r="CA44" s="383"/>
      <c r="CB44" s="383"/>
      <c r="CC44" s="383"/>
      <c r="CD44" s="383"/>
      <c r="CE44" s="383"/>
      <c r="CF44" s="383"/>
      <c r="CG44" s="383"/>
      <c r="CH44" s="383"/>
      <c r="CI44" s="383"/>
      <c r="CJ44" s="383"/>
      <c r="CK44" s="383"/>
      <c r="CL44" s="383"/>
      <c r="CM44" s="383"/>
      <c r="CN44" s="383"/>
      <c r="CO44" s="383"/>
      <c r="CP44" s="383"/>
      <c r="CQ44" s="383"/>
      <c r="CR44" s="383"/>
      <c r="CS44" s="383"/>
      <c r="CT44" s="383"/>
      <c r="CU44" s="383"/>
      <c r="CV44" s="383"/>
      <c r="CW44" s="383"/>
      <c r="CX44" s="383"/>
      <c r="CY44" s="383"/>
      <c r="CZ44" s="383"/>
      <c r="DA44" s="383"/>
      <c r="DB44" s="383"/>
      <c r="DC44" s="384"/>
    </row>
    <row r="45" spans="2:109" ht="13" x14ac:dyDescent="0.2">
      <c r="B45" s="247"/>
      <c r="AN45" s="382"/>
      <c r="AO45" s="383"/>
      <c r="AP45" s="383"/>
      <c r="AQ45" s="383"/>
      <c r="AR45" s="383"/>
      <c r="AS45" s="383"/>
      <c r="AT45" s="383"/>
      <c r="AU45" s="383"/>
      <c r="AV45" s="383"/>
      <c r="AW45" s="383"/>
      <c r="AX45" s="383"/>
      <c r="AY45" s="383"/>
      <c r="AZ45" s="383"/>
      <c r="BA45" s="383"/>
      <c r="BB45" s="383"/>
      <c r="BC45" s="383"/>
      <c r="BD45" s="383"/>
      <c r="BE45" s="383"/>
      <c r="BF45" s="383"/>
      <c r="BG45" s="383"/>
      <c r="BH45" s="383"/>
      <c r="BI45" s="383"/>
      <c r="BJ45" s="383"/>
      <c r="BK45" s="383"/>
      <c r="BL45" s="383"/>
      <c r="BM45" s="383"/>
      <c r="BN45" s="383"/>
      <c r="BO45" s="383"/>
      <c r="BP45" s="383"/>
      <c r="BQ45" s="383"/>
      <c r="BR45" s="383"/>
      <c r="BS45" s="383"/>
      <c r="BT45" s="383"/>
      <c r="BU45" s="383"/>
      <c r="BV45" s="383"/>
      <c r="BW45" s="383"/>
      <c r="BX45" s="383"/>
      <c r="BY45" s="383"/>
      <c r="BZ45" s="383"/>
      <c r="CA45" s="383"/>
      <c r="CB45" s="383"/>
      <c r="CC45" s="383"/>
      <c r="CD45" s="383"/>
      <c r="CE45" s="383"/>
      <c r="CF45" s="383"/>
      <c r="CG45" s="383"/>
      <c r="CH45" s="383"/>
      <c r="CI45" s="383"/>
      <c r="CJ45" s="383"/>
      <c r="CK45" s="383"/>
      <c r="CL45" s="383"/>
      <c r="CM45" s="383"/>
      <c r="CN45" s="383"/>
      <c r="CO45" s="383"/>
      <c r="CP45" s="383"/>
      <c r="CQ45" s="383"/>
      <c r="CR45" s="383"/>
      <c r="CS45" s="383"/>
      <c r="CT45" s="383"/>
      <c r="CU45" s="383"/>
      <c r="CV45" s="383"/>
      <c r="CW45" s="383"/>
      <c r="CX45" s="383"/>
      <c r="CY45" s="383"/>
      <c r="CZ45" s="383"/>
      <c r="DA45" s="383"/>
      <c r="DB45" s="383"/>
      <c r="DC45" s="384"/>
    </row>
    <row r="46" spans="2:109" ht="13" x14ac:dyDescent="0.2">
      <c r="B46" s="247"/>
      <c r="AN46" s="382"/>
      <c r="AO46" s="383"/>
      <c r="AP46" s="383"/>
      <c r="AQ46" s="383"/>
      <c r="AR46" s="383"/>
      <c r="AS46" s="383"/>
      <c r="AT46" s="383"/>
      <c r="AU46" s="383"/>
      <c r="AV46" s="383"/>
      <c r="AW46" s="383"/>
      <c r="AX46" s="383"/>
      <c r="AY46" s="383"/>
      <c r="AZ46" s="383"/>
      <c r="BA46" s="383"/>
      <c r="BB46" s="383"/>
      <c r="BC46" s="383"/>
      <c r="BD46" s="383"/>
      <c r="BE46" s="383"/>
      <c r="BF46" s="383"/>
      <c r="BG46" s="383"/>
      <c r="BH46" s="383"/>
      <c r="BI46" s="383"/>
      <c r="BJ46" s="383"/>
      <c r="BK46" s="383"/>
      <c r="BL46" s="383"/>
      <c r="BM46" s="383"/>
      <c r="BN46" s="383"/>
      <c r="BO46" s="383"/>
      <c r="BP46" s="383"/>
      <c r="BQ46" s="383"/>
      <c r="BR46" s="383"/>
      <c r="BS46" s="383"/>
      <c r="BT46" s="383"/>
      <c r="BU46" s="383"/>
      <c r="BV46" s="383"/>
      <c r="BW46" s="383"/>
      <c r="BX46" s="383"/>
      <c r="BY46" s="383"/>
      <c r="BZ46" s="383"/>
      <c r="CA46" s="383"/>
      <c r="CB46" s="383"/>
      <c r="CC46" s="383"/>
      <c r="CD46" s="383"/>
      <c r="CE46" s="383"/>
      <c r="CF46" s="383"/>
      <c r="CG46" s="383"/>
      <c r="CH46" s="383"/>
      <c r="CI46" s="383"/>
      <c r="CJ46" s="383"/>
      <c r="CK46" s="383"/>
      <c r="CL46" s="383"/>
      <c r="CM46" s="383"/>
      <c r="CN46" s="383"/>
      <c r="CO46" s="383"/>
      <c r="CP46" s="383"/>
      <c r="CQ46" s="383"/>
      <c r="CR46" s="383"/>
      <c r="CS46" s="383"/>
      <c r="CT46" s="383"/>
      <c r="CU46" s="383"/>
      <c r="CV46" s="383"/>
      <c r="CW46" s="383"/>
      <c r="CX46" s="383"/>
      <c r="CY46" s="383"/>
      <c r="CZ46" s="383"/>
      <c r="DA46" s="383"/>
      <c r="DB46" s="383"/>
      <c r="DC46" s="384"/>
    </row>
    <row r="47" spans="2:109" ht="13" x14ac:dyDescent="0.2">
      <c r="B47" s="247"/>
      <c r="AN47" s="385"/>
      <c r="AO47" s="386"/>
      <c r="AP47" s="386"/>
      <c r="AQ47" s="386"/>
      <c r="AR47" s="386"/>
      <c r="AS47" s="386"/>
      <c r="AT47" s="386"/>
      <c r="AU47" s="386"/>
      <c r="AV47" s="386"/>
      <c r="AW47" s="386"/>
      <c r="AX47" s="386"/>
      <c r="AY47" s="386"/>
      <c r="AZ47" s="386"/>
      <c r="BA47" s="386"/>
      <c r="BB47" s="386"/>
      <c r="BC47" s="386"/>
      <c r="BD47" s="386"/>
      <c r="BE47" s="386"/>
      <c r="BF47" s="386"/>
      <c r="BG47" s="386"/>
      <c r="BH47" s="386"/>
      <c r="BI47" s="386"/>
      <c r="BJ47" s="386"/>
      <c r="BK47" s="386"/>
      <c r="BL47" s="386"/>
      <c r="BM47" s="386"/>
      <c r="BN47" s="386"/>
      <c r="BO47" s="386"/>
      <c r="BP47" s="386"/>
      <c r="BQ47" s="386"/>
      <c r="BR47" s="386"/>
      <c r="BS47" s="386"/>
      <c r="BT47" s="386"/>
      <c r="BU47" s="386"/>
      <c r="BV47" s="386"/>
      <c r="BW47" s="386"/>
      <c r="BX47" s="386"/>
      <c r="BY47" s="386"/>
      <c r="BZ47" s="386"/>
      <c r="CA47" s="386"/>
      <c r="CB47" s="386"/>
      <c r="CC47" s="386"/>
      <c r="CD47" s="386"/>
      <c r="CE47" s="386"/>
      <c r="CF47" s="386"/>
      <c r="CG47" s="386"/>
      <c r="CH47" s="386"/>
      <c r="CI47" s="386"/>
      <c r="CJ47" s="386"/>
      <c r="CK47" s="386"/>
      <c r="CL47" s="386"/>
      <c r="CM47" s="386"/>
      <c r="CN47" s="386"/>
      <c r="CO47" s="386"/>
      <c r="CP47" s="386"/>
      <c r="CQ47" s="386"/>
      <c r="CR47" s="386"/>
      <c r="CS47" s="386"/>
      <c r="CT47" s="386"/>
      <c r="CU47" s="386"/>
      <c r="CV47" s="386"/>
      <c r="CW47" s="386"/>
      <c r="CX47" s="386"/>
      <c r="CY47" s="386"/>
      <c r="CZ47" s="386"/>
      <c r="DA47" s="386"/>
      <c r="DB47" s="386"/>
      <c r="DC47" s="387"/>
    </row>
    <row r="48" spans="2:109" ht="13" x14ac:dyDescent="0.2">
      <c r="B48" s="247"/>
      <c r="H48" s="352"/>
      <c r="I48" s="352"/>
      <c r="J48" s="352"/>
      <c r="AN48" s="352"/>
      <c r="AO48" s="352"/>
      <c r="AP48" s="352"/>
      <c r="AZ48" s="352"/>
      <c r="BA48" s="352"/>
      <c r="BB48" s="352"/>
      <c r="BL48" s="352"/>
      <c r="BM48" s="352"/>
      <c r="BN48" s="352"/>
      <c r="BX48" s="352"/>
      <c r="BY48" s="352"/>
      <c r="BZ48" s="352"/>
      <c r="CJ48" s="352"/>
      <c r="CK48" s="352"/>
      <c r="CL48" s="352"/>
      <c r="CV48" s="352"/>
      <c r="CW48" s="352"/>
      <c r="CX48" s="352"/>
    </row>
    <row r="49" spans="1:109" ht="13" x14ac:dyDescent="0.2">
      <c r="B49" s="247"/>
      <c r="AN49" s="243" t="s">
        <v>569</v>
      </c>
    </row>
    <row r="50" spans="1:109" ht="13" x14ac:dyDescent="0.2">
      <c r="B50" s="247"/>
      <c r="G50" s="388"/>
      <c r="H50" s="388"/>
      <c r="I50" s="388"/>
      <c r="J50" s="388"/>
      <c r="K50" s="354"/>
      <c r="L50" s="354"/>
      <c r="M50" s="353"/>
      <c r="N50" s="353"/>
      <c r="AN50" s="389"/>
      <c r="AO50" s="390"/>
      <c r="AP50" s="390"/>
      <c r="AQ50" s="390"/>
      <c r="AR50" s="390"/>
      <c r="AS50" s="390"/>
      <c r="AT50" s="390"/>
      <c r="AU50" s="390"/>
      <c r="AV50" s="390"/>
      <c r="AW50" s="390"/>
      <c r="AX50" s="390"/>
      <c r="AY50" s="390"/>
      <c r="AZ50" s="390"/>
      <c r="BA50" s="390"/>
      <c r="BB50" s="390"/>
      <c r="BC50" s="390"/>
      <c r="BD50" s="390"/>
      <c r="BE50" s="390"/>
      <c r="BF50" s="390"/>
      <c r="BG50" s="390"/>
      <c r="BH50" s="390"/>
      <c r="BI50" s="390"/>
      <c r="BJ50" s="390"/>
      <c r="BK50" s="390"/>
      <c r="BL50" s="390"/>
      <c r="BM50" s="390"/>
      <c r="BN50" s="390"/>
      <c r="BO50" s="391"/>
      <c r="BP50" s="392" t="s">
        <v>526</v>
      </c>
      <c r="BQ50" s="392"/>
      <c r="BR50" s="392"/>
      <c r="BS50" s="392"/>
      <c r="BT50" s="392"/>
      <c r="BU50" s="392"/>
      <c r="BV50" s="392"/>
      <c r="BW50" s="392"/>
      <c r="BX50" s="392" t="s">
        <v>527</v>
      </c>
      <c r="BY50" s="392"/>
      <c r="BZ50" s="392"/>
      <c r="CA50" s="392"/>
      <c r="CB50" s="392"/>
      <c r="CC50" s="392"/>
      <c r="CD50" s="392"/>
      <c r="CE50" s="392"/>
      <c r="CF50" s="392" t="s">
        <v>528</v>
      </c>
      <c r="CG50" s="392"/>
      <c r="CH50" s="392"/>
      <c r="CI50" s="392"/>
      <c r="CJ50" s="392"/>
      <c r="CK50" s="392"/>
      <c r="CL50" s="392"/>
      <c r="CM50" s="392"/>
      <c r="CN50" s="392" t="s">
        <v>529</v>
      </c>
      <c r="CO50" s="392"/>
      <c r="CP50" s="392"/>
      <c r="CQ50" s="392"/>
      <c r="CR50" s="392"/>
      <c r="CS50" s="392"/>
      <c r="CT50" s="392"/>
      <c r="CU50" s="392"/>
      <c r="CV50" s="392" t="s">
        <v>530</v>
      </c>
      <c r="CW50" s="392"/>
      <c r="CX50" s="392"/>
      <c r="CY50" s="392"/>
      <c r="CZ50" s="392"/>
      <c r="DA50" s="392"/>
      <c r="DB50" s="392"/>
      <c r="DC50" s="392"/>
    </row>
    <row r="51" spans="1:109" ht="13.5" customHeight="1" x14ac:dyDescent="0.2">
      <c r="B51" s="247"/>
      <c r="G51" s="378"/>
      <c r="H51" s="378"/>
      <c r="I51" s="396"/>
      <c r="J51" s="396"/>
      <c r="K51" s="393"/>
      <c r="L51" s="393"/>
      <c r="M51" s="393"/>
      <c r="N51" s="393"/>
      <c r="AM51" s="352"/>
      <c r="AN51" s="394" t="s">
        <v>568</v>
      </c>
      <c r="AO51" s="394"/>
      <c r="AP51" s="394"/>
      <c r="AQ51" s="394"/>
      <c r="AR51" s="394"/>
      <c r="AS51" s="394"/>
      <c r="AT51" s="394"/>
      <c r="AU51" s="394"/>
      <c r="AV51" s="394"/>
      <c r="AW51" s="394"/>
      <c r="AX51" s="394"/>
      <c r="AY51" s="394"/>
      <c r="AZ51" s="394"/>
      <c r="BA51" s="394"/>
      <c r="BB51" s="394" t="s">
        <v>566</v>
      </c>
      <c r="BC51" s="394"/>
      <c r="BD51" s="394"/>
      <c r="BE51" s="394"/>
      <c r="BF51" s="394"/>
      <c r="BG51" s="394"/>
      <c r="BH51" s="394"/>
      <c r="BI51" s="394"/>
      <c r="BJ51" s="394"/>
      <c r="BK51" s="394"/>
      <c r="BL51" s="394"/>
      <c r="BM51" s="394"/>
      <c r="BN51" s="394"/>
      <c r="BO51" s="394"/>
      <c r="BP51" s="377"/>
      <c r="BQ51" s="377"/>
      <c r="BR51" s="377"/>
      <c r="BS51" s="377"/>
      <c r="BT51" s="377"/>
      <c r="BU51" s="377"/>
      <c r="BV51" s="377"/>
      <c r="BW51" s="377"/>
      <c r="BX51" s="377"/>
      <c r="BY51" s="377"/>
      <c r="BZ51" s="377"/>
      <c r="CA51" s="377"/>
      <c r="CB51" s="377"/>
      <c r="CC51" s="377"/>
      <c r="CD51" s="377"/>
      <c r="CE51" s="377"/>
      <c r="CF51" s="377"/>
      <c r="CG51" s="377"/>
      <c r="CH51" s="377"/>
      <c r="CI51" s="377"/>
      <c r="CJ51" s="377"/>
      <c r="CK51" s="377"/>
      <c r="CL51" s="377"/>
      <c r="CM51" s="377"/>
      <c r="CN51" s="377"/>
      <c r="CO51" s="377"/>
      <c r="CP51" s="377"/>
      <c r="CQ51" s="377"/>
      <c r="CR51" s="377"/>
      <c r="CS51" s="377"/>
      <c r="CT51" s="377"/>
      <c r="CU51" s="377"/>
      <c r="CV51" s="377"/>
      <c r="CW51" s="377"/>
      <c r="CX51" s="377"/>
      <c r="CY51" s="377"/>
      <c r="CZ51" s="377"/>
      <c r="DA51" s="377"/>
      <c r="DB51" s="377"/>
      <c r="DC51" s="377"/>
    </row>
    <row r="52" spans="1:109" ht="13" x14ac:dyDescent="0.2">
      <c r="B52" s="247"/>
      <c r="G52" s="378"/>
      <c r="H52" s="378"/>
      <c r="I52" s="396"/>
      <c r="J52" s="396"/>
      <c r="K52" s="393"/>
      <c r="L52" s="393"/>
      <c r="M52" s="393"/>
      <c r="N52" s="393"/>
      <c r="AM52" s="352"/>
      <c r="AN52" s="394"/>
      <c r="AO52" s="394"/>
      <c r="AP52" s="394"/>
      <c r="AQ52" s="394"/>
      <c r="AR52" s="394"/>
      <c r="AS52" s="394"/>
      <c r="AT52" s="394"/>
      <c r="AU52" s="394"/>
      <c r="AV52" s="394"/>
      <c r="AW52" s="394"/>
      <c r="AX52" s="394"/>
      <c r="AY52" s="394"/>
      <c r="AZ52" s="394"/>
      <c r="BA52" s="394"/>
      <c r="BB52" s="394"/>
      <c r="BC52" s="394"/>
      <c r="BD52" s="394"/>
      <c r="BE52" s="394"/>
      <c r="BF52" s="394"/>
      <c r="BG52" s="394"/>
      <c r="BH52" s="394"/>
      <c r="BI52" s="394"/>
      <c r="BJ52" s="394"/>
      <c r="BK52" s="394"/>
      <c r="BL52" s="394"/>
      <c r="BM52" s="394"/>
      <c r="BN52" s="394"/>
      <c r="BO52" s="394"/>
      <c r="BP52" s="377"/>
      <c r="BQ52" s="377"/>
      <c r="BR52" s="377"/>
      <c r="BS52" s="377"/>
      <c r="BT52" s="377"/>
      <c r="BU52" s="377"/>
      <c r="BV52" s="377"/>
      <c r="BW52" s="377"/>
      <c r="BX52" s="377"/>
      <c r="BY52" s="377"/>
      <c r="BZ52" s="377"/>
      <c r="CA52" s="377"/>
      <c r="CB52" s="377"/>
      <c r="CC52" s="377"/>
      <c r="CD52" s="377"/>
      <c r="CE52" s="377"/>
      <c r="CF52" s="377"/>
      <c r="CG52" s="377"/>
      <c r="CH52" s="377"/>
      <c r="CI52" s="377"/>
      <c r="CJ52" s="377"/>
      <c r="CK52" s="377"/>
      <c r="CL52" s="377"/>
      <c r="CM52" s="377"/>
      <c r="CN52" s="377"/>
      <c r="CO52" s="377"/>
      <c r="CP52" s="377"/>
      <c r="CQ52" s="377"/>
      <c r="CR52" s="377"/>
      <c r="CS52" s="377"/>
      <c r="CT52" s="377"/>
      <c r="CU52" s="377"/>
      <c r="CV52" s="377"/>
      <c r="CW52" s="377"/>
      <c r="CX52" s="377"/>
      <c r="CY52" s="377"/>
      <c r="CZ52" s="377"/>
      <c r="DA52" s="377"/>
      <c r="DB52" s="377"/>
      <c r="DC52" s="377"/>
    </row>
    <row r="53" spans="1:109" ht="13" x14ac:dyDescent="0.2">
      <c r="A53" s="360"/>
      <c r="B53" s="247"/>
      <c r="G53" s="378"/>
      <c r="H53" s="378"/>
      <c r="I53" s="388"/>
      <c r="J53" s="388"/>
      <c r="K53" s="393"/>
      <c r="L53" s="393"/>
      <c r="M53" s="393"/>
      <c r="N53" s="393"/>
      <c r="AM53" s="352"/>
      <c r="AN53" s="394"/>
      <c r="AO53" s="394"/>
      <c r="AP53" s="394"/>
      <c r="AQ53" s="394"/>
      <c r="AR53" s="394"/>
      <c r="AS53" s="394"/>
      <c r="AT53" s="394"/>
      <c r="AU53" s="394"/>
      <c r="AV53" s="394"/>
      <c r="AW53" s="394"/>
      <c r="AX53" s="394"/>
      <c r="AY53" s="394"/>
      <c r="AZ53" s="394"/>
      <c r="BA53" s="394"/>
      <c r="BB53" s="394" t="s">
        <v>573</v>
      </c>
      <c r="BC53" s="394"/>
      <c r="BD53" s="394"/>
      <c r="BE53" s="394"/>
      <c r="BF53" s="394"/>
      <c r="BG53" s="394"/>
      <c r="BH53" s="394"/>
      <c r="BI53" s="394"/>
      <c r="BJ53" s="394"/>
      <c r="BK53" s="394"/>
      <c r="BL53" s="394"/>
      <c r="BM53" s="394"/>
      <c r="BN53" s="394"/>
      <c r="BO53" s="394"/>
      <c r="BP53" s="377">
        <v>59</v>
      </c>
      <c r="BQ53" s="377"/>
      <c r="BR53" s="377"/>
      <c r="BS53" s="377"/>
      <c r="BT53" s="377"/>
      <c r="BU53" s="377"/>
      <c r="BV53" s="377"/>
      <c r="BW53" s="377"/>
      <c r="BX53" s="377">
        <v>60</v>
      </c>
      <c r="BY53" s="377"/>
      <c r="BZ53" s="377"/>
      <c r="CA53" s="377"/>
      <c r="CB53" s="377"/>
      <c r="CC53" s="377"/>
      <c r="CD53" s="377"/>
      <c r="CE53" s="377"/>
      <c r="CF53" s="377">
        <v>62</v>
      </c>
      <c r="CG53" s="377"/>
      <c r="CH53" s="377"/>
      <c r="CI53" s="377"/>
      <c r="CJ53" s="377"/>
      <c r="CK53" s="377"/>
      <c r="CL53" s="377"/>
      <c r="CM53" s="377"/>
      <c r="CN53" s="377">
        <v>63.5</v>
      </c>
      <c r="CO53" s="377"/>
      <c r="CP53" s="377"/>
      <c r="CQ53" s="377"/>
      <c r="CR53" s="377"/>
      <c r="CS53" s="377"/>
      <c r="CT53" s="377"/>
      <c r="CU53" s="377"/>
      <c r="CV53" s="377">
        <v>64.8</v>
      </c>
      <c r="CW53" s="377"/>
      <c r="CX53" s="377"/>
      <c r="CY53" s="377"/>
      <c r="CZ53" s="377"/>
      <c r="DA53" s="377"/>
      <c r="DB53" s="377"/>
      <c r="DC53" s="377"/>
    </row>
    <row r="54" spans="1:109" ht="13" x14ac:dyDescent="0.2">
      <c r="A54" s="360"/>
      <c r="B54" s="247"/>
      <c r="G54" s="378"/>
      <c r="H54" s="378"/>
      <c r="I54" s="388"/>
      <c r="J54" s="388"/>
      <c r="K54" s="393"/>
      <c r="L54" s="393"/>
      <c r="M54" s="393"/>
      <c r="N54" s="393"/>
      <c r="AM54" s="352"/>
      <c r="AN54" s="394"/>
      <c r="AO54" s="394"/>
      <c r="AP54" s="394"/>
      <c r="AQ54" s="394"/>
      <c r="AR54" s="394"/>
      <c r="AS54" s="394"/>
      <c r="AT54" s="394"/>
      <c r="AU54" s="394"/>
      <c r="AV54" s="394"/>
      <c r="AW54" s="394"/>
      <c r="AX54" s="394"/>
      <c r="AY54" s="394"/>
      <c r="AZ54" s="394"/>
      <c r="BA54" s="394"/>
      <c r="BB54" s="394"/>
      <c r="BC54" s="394"/>
      <c r="BD54" s="394"/>
      <c r="BE54" s="394"/>
      <c r="BF54" s="394"/>
      <c r="BG54" s="394"/>
      <c r="BH54" s="394"/>
      <c r="BI54" s="394"/>
      <c r="BJ54" s="394"/>
      <c r="BK54" s="394"/>
      <c r="BL54" s="394"/>
      <c r="BM54" s="394"/>
      <c r="BN54" s="394"/>
      <c r="BO54" s="394"/>
      <c r="BP54" s="377"/>
      <c r="BQ54" s="377"/>
      <c r="BR54" s="377"/>
      <c r="BS54" s="377"/>
      <c r="BT54" s="377"/>
      <c r="BU54" s="377"/>
      <c r="BV54" s="377"/>
      <c r="BW54" s="377"/>
      <c r="BX54" s="377"/>
      <c r="BY54" s="377"/>
      <c r="BZ54" s="377"/>
      <c r="CA54" s="377"/>
      <c r="CB54" s="377"/>
      <c r="CC54" s="377"/>
      <c r="CD54" s="377"/>
      <c r="CE54" s="377"/>
      <c r="CF54" s="377"/>
      <c r="CG54" s="377"/>
      <c r="CH54" s="377"/>
      <c r="CI54" s="377"/>
      <c r="CJ54" s="377"/>
      <c r="CK54" s="377"/>
      <c r="CL54" s="377"/>
      <c r="CM54" s="377"/>
      <c r="CN54" s="377"/>
      <c r="CO54" s="377"/>
      <c r="CP54" s="377"/>
      <c r="CQ54" s="377"/>
      <c r="CR54" s="377"/>
      <c r="CS54" s="377"/>
      <c r="CT54" s="377"/>
      <c r="CU54" s="377"/>
      <c r="CV54" s="377"/>
      <c r="CW54" s="377"/>
      <c r="CX54" s="377"/>
      <c r="CY54" s="377"/>
      <c r="CZ54" s="377"/>
      <c r="DA54" s="377"/>
      <c r="DB54" s="377"/>
      <c r="DC54" s="377"/>
    </row>
    <row r="55" spans="1:109" ht="13" x14ac:dyDescent="0.2">
      <c r="A55" s="360"/>
      <c r="B55" s="247"/>
      <c r="G55" s="388"/>
      <c r="H55" s="388"/>
      <c r="I55" s="388"/>
      <c r="J55" s="388"/>
      <c r="K55" s="393"/>
      <c r="L55" s="393"/>
      <c r="M55" s="393"/>
      <c r="N55" s="393"/>
      <c r="AN55" s="392" t="s">
        <v>567</v>
      </c>
      <c r="AO55" s="392"/>
      <c r="AP55" s="392"/>
      <c r="AQ55" s="392"/>
      <c r="AR55" s="392"/>
      <c r="AS55" s="392"/>
      <c r="AT55" s="392"/>
      <c r="AU55" s="392"/>
      <c r="AV55" s="392"/>
      <c r="AW55" s="392"/>
      <c r="AX55" s="392"/>
      <c r="AY55" s="392"/>
      <c r="AZ55" s="392"/>
      <c r="BA55" s="392"/>
      <c r="BB55" s="394" t="s">
        <v>566</v>
      </c>
      <c r="BC55" s="394"/>
      <c r="BD55" s="394"/>
      <c r="BE55" s="394"/>
      <c r="BF55" s="394"/>
      <c r="BG55" s="394"/>
      <c r="BH55" s="394"/>
      <c r="BI55" s="394"/>
      <c r="BJ55" s="394"/>
      <c r="BK55" s="394"/>
      <c r="BL55" s="394"/>
      <c r="BM55" s="394"/>
      <c r="BN55" s="394"/>
      <c r="BO55" s="394"/>
      <c r="BP55" s="377">
        <v>0</v>
      </c>
      <c r="BQ55" s="377"/>
      <c r="BR55" s="377"/>
      <c r="BS55" s="377"/>
      <c r="BT55" s="377"/>
      <c r="BU55" s="377"/>
      <c r="BV55" s="377"/>
      <c r="BW55" s="377"/>
      <c r="BX55" s="377">
        <v>0</v>
      </c>
      <c r="BY55" s="377"/>
      <c r="BZ55" s="377"/>
      <c r="CA55" s="377"/>
      <c r="CB55" s="377"/>
      <c r="CC55" s="377"/>
      <c r="CD55" s="377"/>
      <c r="CE55" s="377"/>
      <c r="CF55" s="377">
        <v>0</v>
      </c>
      <c r="CG55" s="377"/>
      <c r="CH55" s="377"/>
      <c r="CI55" s="377"/>
      <c r="CJ55" s="377"/>
      <c r="CK55" s="377"/>
      <c r="CL55" s="377"/>
      <c r="CM55" s="377"/>
      <c r="CN55" s="377">
        <v>0</v>
      </c>
      <c r="CO55" s="377"/>
      <c r="CP55" s="377"/>
      <c r="CQ55" s="377"/>
      <c r="CR55" s="377"/>
      <c r="CS55" s="377"/>
      <c r="CT55" s="377"/>
      <c r="CU55" s="377"/>
      <c r="CV55" s="377">
        <v>0</v>
      </c>
      <c r="CW55" s="377"/>
      <c r="CX55" s="377"/>
      <c r="CY55" s="377"/>
      <c r="CZ55" s="377"/>
      <c r="DA55" s="377"/>
      <c r="DB55" s="377"/>
      <c r="DC55" s="377"/>
    </row>
    <row r="56" spans="1:109" ht="13" x14ac:dyDescent="0.2">
      <c r="A56" s="360"/>
      <c r="B56" s="247"/>
      <c r="G56" s="388"/>
      <c r="H56" s="388"/>
      <c r="I56" s="388"/>
      <c r="J56" s="388"/>
      <c r="K56" s="393"/>
      <c r="L56" s="393"/>
      <c r="M56" s="393"/>
      <c r="N56" s="393"/>
      <c r="AN56" s="392"/>
      <c r="AO56" s="392"/>
      <c r="AP56" s="392"/>
      <c r="AQ56" s="392"/>
      <c r="AR56" s="392"/>
      <c r="AS56" s="392"/>
      <c r="AT56" s="392"/>
      <c r="AU56" s="392"/>
      <c r="AV56" s="392"/>
      <c r="AW56" s="392"/>
      <c r="AX56" s="392"/>
      <c r="AY56" s="392"/>
      <c r="AZ56" s="392"/>
      <c r="BA56" s="392"/>
      <c r="BB56" s="394"/>
      <c r="BC56" s="394"/>
      <c r="BD56" s="394"/>
      <c r="BE56" s="394"/>
      <c r="BF56" s="394"/>
      <c r="BG56" s="394"/>
      <c r="BH56" s="394"/>
      <c r="BI56" s="394"/>
      <c r="BJ56" s="394"/>
      <c r="BK56" s="394"/>
      <c r="BL56" s="394"/>
      <c r="BM56" s="394"/>
      <c r="BN56" s="394"/>
      <c r="BO56" s="394"/>
      <c r="BP56" s="377"/>
      <c r="BQ56" s="377"/>
      <c r="BR56" s="377"/>
      <c r="BS56" s="377"/>
      <c r="BT56" s="377"/>
      <c r="BU56" s="377"/>
      <c r="BV56" s="377"/>
      <c r="BW56" s="377"/>
      <c r="BX56" s="377"/>
      <c r="BY56" s="377"/>
      <c r="BZ56" s="377"/>
      <c r="CA56" s="377"/>
      <c r="CB56" s="377"/>
      <c r="CC56" s="377"/>
      <c r="CD56" s="377"/>
      <c r="CE56" s="377"/>
      <c r="CF56" s="377"/>
      <c r="CG56" s="377"/>
      <c r="CH56" s="377"/>
      <c r="CI56" s="377"/>
      <c r="CJ56" s="377"/>
      <c r="CK56" s="377"/>
      <c r="CL56" s="377"/>
      <c r="CM56" s="377"/>
      <c r="CN56" s="377"/>
      <c r="CO56" s="377"/>
      <c r="CP56" s="377"/>
      <c r="CQ56" s="377"/>
      <c r="CR56" s="377"/>
      <c r="CS56" s="377"/>
      <c r="CT56" s="377"/>
      <c r="CU56" s="377"/>
      <c r="CV56" s="377"/>
      <c r="CW56" s="377"/>
      <c r="CX56" s="377"/>
      <c r="CY56" s="377"/>
      <c r="CZ56" s="377"/>
      <c r="DA56" s="377"/>
      <c r="DB56" s="377"/>
      <c r="DC56" s="377"/>
    </row>
    <row r="57" spans="1:109" s="360" customFormat="1" ht="13" x14ac:dyDescent="0.2">
      <c r="B57" s="365"/>
      <c r="G57" s="388"/>
      <c r="H57" s="388"/>
      <c r="I57" s="395"/>
      <c r="J57" s="395"/>
      <c r="K57" s="393"/>
      <c r="L57" s="393"/>
      <c r="M57" s="393"/>
      <c r="N57" s="393"/>
      <c r="AM57" s="243"/>
      <c r="AN57" s="392"/>
      <c r="AO57" s="392"/>
      <c r="AP57" s="392"/>
      <c r="AQ57" s="392"/>
      <c r="AR57" s="392"/>
      <c r="AS57" s="392"/>
      <c r="AT57" s="392"/>
      <c r="AU57" s="392"/>
      <c r="AV57" s="392"/>
      <c r="AW57" s="392"/>
      <c r="AX57" s="392"/>
      <c r="AY57" s="392"/>
      <c r="AZ57" s="392"/>
      <c r="BA57" s="392"/>
      <c r="BB57" s="394" t="s">
        <v>573</v>
      </c>
      <c r="BC57" s="394"/>
      <c r="BD57" s="394"/>
      <c r="BE57" s="394"/>
      <c r="BF57" s="394"/>
      <c r="BG57" s="394"/>
      <c r="BH57" s="394"/>
      <c r="BI57" s="394"/>
      <c r="BJ57" s="394"/>
      <c r="BK57" s="394"/>
      <c r="BL57" s="394"/>
      <c r="BM57" s="394"/>
      <c r="BN57" s="394"/>
      <c r="BO57" s="394"/>
      <c r="BP57" s="377">
        <v>61.5</v>
      </c>
      <c r="BQ57" s="377"/>
      <c r="BR57" s="377"/>
      <c r="BS57" s="377"/>
      <c r="BT57" s="377"/>
      <c r="BU57" s="377"/>
      <c r="BV57" s="377"/>
      <c r="BW57" s="377"/>
      <c r="BX57" s="377">
        <v>60.8</v>
      </c>
      <c r="BY57" s="377"/>
      <c r="BZ57" s="377"/>
      <c r="CA57" s="377"/>
      <c r="CB57" s="377"/>
      <c r="CC57" s="377"/>
      <c r="CD57" s="377"/>
      <c r="CE57" s="377"/>
      <c r="CF57" s="377">
        <v>62.2</v>
      </c>
      <c r="CG57" s="377"/>
      <c r="CH57" s="377"/>
      <c r="CI57" s="377"/>
      <c r="CJ57" s="377"/>
      <c r="CK57" s="377"/>
      <c r="CL57" s="377"/>
      <c r="CM57" s="377"/>
      <c r="CN57" s="377">
        <v>62.6</v>
      </c>
      <c r="CO57" s="377"/>
      <c r="CP57" s="377"/>
      <c r="CQ57" s="377"/>
      <c r="CR57" s="377"/>
      <c r="CS57" s="377"/>
      <c r="CT57" s="377"/>
      <c r="CU57" s="377"/>
      <c r="CV57" s="377">
        <v>62.9</v>
      </c>
      <c r="CW57" s="377"/>
      <c r="CX57" s="377"/>
      <c r="CY57" s="377"/>
      <c r="CZ57" s="377"/>
      <c r="DA57" s="377"/>
      <c r="DB57" s="377"/>
      <c r="DC57" s="377"/>
      <c r="DD57" s="370"/>
      <c r="DE57" s="365"/>
    </row>
    <row r="58" spans="1:109" s="360" customFormat="1" ht="13" x14ac:dyDescent="0.2">
      <c r="A58" s="243"/>
      <c r="B58" s="365"/>
      <c r="G58" s="388"/>
      <c r="H58" s="388"/>
      <c r="I58" s="395"/>
      <c r="J58" s="395"/>
      <c r="K58" s="393"/>
      <c r="L58" s="393"/>
      <c r="M58" s="393"/>
      <c r="N58" s="393"/>
      <c r="AM58" s="243"/>
      <c r="AN58" s="392"/>
      <c r="AO58" s="392"/>
      <c r="AP58" s="392"/>
      <c r="AQ58" s="392"/>
      <c r="AR58" s="392"/>
      <c r="AS58" s="392"/>
      <c r="AT58" s="392"/>
      <c r="AU58" s="392"/>
      <c r="AV58" s="392"/>
      <c r="AW58" s="392"/>
      <c r="AX58" s="392"/>
      <c r="AY58" s="392"/>
      <c r="AZ58" s="392"/>
      <c r="BA58" s="392"/>
      <c r="BB58" s="394"/>
      <c r="BC58" s="394"/>
      <c r="BD58" s="394"/>
      <c r="BE58" s="394"/>
      <c r="BF58" s="394"/>
      <c r="BG58" s="394"/>
      <c r="BH58" s="394"/>
      <c r="BI58" s="394"/>
      <c r="BJ58" s="394"/>
      <c r="BK58" s="394"/>
      <c r="BL58" s="394"/>
      <c r="BM58" s="394"/>
      <c r="BN58" s="394"/>
      <c r="BO58" s="394"/>
      <c r="BP58" s="377"/>
      <c r="BQ58" s="377"/>
      <c r="BR58" s="377"/>
      <c r="BS58" s="377"/>
      <c r="BT58" s="377"/>
      <c r="BU58" s="377"/>
      <c r="BV58" s="377"/>
      <c r="BW58" s="377"/>
      <c r="BX58" s="377"/>
      <c r="BY58" s="377"/>
      <c r="BZ58" s="377"/>
      <c r="CA58" s="377"/>
      <c r="CB58" s="377"/>
      <c r="CC58" s="377"/>
      <c r="CD58" s="377"/>
      <c r="CE58" s="377"/>
      <c r="CF58" s="377"/>
      <c r="CG58" s="377"/>
      <c r="CH58" s="377"/>
      <c r="CI58" s="377"/>
      <c r="CJ58" s="377"/>
      <c r="CK58" s="377"/>
      <c r="CL58" s="377"/>
      <c r="CM58" s="377"/>
      <c r="CN58" s="377"/>
      <c r="CO58" s="377"/>
      <c r="CP58" s="377"/>
      <c r="CQ58" s="377"/>
      <c r="CR58" s="377"/>
      <c r="CS58" s="377"/>
      <c r="CT58" s="377"/>
      <c r="CU58" s="377"/>
      <c r="CV58" s="377"/>
      <c r="CW58" s="377"/>
      <c r="CX58" s="377"/>
      <c r="CY58" s="377"/>
      <c r="CZ58" s="377"/>
      <c r="DA58" s="377"/>
      <c r="DB58" s="377"/>
      <c r="DC58" s="377"/>
      <c r="DD58" s="370"/>
      <c r="DE58" s="365"/>
    </row>
    <row r="59" spans="1:109" s="360" customFormat="1" ht="13" x14ac:dyDescent="0.2">
      <c r="A59" s="243"/>
      <c r="B59" s="365"/>
      <c r="K59" s="371"/>
      <c r="L59" s="371"/>
      <c r="M59" s="371"/>
      <c r="N59" s="371"/>
      <c r="AQ59" s="371"/>
      <c r="AR59" s="371"/>
      <c r="AS59" s="371"/>
      <c r="AT59" s="371"/>
      <c r="BC59" s="371"/>
      <c r="BD59" s="371"/>
      <c r="BE59" s="371"/>
      <c r="BF59" s="371"/>
      <c r="BO59" s="371"/>
      <c r="BP59" s="371"/>
      <c r="BQ59" s="371"/>
      <c r="BR59" s="371"/>
      <c r="CA59" s="371"/>
      <c r="CB59" s="371"/>
      <c r="CC59" s="371"/>
      <c r="CD59" s="371"/>
      <c r="CM59" s="371"/>
      <c r="CN59" s="371"/>
      <c r="CO59" s="371"/>
      <c r="CP59" s="371"/>
      <c r="CY59" s="371"/>
      <c r="CZ59" s="371"/>
      <c r="DA59" s="371"/>
      <c r="DB59" s="371"/>
      <c r="DC59" s="371"/>
      <c r="DD59" s="370"/>
      <c r="DE59" s="365"/>
    </row>
    <row r="60" spans="1:109" s="360" customFormat="1" ht="13" x14ac:dyDescent="0.2">
      <c r="A60" s="243"/>
      <c r="B60" s="365"/>
      <c r="K60" s="371"/>
      <c r="L60" s="371"/>
      <c r="M60" s="371"/>
      <c r="N60" s="371"/>
      <c r="AQ60" s="371"/>
      <c r="AR60" s="371"/>
      <c r="AS60" s="371"/>
      <c r="AT60" s="371"/>
      <c r="BC60" s="371"/>
      <c r="BD60" s="371"/>
      <c r="BE60" s="371"/>
      <c r="BF60" s="371"/>
      <c r="BO60" s="371"/>
      <c r="BP60" s="371"/>
      <c r="BQ60" s="371"/>
      <c r="BR60" s="371"/>
      <c r="CA60" s="371"/>
      <c r="CB60" s="371"/>
      <c r="CC60" s="371"/>
      <c r="CD60" s="371"/>
      <c r="CM60" s="371"/>
      <c r="CN60" s="371"/>
      <c r="CO60" s="371"/>
      <c r="CP60" s="371"/>
      <c r="CY60" s="371"/>
      <c r="CZ60" s="371"/>
      <c r="DA60" s="371"/>
      <c r="DB60" s="371"/>
      <c r="DC60" s="371"/>
      <c r="DD60" s="370"/>
      <c r="DE60" s="365"/>
    </row>
    <row r="61" spans="1:109" s="360" customFormat="1" ht="13" x14ac:dyDescent="0.2">
      <c r="A61" s="243"/>
      <c r="B61" s="369"/>
      <c r="C61" s="368"/>
      <c r="D61" s="368"/>
      <c r="E61" s="368"/>
      <c r="F61" s="368"/>
      <c r="G61" s="368"/>
      <c r="H61" s="368"/>
      <c r="I61" s="368"/>
      <c r="J61" s="368"/>
      <c r="K61" s="368"/>
      <c r="L61" s="368"/>
      <c r="M61" s="367"/>
      <c r="N61" s="367"/>
      <c r="O61" s="368"/>
      <c r="P61" s="368"/>
      <c r="Q61" s="368"/>
      <c r="R61" s="368"/>
      <c r="S61" s="368"/>
      <c r="T61" s="368"/>
      <c r="U61" s="368"/>
      <c r="V61" s="368"/>
      <c r="W61" s="368"/>
      <c r="X61" s="368"/>
      <c r="Y61" s="368"/>
      <c r="Z61" s="368"/>
      <c r="AA61" s="368"/>
      <c r="AB61" s="368"/>
      <c r="AC61" s="368"/>
      <c r="AD61" s="368"/>
      <c r="AE61" s="368"/>
      <c r="AF61" s="368"/>
      <c r="AG61" s="368"/>
      <c r="AH61" s="368"/>
      <c r="AI61" s="368"/>
      <c r="AJ61" s="368"/>
      <c r="AK61" s="368"/>
      <c r="AL61" s="368"/>
      <c r="AM61" s="368"/>
      <c r="AN61" s="368"/>
      <c r="AO61" s="368"/>
      <c r="AP61" s="368"/>
      <c r="AQ61" s="368"/>
      <c r="AR61" s="368"/>
      <c r="AS61" s="367"/>
      <c r="AT61" s="367"/>
      <c r="AU61" s="368"/>
      <c r="AV61" s="368"/>
      <c r="AW61" s="368"/>
      <c r="AX61" s="368"/>
      <c r="AY61" s="368"/>
      <c r="AZ61" s="368"/>
      <c r="BA61" s="368"/>
      <c r="BB61" s="368"/>
      <c r="BC61" s="368"/>
      <c r="BD61" s="368"/>
      <c r="BE61" s="367"/>
      <c r="BF61" s="367"/>
      <c r="BG61" s="368"/>
      <c r="BH61" s="368"/>
      <c r="BI61" s="368"/>
      <c r="BJ61" s="368"/>
      <c r="BK61" s="368"/>
      <c r="BL61" s="368"/>
      <c r="BM61" s="368"/>
      <c r="BN61" s="368"/>
      <c r="BO61" s="368"/>
      <c r="BP61" s="368"/>
      <c r="BQ61" s="367"/>
      <c r="BR61" s="367"/>
      <c r="BS61" s="368"/>
      <c r="BT61" s="368"/>
      <c r="BU61" s="368"/>
      <c r="BV61" s="368"/>
      <c r="BW61" s="368"/>
      <c r="BX61" s="368"/>
      <c r="BY61" s="368"/>
      <c r="BZ61" s="368"/>
      <c r="CA61" s="368"/>
      <c r="CB61" s="368"/>
      <c r="CC61" s="367"/>
      <c r="CD61" s="367"/>
      <c r="CE61" s="368"/>
      <c r="CF61" s="368"/>
      <c r="CG61" s="368"/>
      <c r="CH61" s="368"/>
      <c r="CI61" s="368"/>
      <c r="CJ61" s="368"/>
      <c r="CK61" s="368"/>
      <c r="CL61" s="368"/>
      <c r="CM61" s="368"/>
      <c r="CN61" s="368"/>
      <c r="CO61" s="367"/>
      <c r="CP61" s="367"/>
      <c r="CQ61" s="368"/>
      <c r="CR61" s="368"/>
      <c r="CS61" s="368"/>
      <c r="CT61" s="368"/>
      <c r="CU61" s="368"/>
      <c r="CV61" s="368"/>
      <c r="CW61" s="368"/>
      <c r="CX61" s="368"/>
      <c r="CY61" s="368"/>
      <c r="CZ61" s="368"/>
      <c r="DA61" s="367"/>
      <c r="DB61" s="367"/>
      <c r="DC61" s="367"/>
      <c r="DD61" s="366"/>
      <c r="DE61" s="365"/>
    </row>
    <row r="62" spans="1:109" ht="13" x14ac:dyDescent="0.2">
      <c r="B62" s="364"/>
      <c r="C62" s="364"/>
      <c r="D62" s="364"/>
      <c r="E62" s="364"/>
      <c r="F62" s="364"/>
      <c r="G62" s="364"/>
      <c r="H62" s="364"/>
      <c r="I62" s="364"/>
      <c r="J62" s="364"/>
      <c r="K62" s="364"/>
      <c r="L62" s="364"/>
      <c r="M62" s="364"/>
      <c r="N62" s="364"/>
      <c r="O62" s="364"/>
      <c r="P62" s="364"/>
      <c r="Q62" s="364"/>
      <c r="R62" s="364"/>
      <c r="S62" s="364"/>
      <c r="T62" s="364"/>
      <c r="U62" s="364"/>
      <c r="V62" s="364"/>
      <c r="W62" s="364"/>
      <c r="X62" s="364"/>
      <c r="Y62" s="364"/>
      <c r="Z62" s="364"/>
      <c r="AA62" s="364"/>
      <c r="AB62" s="364"/>
      <c r="AC62" s="364"/>
      <c r="AD62" s="364"/>
      <c r="AE62" s="364"/>
      <c r="AF62" s="364"/>
      <c r="AG62" s="364"/>
      <c r="AH62" s="364"/>
      <c r="AI62" s="364"/>
      <c r="AJ62" s="364"/>
      <c r="AK62" s="364"/>
      <c r="AL62" s="364"/>
      <c r="AM62" s="364"/>
      <c r="AN62" s="364"/>
      <c r="AO62" s="364"/>
      <c r="AP62" s="364"/>
      <c r="AQ62" s="364"/>
      <c r="AR62" s="364"/>
      <c r="AS62" s="364"/>
      <c r="AT62" s="364"/>
      <c r="AU62" s="364"/>
      <c r="AV62" s="364"/>
      <c r="AW62" s="364"/>
      <c r="AX62" s="364"/>
      <c r="AY62" s="364"/>
      <c r="AZ62" s="364"/>
      <c r="BA62" s="364"/>
      <c r="BB62" s="364"/>
      <c r="BC62" s="364"/>
      <c r="BD62" s="364"/>
      <c r="BE62" s="364"/>
      <c r="BF62" s="364"/>
      <c r="BG62" s="364"/>
      <c r="BH62" s="364"/>
      <c r="BI62" s="364"/>
      <c r="BJ62" s="364"/>
      <c r="BK62" s="364"/>
      <c r="BL62" s="364"/>
      <c r="BM62" s="364"/>
      <c r="BN62" s="364"/>
      <c r="BO62" s="364"/>
      <c r="BP62" s="364"/>
      <c r="BQ62" s="364"/>
      <c r="BR62" s="364"/>
      <c r="BS62" s="364"/>
      <c r="BT62" s="364"/>
      <c r="BU62" s="364"/>
      <c r="BV62" s="364"/>
      <c r="BW62" s="364"/>
      <c r="BX62" s="364"/>
      <c r="BY62" s="364"/>
      <c r="BZ62" s="364"/>
      <c r="CA62" s="364"/>
      <c r="CB62" s="364"/>
      <c r="CC62" s="364"/>
      <c r="CD62" s="364"/>
      <c r="CE62" s="364"/>
      <c r="CF62" s="364"/>
      <c r="CG62" s="364"/>
      <c r="CH62" s="364"/>
      <c r="CI62" s="364"/>
      <c r="CJ62" s="364"/>
      <c r="CK62" s="364"/>
      <c r="CL62" s="364"/>
      <c r="CM62" s="364"/>
      <c r="CN62" s="364"/>
      <c r="CO62" s="364"/>
      <c r="CP62" s="364"/>
      <c r="CQ62" s="364"/>
      <c r="CR62" s="364"/>
      <c r="CS62" s="364"/>
      <c r="CT62" s="364"/>
      <c r="CU62" s="364"/>
      <c r="CV62" s="364"/>
      <c r="CW62" s="364"/>
      <c r="CX62" s="364"/>
      <c r="CY62" s="364"/>
      <c r="CZ62" s="364"/>
      <c r="DA62" s="364"/>
      <c r="DB62" s="364"/>
      <c r="DC62" s="364"/>
      <c r="DD62" s="364"/>
      <c r="DE62" s="243"/>
    </row>
    <row r="63" spans="1:109" ht="16.5" x14ac:dyDescent="0.2">
      <c r="B63" s="300" t="s">
        <v>572</v>
      </c>
    </row>
    <row r="64" spans="1:109" ht="13" x14ac:dyDescent="0.2">
      <c r="B64" s="247"/>
      <c r="G64" s="361"/>
      <c r="I64" s="363"/>
      <c r="J64" s="363"/>
      <c r="K64" s="363"/>
      <c r="L64" s="363"/>
      <c r="M64" s="363"/>
      <c r="N64" s="362"/>
      <c r="AM64" s="361"/>
      <c r="AN64" s="361" t="s">
        <v>571</v>
      </c>
      <c r="AP64" s="360"/>
      <c r="AQ64" s="360"/>
      <c r="AR64" s="360"/>
      <c r="AY64" s="361"/>
      <c r="BA64" s="360"/>
      <c r="BB64" s="360"/>
      <c r="BC64" s="360"/>
      <c r="BK64" s="361"/>
      <c r="BM64" s="360"/>
      <c r="BN64" s="360"/>
      <c r="BO64" s="360"/>
      <c r="BW64" s="361"/>
      <c r="BY64" s="360"/>
      <c r="BZ64" s="360"/>
      <c r="CA64" s="360"/>
      <c r="CI64" s="361"/>
      <c r="CK64" s="360"/>
      <c r="CL64" s="360"/>
      <c r="CM64" s="360"/>
      <c r="CU64" s="361"/>
      <c r="CW64" s="360"/>
      <c r="CX64" s="360"/>
      <c r="CY64" s="360"/>
    </row>
    <row r="65" spans="2:107" ht="13" x14ac:dyDescent="0.2">
      <c r="B65" s="247"/>
      <c r="AN65" s="379" t="s">
        <v>570</v>
      </c>
      <c r="AO65" s="380"/>
      <c r="AP65" s="380"/>
      <c r="AQ65" s="380"/>
      <c r="AR65" s="380"/>
      <c r="AS65" s="380"/>
      <c r="AT65" s="380"/>
      <c r="AU65" s="380"/>
      <c r="AV65" s="380"/>
      <c r="AW65" s="380"/>
      <c r="AX65" s="380"/>
      <c r="AY65" s="380"/>
      <c r="AZ65" s="380"/>
      <c r="BA65" s="380"/>
      <c r="BB65" s="380"/>
      <c r="BC65" s="380"/>
      <c r="BD65" s="380"/>
      <c r="BE65" s="380"/>
      <c r="BF65" s="380"/>
      <c r="BG65" s="380"/>
      <c r="BH65" s="380"/>
      <c r="BI65" s="380"/>
      <c r="BJ65" s="380"/>
      <c r="BK65" s="380"/>
      <c r="BL65" s="380"/>
      <c r="BM65" s="380"/>
      <c r="BN65" s="380"/>
      <c r="BO65" s="380"/>
      <c r="BP65" s="380"/>
      <c r="BQ65" s="380"/>
      <c r="BR65" s="380"/>
      <c r="BS65" s="380"/>
      <c r="BT65" s="380"/>
      <c r="BU65" s="380"/>
      <c r="BV65" s="380"/>
      <c r="BW65" s="380"/>
      <c r="BX65" s="380"/>
      <c r="BY65" s="380"/>
      <c r="BZ65" s="380"/>
      <c r="CA65" s="380"/>
      <c r="CB65" s="380"/>
      <c r="CC65" s="380"/>
      <c r="CD65" s="380"/>
      <c r="CE65" s="380"/>
      <c r="CF65" s="380"/>
      <c r="CG65" s="380"/>
      <c r="CH65" s="380"/>
      <c r="CI65" s="380"/>
      <c r="CJ65" s="380"/>
      <c r="CK65" s="380"/>
      <c r="CL65" s="380"/>
      <c r="CM65" s="380"/>
      <c r="CN65" s="380"/>
      <c r="CO65" s="380"/>
      <c r="CP65" s="380"/>
      <c r="CQ65" s="380"/>
      <c r="CR65" s="380"/>
      <c r="CS65" s="380"/>
      <c r="CT65" s="380"/>
      <c r="CU65" s="380"/>
      <c r="CV65" s="380"/>
      <c r="CW65" s="380"/>
      <c r="CX65" s="380"/>
      <c r="CY65" s="380"/>
      <c r="CZ65" s="380"/>
      <c r="DA65" s="380"/>
      <c r="DB65" s="380"/>
      <c r="DC65" s="381"/>
    </row>
    <row r="66" spans="2:107" ht="13" x14ac:dyDescent="0.2">
      <c r="B66" s="247"/>
      <c r="AN66" s="382"/>
      <c r="AO66" s="383"/>
      <c r="AP66" s="383"/>
      <c r="AQ66" s="383"/>
      <c r="AR66" s="383"/>
      <c r="AS66" s="383"/>
      <c r="AT66" s="383"/>
      <c r="AU66" s="383"/>
      <c r="AV66" s="383"/>
      <c r="AW66" s="383"/>
      <c r="AX66" s="383"/>
      <c r="AY66" s="383"/>
      <c r="AZ66" s="383"/>
      <c r="BA66" s="383"/>
      <c r="BB66" s="383"/>
      <c r="BC66" s="383"/>
      <c r="BD66" s="383"/>
      <c r="BE66" s="383"/>
      <c r="BF66" s="383"/>
      <c r="BG66" s="383"/>
      <c r="BH66" s="383"/>
      <c r="BI66" s="383"/>
      <c r="BJ66" s="383"/>
      <c r="BK66" s="383"/>
      <c r="BL66" s="383"/>
      <c r="BM66" s="383"/>
      <c r="BN66" s="383"/>
      <c r="BO66" s="383"/>
      <c r="BP66" s="383"/>
      <c r="BQ66" s="383"/>
      <c r="BR66" s="383"/>
      <c r="BS66" s="383"/>
      <c r="BT66" s="383"/>
      <c r="BU66" s="383"/>
      <c r="BV66" s="383"/>
      <c r="BW66" s="383"/>
      <c r="BX66" s="383"/>
      <c r="BY66" s="383"/>
      <c r="BZ66" s="383"/>
      <c r="CA66" s="383"/>
      <c r="CB66" s="383"/>
      <c r="CC66" s="383"/>
      <c r="CD66" s="383"/>
      <c r="CE66" s="383"/>
      <c r="CF66" s="383"/>
      <c r="CG66" s="383"/>
      <c r="CH66" s="383"/>
      <c r="CI66" s="383"/>
      <c r="CJ66" s="383"/>
      <c r="CK66" s="383"/>
      <c r="CL66" s="383"/>
      <c r="CM66" s="383"/>
      <c r="CN66" s="383"/>
      <c r="CO66" s="383"/>
      <c r="CP66" s="383"/>
      <c r="CQ66" s="383"/>
      <c r="CR66" s="383"/>
      <c r="CS66" s="383"/>
      <c r="CT66" s="383"/>
      <c r="CU66" s="383"/>
      <c r="CV66" s="383"/>
      <c r="CW66" s="383"/>
      <c r="CX66" s="383"/>
      <c r="CY66" s="383"/>
      <c r="CZ66" s="383"/>
      <c r="DA66" s="383"/>
      <c r="DB66" s="383"/>
      <c r="DC66" s="384"/>
    </row>
    <row r="67" spans="2:107" ht="13" x14ac:dyDescent="0.2">
      <c r="B67" s="247"/>
      <c r="AN67" s="382"/>
      <c r="AO67" s="383"/>
      <c r="AP67" s="383"/>
      <c r="AQ67" s="383"/>
      <c r="AR67" s="383"/>
      <c r="AS67" s="383"/>
      <c r="AT67" s="383"/>
      <c r="AU67" s="383"/>
      <c r="AV67" s="383"/>
      <c r="AW67" s="383"/>
      <c r="AX67" s="383"/>
      <c r="AY67" s="383"/>
      <c r="AZ67" s="383"/>
      <c r="BA67" s="383"/>
      <c r="BB67" s="383"/>
      <c r="BC67" s="383"/>
      <c r="BD67" s="383"/>
      <c r="BE67" s="383"/>
      <c r="BF67" s="383"/>
      <c r="BG67" s="383"/>
      <c r="BH67" s="383"/>
      <c r="BI67" s="383"/>
      <c r="BJ67" s="383"/>
      <c r="BK67" s="383"/>
      <c r="BL67" s="383"/>
      <c r="BM67" s="383"/>
      <c r="BN67" s="383"/>
      <c r="BO67" s="383"/>
      <c r="BP67" s="383"/>
      <c r="BQ67" s="383"/>
      <c r="BR67" s="383"/>
      <c r="BS67" s="383"/>
      <c r="BT67" s="383"/>
      <c r="BU67" s="383"/>
      <c r="BV67" s="383"/>
      <c r="BW67" s="383"/>
      <c r="BX67" s="383"/>
      <c r="BY67" s="383"/>
      <c r="BZ67" s="383"/>
      <c r="CA67" s="383"/>
      <c r="CB67" s="383"/>
      <c r="CC67" s="383"/>
      <c r="CD67" s="383"/>
      <c r="CE67" s="383"/>
      <c r="CF67" s="383"/>
      <c r="CG67" s="383"/>
      <c r="CH67" s="383"/>
      <c r="CI67" s="383"/>
      <c r="CJ67" s="383"/>
      <c r="CK67" s="383"/>
      <c r="CL67" s="383"/>
      <c r="CM67" s="383"/>
      <c r="CN67" s="383"/>
      <c r="CO67" s="383"/>
      <c r="CP67" s="383"/>
      <c r="CQ67" s="383"/>
      <c r="CR67" s="383"/>
      <c r="CS67" s="383"/>
      <c r="CT67" s="383"/>
      <c r="CU67" s="383"/>
      <c r="CV67" s="383"/>
      <c r="CW67" s="383"/>
      <c r="CX67" s="383"/>
      <c r="CY67" s="383"/>
      <c r="CZ67" s="383"/>
      <c r="DA67" s="383"/>
      <c r="DB67" s="383"/>
      <c r="DC67" s="384"/>
    </row>
    <row r="68" spans="2:107" ht="13" x14ac:dyDescent="0.2">
      <c r="B68" s="247"/>
      <c r="AN68" s="382"/>
      <c r="AO68" s="383"/>
      <c r="AP68" s="383"/>
      <c r="AQ68" s="383"/>
      <c r="AR68" s="383"/>
      <c r="AS68" s="383"/>
      <c r="AT68" s="383"/>
      <c r="AU68" s="383"/>
      <c r="AV68" s="383"/>
      <c r="AW68" s="383"/>
      <c r="AX68" s="383"/>
      <c r="AY68" s="383"/>
      <c r="AZ68" s="383"/>
      <c r="BA68" s="383"/>
      <c r="BB68" s="383"/>
      <c r="BC68" s="383"/>
      <c r="BD68" s="383"/>
      <c r="BE68" s="383"/>
      <c r="BF68" s="383"/>
      <c r="BG68" s="383"/>
      <c r="BH68" s="383"/>
      <c r="BI68" s="383"/>
      <c r="BJ68" s="383"/>
      <c r="BK68" s="383"/>
      <c r="BL68" s="383"/>
      <c r="BM68" s="383"/>
      <c r="BN68" s="383"/>
      <c r="BO68" s="383"/>
      <c r="BP68" s="383"/>
      <c r="BQ68" s="383"/>
      <c r="BR68" s="383"/>
      <c r="BS68" s="383"/>
      <c r="BT68" s="383"/>
      <c r="BU68" s="383"/>
      <c r="BV68" s="383"/>
      <c r="BW68" s="383"/>
      <c r="BX68" s="383"/>
      <c r="BY68" s="383"/>
      <c r="BZ68" s="383"/>
      <c r="CA68" s="383"/>
      <c r="CB68" s="383"/>
      <c r="CC68" s="383"/>
      <c r="CD68" s="383"/>
      <c r="CE68" s="383"/>
      <c r="CF68" s="383"/>
      <c r="CG68" s="383"/>
      <c r="CH68" s="383"/>
      <c r="CI68" s="383"/>
      <c r="CJ68" s="383"/>
      <c r="CK68" s="383"/>
      <c r="CL68" s="383"/>
      <c r="CM68" s="383"/>
      <c r="CN68" s="383"/>
      <c r="CO68" s="383"/>
      <c r="CP68" s="383"/>
      <c r="CQ68" s="383"/>
      <c r="CR68" s="383"/>
      <c r="CS68" s="383"/>
      <c r="CT68" s="383"/>
      <c r="CU68" s="383"/>
      <c r="CV68" s="383"/>
      <c r="CW68" s="383"/>
      <c r="CX68" s="383"/>
      <c r="CY68" s="383"/>
      <c r="CZ68" s="383"/>
      <c r="DA68" s="383"/>
      <c r="DB68" s="383"/>
      <c r="DC68" s="384"/>
    </row>
    <row r="69" spans="2:107" ht="13" x14ac:dyDescent="0.2">
      <c r="B69" s="247"/>
      <c r="AN69" s="385"/>
      <c r="AO69" s="386"/>
      <c r="AP69" s="386"/>
      <c r="AQ69" s="386"/>
      <c r="AR69" s="386"/>
      <c r="AS69" s="386"/>
      <c r="AT69" s="386"/>
      <c r="AU69" s="386"/>
      <c r="AV69" s="386"/>
      <c r="AW69" s="386"/>
      <c r="AX69" s="386"/>
      <c r="AY69" s="386"/>
      <c r="AZ69" s="386"/>
      <c r="BA69" s="386"/>
      <c r="BB69" s="386"/>
      <c r="BC69" s="386"/>
      <c r="BD69" s="386"/>
      <c r="BE69" s="386"/>
      <c r="BF69" s="386"/>
      <c r="BG69" s="386"/>
      <c r="BH69" s="386"/>
      <c r="BI69" s="386"/>
      <c r="BJ69" s="386"/>
      <c r="BK69" s="386"/>
      <c r="BL69" s="386"/>
      <c r="BM69" s="386"/>
      <c r="BN69" s="386"/>
      <c r="BO69" s="386"/>
      <c r="BP69" s="386"/>
      <c r="BQ69" s="386"/>
      <c r="BR69" s="386"/>
      <c r="BS69" s="386"/>
      <c r="BT69" s="386"/>
      <c r="BU69" s="386"/>
      <c r="BV69" s="386"/>
      <c r="BW69" s="386"/>
      <c r="BX69" s="386"/>
      <c r="BY69" s="386"/>
      <c r="BZ69" s="386"/>
      <c r="CA69" s="386"/>
      <c r="CB69" s="386"/>
      <c r="CC69" s="386"/>
      <c r="CD69" s="386"/>
      <c r="CE69" s="386"/>
      <c r="CF69" s="386"/>
      <c r="CG69" s="386"/>
      <c r="CH69" s="386"/>
      <c r="CI69" s="386"/>
      <c r="CJ69" s="386"/>
      <c r="CK69" s="386"/>
      <c r="CL69" s="386"/>
      <c r="CM69" s="386"/>
      <c r="CN69" s="386"/>
      <c r="CO69" s="386"/>
      <c r="CP69" s="386"/>
      <c r="CQ69" s="386"/>
      <c r="CR69" s="386"/>
      <c r="CS69" s="386"/>
      <c r="CT69" s="386"/>
      <c r="CU69" s="386"/>
      <c r="CV69" s="386"/>
      <c r="CW69" s="386"/>
      <c r="CX69" s="386"/>
      <c r="CY69" s="386"/>
      <c r="CZ69" s="386"/>
      <c r="DA69" s="386"/>
      <c r="DB69" s="386"/>
      <c r="DC69" s="387"/>
    </row>
    <row r="70" spans="2:107" ht="13" x14ac:dyDescent="0.2">
      <c r="B70" s="247"/>
      <c r="H70" s="359"/>
      <c r="I70" s="359"/>
      <c r="J70" s="357"/>
      <c r="K70" s="357"/>
      <c r="L70" s="356"/>
      <c r="M70" s="357"/>
      <c r="N70" s="356"/>
      <c r="AN70" s="352"/>
      <c r="AO70" s="352"/>
      <c r="AP70" s="352"/>
      <c r="AZ70" s="352"/>
      <c r="BA70" s="352"/>
      <c r="BB70" s="352"/>
      <c r="BL70" s="352"/>
      <c r="BM70" s="352"/>
      <c r="BN70" s="352"/>
      <c r="BX70" s="352"/>
      <c r="BY70" s="352"/>
      <c r="BZ70" s="352"/>
      <c r="CJ70" s="352"/>
      <c r="CK70" s="352"/>
      <c r="CL70" s="352"/>
      <c r="CV70" s="352"/>
      <c r="CW70" s="352"/>
      <c r="CX70" s="352"/>
    </row>
    <row r="71" spans="2:107" ht="13" x14ac:dyDescent="0.2">
      <c r="B71" s="247"/>
      <c r="G71" s="355"/>
      <c r="I71" s="358"/>
      <c r="J71" s="357"/>
      <c r="K71" s="357"/>
      <c r="L71" s="356"/>
      <c r="M71" s="357"/>
      <c r="N71" s="356"/>
      <c r="AM71" s="355"/>
      <c r="AN71" s="243" t="s">
        <v>569</v>
      </c>
    </row>
    <row r="72" spans="2:107" ht="13" x14ac:dyDescent="0.2">
      <c r="B72" s="247"/>
      <c r="G72" s="388"/>
      <c r="H72" s="388"/>
      <c r="I72" s="388"/>
      <c r="J72" s="388"/>
      <c r="K72" s="354"/>
      <c r="L72" s="354"/>
      <c r="M72" s="353"/>
      <c r="N72" s="353"/>
      <c r="AN72" s="389"/>
      <c r="AO72" s="390"/>
      <c r="AP72" s="390"/>
      <c r="AQ72" s="390"/>
      <c r="AR72" s="390"/>
      <c r="AS72" s="390"/>
      <c r="AT72" s="390"/>
      <c r="AU72" s="390"/>
      <c r="AV72" s="390"/>
      <c r="AW72" s="390"/>
      <c r="AX72" s="390"/>
      <c r="AY72" s="390"/>
      <c r="AZ72" s="390"/>
      <c r="BA72" s="390"/>
      <c r="BB72" s="390"/>
      <c r="BC72" s="390"/>
      <c r="BD72" s="390"/>
      <c r="BE72" s="390"/>
      <c r="BF72" s="390"/>
      <c r="BG72" s="390"/>
      <c r="BH72" s="390"/>
      <c r="BI72" s="390"/>
      <c r="BJ72" s="390"/>
      <c r="BK72" s="390"/>
      <c r="BL72" s="390"/>
      <c r="BM72" s="390"/>
      <c r="BN72" s="390"/>
      <c r="BO72" s="391"/>
      <c r="BP72" s="392" t="s">
        <v>526</v>
      </c>
      <c r="BQ72" s="392"/>
      <c r="BR72" s="392"/>
      <c r="BS72" s="392"/>
      <c r="BT72" s="392"/>
      <c r="BU72" s="392"/>
      <c r="BV72" s="392"/>
      <c r="BW72" s="392"/>
      <c r="BX72" s="392" t="s">
        <v>527</v>
      </c>
      <c r="BY72" s="392"/>
      <c r="BZ72" s="392"/>
      <c r="CA72" s="392"/>
      <c r="CB72" s="392"/>
      <c r="CC72" s="392"/>
      <c r="CD72" s="392"/>
      <c r="CE72" s="392"/>
      <c r="CF72" s="392" t="s">
        <v>528</v>
      </c>
      <c r="CG72" s="392"/>
      <c r="CH72" s="392"/>
      <c r="CI72" s="392"/>
      <c r="CJ72" s="392"/>
      <c r="CK72" s="392"/>
      <c r="CL72" s="392"/>
      <c r="CM72" s="392"/>
      <c r="CN72" s="392" t="s">
        <v>529</v>
      </c>
      <c r="CO72" s="392"/>
      <c r="CP72" s="392"/>
      <c r="CQ72" s="392"/>
      <c r="CR72" s="392"/>
      <c r="CS72" s="392"/>
      <c r="CT72" s="392"/>
      <c r="CU72" s="392"/>
      <c r="CV72" s="392" t="s">
        <v>530</v>
      </c>
      <c r="CW72" s="392"/>
      <c r="CX72" s="392"/>
      <c r="CY72" s="392"/>
      <c r="CZ72" s="392"/>
      <c r="DA72" s="392"/>
      <c r="DB72" s="392"/>
      <c r="DC72" s="392"/>
    </row>
    <row r="73" spans="2:107" ht="13" x14ac:dyDescent="0.2">
      <c r="B73" s="247"/>
      <c r="G73" s="378"/>
      <c r="H73" s="378"/>
      <c r="I73" s="378"/>
      <c r="J73" s="378"/>
      <c r="K73" s="397"/>
      <c r="L73" s="397"/>
      <c r="M73" s="397"/>
      <c r="N73" s="397"/>
      <c r="AM73" s="352"/>
      <c r="AN73" s="394" t="s">
        <v>568</v>
      </c>
      <c r="AO73" s="394"/>
      <c r="AP73" s="394"/>
      <c r="AQ73" s="394"/>
      <c r="AR73" s="394"/>
      <c r="AS73" s="394"/>
      <c r="AT73" s="394"/>
      <c r="AU73" s="394"/>
      <c r="AV73" s="394"/>
      <c r="AW73" s="394"/>
      <c r="AX73" s="394"/>
      <c r="AY73" s="394"/>
      <c r="AZ73" s="394"/>
      <c r="BA73" s="394"/>
      <c r="BB73" s="394" t="s">
        <v>566</v>
      </c>
      <c r="BC73" s="394"/>
      <c r="BD73" s="394"/>
      <c r="BE73" s="394"/>
      <c r="BF73" s="394"/>
      <c r="BG73" s="394"/>
      <c r="BH73" s="394"/>
      <c r="BI73" s="394"/>
      <c r="BJ73" s="394"/>
      <c r="BK73" s="394"/>
      <c r="BL73" s="394"/>
      <c r="BM73" s="394"/>
      <c r="BN73" s="394"/>
      <c r="BO73" s="394"/>
      <c r="BP73" s="377"/>
      <c r="BQ73" s="377"/>
      <c r="BR73" s="377"/>
      <c r="BS73" s="377"/>
      <c r="BT73" s="377"/>
      <c r="BU73" s="377"/>
      <c r="BV73" s="377"/>
      <c r="BW73" s="377"/>
      <c r="BX73" s="377"/>
      <c r="BY73" s="377"/>
      <c r="BZ73" s="377"/>
      <c r="CA73" s="377"/>
      <c r="CB73" s="377"/>
      <c r="CC73" s="377"/>
      <c r="CD73" s="377"/>
      <c r="CE73" s="377"/>
      <c r="CF73" s="377"/>
      <c r="CG73" s="377"/>
      <c r="CH73" s="377"/>
      <c r="CI73" s="377"/>
      <c r="CJ73" s="377"/>
      <c r="CK73" s="377"/>
      <c r="CL73" s="377"/>
      <c r="CM73" s="377"/>
      <c r="CN73" s="377"/>
      <c r="CO73" s="377"/>
      <c r="CP73" s="377"/>
      <c r="CQ73" s="377"/>
      <c r="CR73" s="377"/>
      <c r="CS73" s="377"/>
      <c r="CT73" s="377"/>
      <c r="CU73" s="377"/>
      <c r="CV73" s="377"/>
      <c r="CW73" s="377"/>
      <c r="CX73" s="377"/>
      <c r="CY73" s="377"/>
      <c r="CZ73" s="377"/>
      <c r="DA73" s="377"/>
      <c r="DB73" s="377"/>
      <c r="DC73" s="377"/>
    </row>
    <row r="74" spans="2:107" ht="13" x14ac:dyDescent="0.2">
      <c r="B74" s="247"/>
      <c r="G74" s="378"/>
      <c r="H74" s="378"/>
      <c r="I74" s="378"/>
      <c r="J74" s="378"/>
      <c r="K74" s="397"/>
      <c r="L74" s="397"/>
      <c r="M74" s="397"/>
      <c r="N74" s="397"/>
      <c r="AM74" s="352"/>
      <c r="AN74" s="394"/>
      <c r="AO74" s="394"/>
      <c r="AP74" s="394"/>
      <c r="AQ74" s="394"/>
      <c r="AR74" s="394"/>
      <c r="AS74" s="394"/>
      <c r="AT74" s="394"/>
      <c r="AU74" s="394"/>
      <c r="AV74" s="394"/>
      <c r="AW74" s="394"/>
      <c r="AX74" s="394"/>
      <c r="AY74" s="394"/>
      <c r="AZ74" s="394"/>
      <c r="BA74" s="394"/>
      <c r="BB74" s="394"/>
      <c r="BC74" s="394"/>
      <c r="BD74" s="394"/>
      <c r="BE74" s="394"/>
      <c r="BF74" s="394"/>
      <c r="BG74" s="394"/>
      <c r="BH74" s="394"/>
      <c r="BI74" s="394"/>
      <c r="BJ74" s="394"/>
      <c r="BK74" s="394"/>
      <c r="BL74" s="394"/>
      <c r="BM74" s="394"/>
      <c r="BN74" s="394"/>
      <c r="BO74" s="394"/>
      <c r="BP74" s="377"/>
      <c r="BQ74" s="377"/>
      <c r="BR74" s="377"/>
      <c r="BS74" s="377"/>
      <c r="BT74" s="377"/>
      <c r="BU74" s="377"/>
      <c r="BV74" s="377"/>
      <c r="BW74" s="377"/>
      <c r="BX74" s="377"/>
      <c r="BY74" s="377"/>
      <c r="BZ74" s="377"/>
      <c r="CA74" s="377"/>
      <c r="CB74" s="377"/>
      <c r="CC74" s="377"/>
      <c r="CD74" s="377"/>
      <c r="CE74" s="377"/>
      <c r="CF74" s="377"/>
      <c r="CG74" s="377"/>
      <c r="CH74" s="377"/>
      <c r="CI74" s="377"/>
      <c r="CJ74" s="377"/>
      <c r="CK74" s="377"/>
      <c r="CL74" s="377"/>
      <c r="CM74" s="377"/>
      <c r="CN74" s="377"/>
      <c r="CO74" s="377"/>
      <c r="CP74" s="377"/>
      <c r="CQ74" s="377"/>
      <c r="CR74" s="377"/>
      <c r="CS74" s="377"/>
      <c r="CT74" s="377"/>
      <c r="CU74" s="377"/>
      <c r="CV74" s="377"/>
      <c r="CW74" s="377"/>
      <c r="CX74" s="377"/>
      <c r="CY74" s="377"/>
      <c r="CZ74" s="377"/>
      <c r="DA74" s="377"/>
      <c r="DB74" s="377"/>
      <c r="DC74" s="377"/>
    </row>
    <row r="75" spans="2:107" ht="13" x14ac:dyDescent="0.2">
      <c r="B75" s="247"/>
      <c r="G75" s="378"/>
      <c r="H75" s="378"/>
      <c r="I75" s="388"/>
      <c r="J75" s="388"/>
      <c r="K75" s="393"/>
      <c r="L75" s="393"/>
      <c r="M75" s="393"/>
      <c r="N75" s="393"/>
      <c r="AM75" s="352"/>
      <c r="AN75" s="394"/>
      <c r="AO75" s="394"/>
      <c r="AP75" s="394"/>
      <c r="AQ75" s="394"/>
      <c r="AR75" s="394"/>
      <c r="AS75" s="394"/>
      <c r="AT75" s="394"/>
      <c r="AU75" s="394"/>
      <c r="AV75" s="394"/>
      <c r="AW75" s="394"/>
      <c r="AX75" s="394"/>
      <c r="AY75" s="394"/>
      <c r="AZ75" s="394"/>
      <c r="BA75" s="394"/>
      <c r="BB75" s="394" t="s">
        <v>565</v>
      </c>
      <c r="BC75" s="394"/>
      <c r="BD75" s="394"/>
      <c r="BE75" s="394"/>
      <c r="BF75" s="394"/>
      <c r="BG75" s="394"/>
      <c r="BH75" s="394"/>
      <c r="BI75" s="394"/>
      <c r="BJ75" s="394"/>
      <c r="BK75" s="394"/>
      <c r="BL75" s="394"/>
      <c r="BM75" s="394"/>
      <c r="BN75" s="394"/>
      <c r="BO75" s="394"/>
      <c r="BP75" s="377">
        <v>0.7</v>
      </c>
      <c r="BQ75" s="377"/>
      <c r="BR75" s="377"/>
      <c r="BS75" s="377"/>
      <c r="BT75" s="377"/>
      <c r="BU75" s="377"/>
      <c r="BV75" s="377"/>
      <c r="BW75" s="377"/>
      <c r="BX75" s="377">
        <v>1.8</v>
      </c>
      <c r="BY75" s="377"/>
      <c r="BZ75" s="377"/>
      <c r="CA75" s="377"/>
      <c r="CB75" s="377"/>
      <c r="CC75" s="377"/>
      <c r="CD75" s="377"/>
      <c r="CE75" s="377"/>
      <c r="CF75" s="377">
        <v>2.5</v>
      </c>
      <c r="CG75" s="377"/>
      <c r="CH75" s="377"/>
      <c r="CI75" s="377"/>
      <c r="CJ75" s="377"/>
      <c r="CK75" s="377"/>
      <c r="CL75" s="377"/>
      <c r="CM75" s="377"/>
      <c r="CN75" s="377">
        <v>3.5</v>
      </c>
      <c r="CO75" s="377"/>
      <c r="CP75" s="377"/>
      <c r="CQ75" s="377"/>
      <c r="CR75" s="377"/>
      <c r="CS75" s="377"/>
      <c r="CT75" s="377"/>
      <c r="CU75" s="377"/>
      <c r="CV75" s="377">
        <v>4.0999999999999996</v>
      </c>
      <c r="CW75" s="377"/>
      <c r="CX75" s="377"/>
      <c r="CY75" s="377"/>
      <c r="CZ75" s="377"/>
      <c r="DA75" s="377"/>
      <c r="DB75" s="377"/>
      <c r="DC75" s="377"/>
    </row>
    <row r="76" spans="2:107" ht="13" x14ac:dyDescent="0.2">
      <c r="B76" s="247"/>
      <c r="G76" s="378"/>
      <c r="H76" s="378"/>
      <c r="I76" s="388"/>
      <c r="J76" s="388"/>
      <c r="K76" s="393"/>
      <c r="L76" s="393"/>
      <c r="M76" s="393"/>
      <c r="N76" s="393"/>
      <c r="AM76" s="352"/>
      <c r="AN76" s="394"/>
      <c r="AO76" s="394"/>
      <c r="AP76" s="394"/>
      <c r="AQ76" s="394"/>
      <c r="AR76" s="394"/>
      <c r="AS76" s="394"/>
      <c r="AT76" s="394"/>
      <c r="AU76" s="394"/>
      <c r="AV76" s="394"/>
      <c r="AW76" s="394"/>
      <c r="AX76" s="394"/>
      <c r="AY76" s="394"/>
      <c r="AZ76" s="394"/>
      <c r="BA76" s="394"/>
      <c r="BB76" s="394"/>
      <c r="BC76" s="394"/>
      <c r="BD76" s="394"/>
      <c r="BE76" s="394"/>
      <c r="BF76" s="394"/>
      <c r="BG76" s="394"/>
      <c r="BH76" s="394"/>
      <c r="BI76" s="394"/>
      <c r="BJ76" s="394"/>
      <c r="BK76" s="394"/>
      <c r="BL76" s="394"/>
      <c r="BM76" s="394"/>
      <c r="BN76" s="394"/>
      <c r="BO76" s="394"/>
      <c r="BP76" s="377"/>
      <c r="BQ76" s="377"/>
      <c r="BR76" s="377"/>
      <c r="BS76" s="377"/>
      <c r="BT76" s="377"/>
      <c r="BU76" s="377"/>
      <c r="BV76" s="377"/>
      <c r="BW76" s="377"/>
      <c r="BX76" s="377"/>
      <c r="BY76" s="377"/>
      <c r="BZ76" s="377"/>
      <c r="CA76" s="377"/>
      <c r="CB76" s="377"/>
      <c r="CC76" s="377"/>
      <c r="CD76" s="377"/>
      <c r="CE76" s="377"/>
      <c r="CF76" s="377"/>
      <c r="CG76" s="377"/>
      <c r="CH76" s="377"/>
      <c r="CI76" s="377"/>
      <c r="CJ76" s="377"/>
      <c r="CK76" s="377"/>
      <c r="CL76" s="377"/>
      <c r="CM76" s="377"/>
      <c r="CN76" s="377"/>
      <c r="CO76" s="377"/>
      <c r="CP76" s="377"/>
      <c r="CQ76" s="377"/>
      <c r="CR76" s="377"/>
      <c r="CS76" s="377"/>
      <c r="CT76" s="377"/>
      <c r="CU76" s="377"/>
      <c r="CV76" s="377"/>
      <c r="CW76" s="377"/>
      <c r="CX76" s="377"/>
      <c r="CY76" s="377"/>
      <c r="CZ76" s="377"/>
      <c r="DA76" s="377"/>
      <c r="DB76" s="377"/>
      <c r="DC76" s="377"/>
    </row>
    <row r="77" spans="2:107" ht="13" x14ac:dyDescent="0.2">
      <c r="B77" s="247"/>
      <c r="G77" s="388"/>
      <c r="H77" s="388"/>
      <c r="I77" s="388"/>
      <c r="J77" s="388"/>
      <c r="K77" s="397"/>
      <c r="L77" s="397"/>
      <c r="M77" s="397"/>
      <c r="N77" s="397"/>
      <c r="AN77" s="392" t="s">
        <v>567</v>
      </c>
      <c r="AO77" s="392"/>
      <c r="AP77" s="392"/>
      <c r="AQ77" s="392"/>
      <c r="AR77" s="392"/>
      <c r="AS77" s="392"/>
      <c r="AT77" s="392"/>
      <c r="AU77" s="392"/>
      <c r="AV77" s="392"/>
      <c r="AW77" s="392"/>
      <c r="AX77" s="392"/>
      <c r="AY77" s="392"/>
      <c r="AZ77" s="392"/>
      <c r="BA77" s="392"/>
      <c r="BB77" s="394" t="s">
        <v>566</v>
      </c>
      <c r="BC77" s="394"/>
      <c r="BD77" s="394"/>
      <c r="BE77" s="394"/>
      <c r="BF77" s="394"/>
      <c r="BG77" s="394"/>
      <c r="BH77" s="394"/>
      <c r="BI77" s="394"/>
      <c r="BJ77" s="394"/>
      <c r="BK77" s="394"/>
      <c r="BL77" s="394"/>
      <c r="BM77" s="394"/>
      <c r="BN77" s="394"/>
      <c r="BO77" s="394"/>
      <c r="BP77" s="377">
        <v>0</v>
      </c>
      <c r="BQ77" s="377"/>
      <c r="BR77" s="377"/>
      <c r="BS77" s="377"/>
      <c r="BT77" s="377"/>
      <c r="BU77" s="377"/>
      <c r="BV77" s="377"/>
      <c r="BW77" s="377"/>
      <c r="BX77" s="377">
        <v>0</v>
      </c>
      <c r="BY77" s="377"/>
      <c r="BZ77" s="377"/>
      <c r="CA77" s="377"/>
      <c r="CB77" s="377"/>
      <c r="CC77" s="377"/>
      <c r="CD77" s="377"/>
      <c r="CE77" s="377"/>
      <c r="CF77" s="377">
        <v>0</v>
      </c>
      <c r="CG77" s="377"/>
      <c r="CH77" s="377"/>
      <c r="CI77" s="377"/>
      <c r="CJ77" s="377"/>
      <c r="CK77" s="377"/>
      <c r="CL77" s="377"/>
      <c r="CM77" s="377"/>
      <c r="CN77" s="377">
        <v>0</v>
      </c>
      <c r="CO77" s="377"/>
      <c r="CP77" s="377"/>
      <c r="CQ77" s="377"/>
      <c r="CR77" s="377"/>
      <c r="CS77" s="377"/>
      <c r="CT77" s="377"/>
      <c r="CU77" s="377"/>
      <c r="CV77" s="377">
        <v>0</v>
      </c>
      <c r="CW77" s="377"/>
      <c r="CX77" s="377"/>
      <c r="CY77" s="377"/>
      <c r="CZ77" s="377"/>
      <c r="DA77" s="377"/>
      <c r="DB77" s="377"/>
      <c r="DC77" s="377"/>
    </row>
    <row r="78" spans="2:107" ht="13" x14ac:dyDescent="0.2">
      <c r="B78" s="247"/>
      <c r="G78" s="388"/>
      <c r="H78" s="388"/>
      <c r="I78" s="388"/>
      <c r="J78" s="388"/>
      <c r="K78" s="397"/>
      <c r="L78" s="397"/>
      <c r="M78" s="397"/>
      <c r="N78" s="397"/>
      <c r="AN78" s="392"/>
      <c r="AO78" s="392"/>
      <c r="AP78" s="392"/>
      <c r="AQ78" s="392"/>
      <c r="AR78" s="392"/>
      <c r="AS78" s="392"/>
      <c r="AT78" s="392"/>
      <c r="AU78" s="392"/>
      <c r="AV78" s="392"/>
      <c r="AW78" s="392"/>
      <c r="AX78" s="392"/>
      <c r="AY78" s="392"/>
      <c r="AZ78" s="392"/>
      <c r="BA78" s="392"/>
      <c r="BB78" s="394"/>
      <c r="BC78" s="394"/>
      <c r="BD78" s="394"/>
      <c r="BE78" s="394"/>
      <c r="BF78" s="394"/>
      <c r="BG78" s="394"/>
      <c r="BH78" s="394"/>
      <c r="BI78" s="394"/>
      <c r="BJ78" s="394"/>
      <c r="BK78" s="394"/>
      <c r="BL78" s="394"/>
      <c r="BM78" s="394"/>
      <c r="BN78" s="394"/>
      <c r="BO78" s="394"/>
      <c r="BP78" s="377"/>
      <c r="BQ78" s="377"/>
      <c r="BR78" s="377"/>
      <c r="BS78" s="377"/>
      <c r="BT78" s="377"/>
      <c r="BU78" s="377"/>
      <c r="BV78" s="377"/>
      <c r="BW78" s="377"/>
      <c r="BX78" s="377"/>
      <c r="BY78" s="377"/>
      <c r="BZ78" s="377"/>
      <c r="CA78" s="377"/>
      <c r="CB78" s="377"/>
      <c r="CC78" s="377"/>
      <c r="CD78" s="377"/>
      <c r="CE78" s="377"/>
      <c r="CF78" s="377"/>
      <c r="CG78" s="377"/>
      <c r="CH78" s="377"/>
      <c r="CI78" s="377"/>
      <c r="CJ78" s="377"/>
      <c r="CK78" s="377"/>
      <c r="CL78" s="377"/>
      <c r="CM78" s="377"/>
      <c r="CN78" s="377"/>
      <c r="CO78" s="377"/>
      <c r="CP78" s="377"/>
      <c r="CQ78" s="377"/>
      <c r="CR78" s="377"/>
      <c r="CS78" s="377"/>
      <c r="CT78" s="377"/>
      <c r="CU78" s="377"/>
      <c r="CV78" s="377"/>
      <c r="CW78" s="377"/>
      <c r="CX78" s="377"/>
      <c r="CY78" s="377"/>
      <c r="CZ78" s="377"/>
      <c r="DA78" s="377"/>
      <c r="DB78" s="377"/>
      <c r="DC78" s="377"/>
    </row>
    <row r="79" spans="2:107" ht="13" x14ac:dyDescent="0.2">
      <c r="B79" s="247"/>
      <c r="G79" s="388"/>
      <c r="H79" s="388"/>
      <c r="I79" s="395"/>
      <c r="J79" s="395"/>
      <c r="K79" s="398"/>
      <c r="L79" s="398"/>
      <c r="M79" s="398"/>
      <c r="N79" s="398"/>
      <c r="AN79" s="392"/>
      <c r="AO79" s="392"/>
      <c r="AP79" s="392"/>
      <c r="AQ79" s="392"/>
      <c r="AR79" s="392"/>
      <c r="AS79" s="392"/>
      <c r="AT79" s="392"/>
      <c r="AU79" s="392"/>
      <c r="AV79" s="392"/>
      <c r="AW79" s="392"/>
      <c r="AX79" s="392"/>
      <c r="AY79" s="392"/>
      <c r="AZ79" s="392"/>
      <c r="BA79" s="392"/>
      <c r="BB79" s="394" t="s">
        <v>565</v>
      </c>
      <c r="BC79" s="394"/>
      <c r="BD79" s="394"/>
      <c r="BE79" s="394"/>
      <c r="BF79" s="394"/>
      <c r="BG79" s="394"/>
      <c r="BH79" s="394"/>
      <c r="BI79" s="394"/>
      <c r="BJ79" s="394"/>
      <c r="BK79" s="394"/>
      <c r="BL79" s="394"/>
      <c r="BM79" s="394"/>
      <c r="BN79" s="394"/>
      <c r="BO79" s="394"/>
      <c r="BP79" s="377">
        <v>8</v>
      </c>
      <c r="BQ79" s="377"/>
      <c r="BR79" s="377"/>
      <c r="BS79" s="377"/>
      <c r="BT79" s="377"/>
      <c r="BU79" s="377"/>
      <c r="BV79" s="377"/>
      <c r="BW79" s="377"/>
      <c r="BX79" s="377">
        <v>6.6</v>
      </c>
      <c r="BY79" s="377"/>
      <c r="BZ79" s="377"/>
      <c r="CA79" s="377"/>
      <c r="CB79" s="377"/>
      <c r="CC79" s="377"/>
      <c r="CD79" s="377"/>
      <c r="CE79" s="377"/>
      <c r="CF79" s="377">
        <v>6.8</v>
      </c>
      <c r="CG79" s="377"/>
      <c r="CH79" s="377"/>
      <c r="CI79" s="377"/>
      <c r="CJ79" s="377"/>
      <c r="CK79" s="377"/>
      <c r="CL79" s="377"/>
      <c r="CM79" s="377"/>
      <c r="CN79" s="377">
        <v>7.2</v>
      </c>
      <c r="CO79" s="377"/>
      <c r="CP79" s="377"/>
      <c r="CQ79" s="377"/>
      <c r="CR79" s="377"/>
      <c r="CS79" s="377"/>
      <c r="CT79" s="377"/>
      <c r="CU79" s="377"/>
      <c r="CV79" s="377">
        <v>7.3</v>
      </c>
      <c r="CW79" s="377"/>
      <c r="CX79" s="377"/>
      <c r="CY79" s="377"/>
      <c r="CZ79" s="377"/>
      <c r="DA79" s="377"/>
      <c r="DB79" s="377"/>
      <c r="DC79" s="377"/>
    </row>
    <row r="80" spans="2:107" ht="13" x14ac:dyDescent="0.2">
      <c r="B80" s="247"/>
      <c r="G80" s="388"/>
      <c r="H80" s="388"/>
      <c r="I80" s="395"/>
      <c r="J80" s="395"/>
      <c r="K80" s="398"/>
      <c r="L80" s="398"/>
      <c r="M80" s="398"/>
      <c r="N80" s="398"/>
      <c r="AN80" s="392"/>
      <c r="AO80" s="392"/>
      <c r="AP80" s="392"/>
      <c r="AQ80" s="392"/>
      <c r="AR80" s="392"/>
      <c r="AS80" s="392"/>
      <c r="AT80" s="392"/>
      <c r="AU80" s="392"/>
      <c r="AV80" s="392"/>
      <c r="AW80" s="392"/>
      <c r="AX80" s="392"/>
      <c r="AY80" s="392"/>
      <c r="AZ80" s="392"/>
      <c r="BA80" s="392"/>
      <c r="BB80" s="394"/>
      <c r="BC80" s="394"/>
      <c r="BD80" s="394"/>
      <c r="BE80" s="394"/>
      <c r="BF80" s="394"/>
      <c r="BG80" s="394"/>
      <c r="BH80" s="394"/>
      <c r="BI80" s="394"/>
      <c r="BJ80" s="394"/>
      <c r="BK80" s="394"/>
      <c r="BL80" s="394"/>
      <c r="BM80" s="394"/>
      <c r="BN80" s="394"/>
      <c r="BO80" s="394"/>
      <c r="BP80" s="377"/>
      <c r="BQ80" s="377"/>
      <c r="BR80" s="377"/>
      <c r="BS80" s="377"/>
      <c r="BT80" s="377"/>
      <c r="BU80" s="377"/>
      <c r="BV80" s="377"/>
      <c r="BW80" s="377"/>
      <c r="BX80" s="377"/>
      <c r="BY80" s="377"/>
      <c r="BZ80" s="377"/>
      <c r="CA80" s="377"/>
      <c r="CB80" s="377"/>
      <c r="CC80" s="377"/>
      <c r="CD80" s="377"/>
      <c r="CE80" s="377"/>
      <c r="CF80" s="377"/>
      <c r="CG80" s="377"/>
      <c r="CH80" s="377"/>
      <c r="CI80" s="377"/>
      <c r="CJ80" s="377"/>
      <c r="CK80" s="377"/>
      <c r="CL80" s="377"/>
      <c r="CM80" s="377"/>
      <c r="CN80" s="377"/>
      <c r="CO80" s="377"/>
      <c r="CP80" s="377"/>
      <c r="CQ80" s="377"/>
      <c r="CR80" s="377"/>
      <c r="CS80" s="377"/>
      <c r="CT80" s="377"/>
      <c r="CU80" s="377"/>
      <c r="CV80" s="377"/>
      <c r="CW80" s="377"/>
      <c r="CX80" s="377"/>
      <c r="CY80" s="377"/>
      <c r="CZ80" s="377"/>
      <c r="DA80" s="377"/>
      <c r="DB80" s="377"/>
      <c r="DC80" s="377"/>
    </row>
    <row r="81" spans="2:109" ht="13" x14ac:dyDescent="0.2">
      <c r="B81" s="247"/>
    </row>
    <row r="82" spans="2:109" ht="16.5" x14ac:dyDescent="0.2">
      <c r="B82" s="247"/>
      <c r="K82" s="351"/>
      <c r="L82" s="351"/>
      <c r="M82" s="351"/>
      <c r="N82" s="351"/>
      <c r="AQ82" s="351"/>
      <c r="AR82" s="351"/>
      <c r="AS82" s="351"/>
      <c r="AT82" s="351"/>
      <c r="BC82" s="351"/>
      <c r="BD82" s="351"/>
      <c r="BE82" s="351"/>
      <c r="BF82" s="351"/>
      <c r="BO82" s="351"/>
      <c r="BP82" s="351"/>
      <c r="BQ82" s="351"/>
      <c r="BR82" s="351"/>
      <c r="CA82" s="351"/>
      <c r="CB82" s="351"/>
      <c r="CC82" s="351"/>
      <c r="CD82" s="351"/>
      <c r="CM82" s="351"/>
      <c r="CN82" s="351"/>
      <c r="CO82" s="351"/>
      <c r="CP82" s="351"/>
      <c r="CY82" s="351"/>
      <c r="CZ82" s="351"/>
      <c r="DA82" s="351"/>
      <c r="DB82" s="351"/>
      <c r="DC82" s="351"/>
    </row>
    <row r="83" spans="2:109" ht="13"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 x14ac:dyDescent="0.2">
      <c r="DD84" s="243"/>
      <c r="DE84" s="243"/>
    </row>
    <row r="85" spans="2:109" ht="13" x14ac:dyDescent="0.2">
      <c r="DD85" s="243"/>
      <c r="DE85" s="243"/>
    </row>
  </sheetData>
  <sheetProtection algorithmName="SHA-512" hashValue="PbtLKbdzeazV3tbaFxOV1We2P63MSShzHrvi6sjhmgczgYUCBs60K7p7lTeEZYw3zeygvrNjQzBbivhtPfV9eg==" saltValue="jQymR3jwULW3K1otK17Oaw==" spinCount="100000" sheet="1" objects="1" scenarios="1" formatCells="0"/>
  <dataConsolidate/>
  <mergeCells count="112">
    <mergeCell ref="G77:H80"/>
    <mergeCell ref="I77:J78"/>
    <mergeCell ref="K77:K78"/>
    <mergeCell ref="L77:L78"/>
    <mergeCell ref="M77:M78"/>
    <mergeCell ref="CN79:CU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CV79:DC80"/>
    <mergeCell ref="CN77:CU78"/>
    <mergeCell ref="CV77:DC78"/>
    <mergeCell ref="I79:J80"/>
    <mergeCell ref="K79:K80"/>
    <mergeCell ref="L79:L80"/>
    <mergeCell ref="M79:M80"/>
    <mergeCell ref="N79:N80"/>
    <mergeCell ref="BB79:BO80"/>
    <mergeCell ref="BP79:BW80"/>
    <mergeCell ref="CV55:DC56"/>
    <mergeCell ref="CV72:DC72"/>
    <mergeCell ref="BX72:CE72"/>
    <mergeCell ref="CF72:CM72"/>
    <mergeCell ref="CN72:CU72"/>
    <mergeCell ref="CV57:DC58"/>
    <mergeCell ref="BB75:BO76"/>
    <mergeCell ref="BP75:BW76"/>
    <mergeCell ref="BX75:CE76"/>
    <mergeCell ref="CF75:CM76"/>
    <mergeCell ref="CN75:CU76"/>
    <mergeCell ref="CV75:DC76"/>
    <mergeCell ref="G72:J72"/>
    <mergeCell ref="AN72:BO72"/>
    <mergeCell ref="BP72:BW72"/>
    <mergeCell ref="G73:H76"/>
    <mergeCell ref="I73:J74"/>
    <mergeCell ref="K73:K74"/>
    <mergeCell ref="L73:L74"/>
    <mergeCell ref="M73:M74"/>
    <mergeCell ref="N73:N74"/>
    <mergeCell ref="BX73:CE74"/>
    <mergeCell ref="CF73:CM74"/>
    <mergeCell ref="CN73:CU74"/>
    <mergeCell ref="BX57:CE58"/>
    <mergeCell ref="CF57:CM58"/>
    <mergeCell ref="CN57:CU58"/>
    <mergeCell ref="AN73:BA76"/>
    <mergeCell ref="BB73:BO74"/>
    <mergeCell ref="BP73:BW74"/>
    <mergeCell ref="AN65:DC69"/>
    <mergeCell ref="I57:J58"/>
    <mergeCell ref="K57:K58"/>
    <mergeCell ref="G55:H58"/>
    <mergeCell ref="I55:J56"/>
    <mergeCell ref="K55:K56"/>
    <mergeCell ref="L55:L56"/>
    <mergeCell ref="L57:L58"/>
    <mergeCell ref="CN53:CU54"/>
    <mergeCell ref="I51:J52"/>
    <mergeCell ref="K51:K52"/>
    <mergeCell ref="L51:L52"/>
    <mergeCell ref="M51:M52"/>
    <mergeCell ref="N51:N52"/>
    <mergeCell ref="I53:J54"/>
    <mergeCell ref="K53:K54"/>
    <mergeCell ref="L53:L54"/>
    <mergeCell ref="M53:M54"/>
    <mergeCell ref="BX55:CE56"/>
    <mergeCell ref="CF55:CM56"/>
    <mergeCell ref="CN55:CU56"/>
    <mergeCell ref="M55:M56"/>
    <mergeCell ref="N55:N56"/>
    <mergeCell ref="AN55:BA58"/>
    <mergeCell ref="BB55:BO56"/>
    <mergeCell ref="BP55:BW56"/>
    <mergeCell ref="BP57:BW58"/>
    <mergeCell ref="M57:M58"/>
    <mergeCell ref="N57:N58"/>
    <mergeCell ref="BB57:BO58"/>
    <mergeCell ref="CN51:CU52"/>
    <mergeCell ref="G51:H54"/>
    <mergeCell ref="AN43:DC47"/>
    <mergeCell ref="CV53:DC54"/>
    <mergeCell ref="G50:J50"/>
    <mergeCell ref="AN50:BO50"/>
    <mergeCell ref="BP50:BW50"/>
    <mergeCell ref="BX50:CE50"/>
    <mergeCell ref="CF50:CM50"/>
    <mergeCell ref="CN50:CU50"/>
    <mergeCell ref="CV50:DC50"/>
    <mergeCell ref="CV51:DC52"/>
    <mergeCell ref="N53:N54"/>
    <mergeCell ref="BB53:BO54"/>
    <mergeCell ref="BP53:BW54"/>
    <mergeCell ref="BX53:CE54"/>
    <mergeCell ref="CF53:CM54"/>
    <mergeCell ref="AN51:BA54"/>
    <mergeCell ref="BB51:BO52"/>
    <mergeCell ref="BP51:BW52"/>
    <mergeCell ref="BX51:CE52"/>
    <mergeCell ref="CF51:CM52"/>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62FD62-BD7A-4333-A02E-F3D7308CB274}">
  <sheetPr>
    <pageSetUpPr fitToPage="1"/>
  </sheetPr>
  <dimension ref="A1:DR125"/>
  <sheetViews>
    <sheetView showGridLines="0" zoomScale="85" zoomScaleNormal="85" zoomScaleSheetLayoutView="70" workbookViewId="0">
      <selection activeCell="BJ104" sqref="BJ104"/>
    </sheetView>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 x14ac:dyDescent="0.2">
      <c r="S2" s="241"/>
      <c r="AH2" s="241"/>
    </row>
    <row r="3" spans="1: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 x14ac:dyDescent="0.2"/>
    <row r="5" spans="1:34" ht="13" x14ac:dyDescent="0.2"/>
    <row r="6" spans="1:34" ht="13" x14ac:dyDescent="0.2"/>
    <row r="7" spans="1:34" ht="13" x14ac:dyDescent="0.2"/>
    <row r="8" spans="1:34" ht="13" x14ac:dyDescent="0.2"/>
    <row r="9" spans="1:34" ht="13" x14ac:dyDescent="0.2">
      <c r="AH9" s="241"/>
    </row>
    <row r="10" spans="1:34" ht="13" x14ac:dyDescent="0.2"/>
    <row r="11" spans="1:34" ht="13" x14ac:dyDescent="0.2"/>
    <row r="12" spans="1:34" ht="13" x14ac:dyDescent="0.2"/>
    <row r="13" spans="1:34" ht="13" x14ac:dyDescent="0.2"/>
    <row r="14" spans="1:34" ht="13" x14ac:dyDescent="0.2"/>
    <row r="15" spans="1:34" ht="13" x14ac:dyDescent="0.2"/>
    <row r="16" spans="1: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476</v>
      </c>
    </row>
  </sheetData>
  <sheetProtection algorithmName="SHA-512" hashValue="yUupHQiO6JIrGo2p9hWJHUitBSNMOJ5hTYhGnWGz9WN1GVwLVKD0cxky7C0i8CMdQlSbhfic8IORlvQdyqoA7A==" saltValue="u5f4IbDZI0LUX+Q5s8/kCg=="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F987AD-6C24-429F-88EB-2BA95015A6CD}">
  <sheetPr>
    <pageSetUpPr fitToPage="1"/>
  </sheetPr>
  <dimension ref="A1:DR125"/>
  <sheetViews>
    <sheetView showGridLines="0" zoomScale="85" zoomScaleNormal="85" zoomScaleSheetLayoutView="55" workbookViewId="0">
      <selection activeCell="C28" sqref="C28"/>
    </sheetView>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 x14ac:dyDescent="0.2">
      <c r="S2" s="241"/>
      <c r="AH2" s="241"/>
    </row>
    <row r="3" spans="2: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 x14ac:dyDescent="0.2"/>
    <row r="5" spans="2:34" ht="13" x14ac:dyDescent="0.2"/>
    <row r="6" spans="2:34" ht="13" x14ac:dyDescent="0.2"/>
    <row r="7" spans="2:34" ht="13" x14ac:dyDescent="0.2"/>
    <row r="8" spans="2:34" ht="13" x14ac:dyDescent="0.2"/>
    <row r="9" spans="2:34" ht="13" x14ac:dyDescent="0.2">
      <c r="AH9" s="241"/>
    </row>
    <row r="10" spans="2:34" ht="13" x14ac:dyDescent="0.2"/>
    <row r="11" spans="2:34" ht="13" x14ac:dyDescent="0.2"/>
    <row r="12" spans="2:34" ht="13" x14ac:dyDescent="0.2"/>
    <row r="13" spans="2:34" ht="13" x14ac:dyDescent="0.2"/>
    <row r="14" spans="2:34" ht="13" x14ac:dyDescent="0.2"/>
    <row r="15" spans="2:34" ht="13" x14ac:dyDescent="0.2"/>
    <row r="16" spans="2: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c r="AG59" s="241"/>
      <c r="AH59" s="241"/>
    </row>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476</v>
      </c>
    </row>
  </sheetData>
  <sheetProtection algorithmName="SHA-512" hashValue="dCl+VE5Uh8sJp147MCwAss0sY796AVrWnVOrB5sBQxLBombTIbNOiRGv2mVjSBkexlapyYlJ2vNpWtlMMmgG7w==" saltValue="fdVUZ8693LdPuU9LQMjQtw=="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08984375" defaultRowHeight="13" x14ac:dyDescent="0.2"/>
  <cols>
    <col min="1" max="1" width="45.90625" style="130" customWidth="1"/>
    <col min="2" max="8" width="13.36328125" style="130" customWidth="1"/>
    <col min="9" max="16384" width="11.08984375" style="130"/>
  </cols>
  <sheetData>
    <row r="1" spans="1:8" x14ac:dyDescent="0.2">
      <c r="A1" s="124"/>
      <c r="B1" s="125"/>
      <c r="C1" s="126"/>
      <c r="D1" s="127"/>
      <c r="E1" s="128"/>
      <c r="F1" s="128"/>
      <c r="G1" s="128"/>
      <c r="H1" s="129"/>
    </row>
    <row r="2" spans="1:8" x14ac:dyDescent="0.2">
      <c r="A2" s="131"/>
      <c r="B2" s="132"/>
      <c r="C2" s="133"/>
      <c r="D2" s="134" t="s">
        <v>50</v>
      </c>
      <c r="E2" s="135"/>
      <c r="F2" s="136" t="s">
        <v>525</v>
      </c>
      <c r="G2" s="137"/>
      <c r="H2" s="138"/>
    </row>
    <row r="3" spans="1:8" x14ac:dyDescent="0.2">
      <c r="A3" s="134" t="s">
        <v>518</v>
      </c>
      <c r="B3" s="139"/>
      <c r="C3" s="140"/>
      <c r="D3" s="141">
        <v>1449782</v>
      </c>
      <c r="E3" s="142"/>
      <c r="F3" s="143">
        <v>332350</v>
      </c>
      <c r="G3" s="144"/>
      <c r="H3" s="145"/>
    </row>
    <row r="4" spans="1:8" x14ac:dyDescent="0.2">
      <c r="A4" s="146"/>
      <c r="B4" s="147"/>
      <c r="C4" s="148"/>
      <c r="D4" s="149">
        <v>1313513</v>
      </c>
      <c r="E4" s="150"/>
      <c r="F4" s="151">
        <v>200453</v>
      </c>
      <c r="G4" s="152"/>
      <c r="H4" s="153"/>
    </row>
    <row r="5" spans="1:8" x14ac:dyDescent="0.2">
      <c r="A5" s="134" t="s">
        <v>520</v>
      </c>
      <c r="B5" s="139"/>
      <c r="C5" s="140"/>
      <c r="D5" s="141">
        <v>716836</v>
      </c>
      <c r="E5" s="142"/>
      <c r="F5" s="143">
        <v>362690</v>
      </c>
      <c r="G5" s="144"/>
      <c r="H5" s="145"/>
    </row>
    <row r="6" spans="1:8" x14ac:dyDescent="0.2">
      <c r="A6" s="146"/>
      <c r="B6" s="147"/>
      <c r="C6" s="148"/>
      <c r="D6" s="149">
        <v>339860</v>
      </c>
      <c r="E6" s="150"/>
      <c r="F6" s="151">
        <v>172580</v>
      </c>
      <c r="G6" s="152"/>
      <c r="H6" s="153"/>
    </row>
    <row r="7" spans="1:8" x14ac:dyDescent="0.2">
      <c r="A7" s="134" t="s">
        <v>521</v>
      </c>
      <c r="B7" s="139"/>
      <c r="C7" s="140"/>
      <c r="D7" s="141">
        <v>334898</v>
      </c>
      <c r="E7" s="142"/>
      <c r="F7" s="143">
        <v>296093</v>
      </c>
      <c r="G7" s="144"/>
      <c r="H7" s="145"/>
    </row>
    <row r="8" spans="1:8" x14ac:dyDescent="0.2">
      <c r="A8" s="146"/>
      <c r="B8" s="147"/>
      <c r="C8" s="148"/>
      <c r="D8" s="149">
        <v>306979</v>
      </c>
      <c r="E8" s="150"/>
      <c r="F8" s="151">
        <v>140545</v>
      </c>
      <c r="G8" s="152"/>
      <c r="H8" s="153"/>
    </row>
    <row r="9" spans="1:8" x14ac:dyDescent="0.2">
      <c r="A9" s="134" t="s">
        <v>522</v>
      </c>
      <c r="B9" s="139"/>
      <c r="C9" s="140"/>
      <c r="D9" s="141">
        <v>605972</v>
      </c>
      <c r="E9" s="142"/>
      <c r="F9" s="143">
        <v>308655</v>
      </c>
      <c r="G9" s="144"/>
      <c r="H9" s="145"/>
    </row>
    <row r="10" spans="1:8" x14ac:dyDescent="0.2">
      <c r="A10" s="146"/>
      <c r="B10" s="147"/>
      <c r="C10" s="148"/>
      <c r="D10" s="149">
        <v>428181</v>
      </c>
      <c r="E10" s="150"/>
      <c r="F10" s="151">
        <v>169887</v>
      </c>
      <c r="G10" s="152"/>
      <c r="H10" s="153"/>
    </row>
    <row r="11" spans="1:8" x14ac:dyDescent="0.2">
      <c r="A11" s="134" t="s">
        <v>523</v>
      </c>
      <c r="B11" s="139"/>
      <c r="C11" s="140"/>
      <c r="D11" s="141">
        <v>748258</v>
      </c>
      <c r="E11" s="142"/>
      <c r="F11" s="143">
        <v>325476</v>
      </c>
      <c r="G11" s="144"/>
      <c r="H11" s="145"/>
    </row>
    <row r="12" spans="1:8" x14ac:dyDescent="0.2">
      <c r="A12" s="146"/>
      <c r="B12" s="147"/>
      <c r="C12" s="154"/>
      <c r="D12" s="149">
        <v>448457</v>
      </c>
      <c r="E12" s="150"/>
      <c r="F12" s="151">
        <v>190204</v>
      </c>
      <c r="G12" s="152"/>
      <c r="H12" s="153"/>
    </row>
    <row r="13" spans="1:8" x14ac:dyDescent="0.2">
      <c r="A13" s="134"/>
      <c r="B13" s="139"/>
      <c r="C13" s="140"/>
      <c r="D13" s="141">
        <v>771149</v>
      </c>
      <c r="E13" s="142"/>
      <c r="F13" s="143">
        <v>325053</v>
      </c>
      <c r="G13" s="155"/>
      <c r="H13" s="145"/>
    </row>
    <row r="14" spans="1:8" x14ac:dyDescent="0.2">
      <c r="A14" s="146"/>
      <c r="B14" s="147"/>
      <c r="C14" s="148"/>
      <c r="D14" s="149">
        <v>567398</v>
      </c>
      <c r="E14" s="150"/>
      <c r="F14" s="151">
        <v>174734</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10.42</v>
      </c>
      <c r="C19" s="156">
        <f>ROUND(VALUE(SUBSTITUTE(実質収支比率等に係る経年分析!G$48,"▲","-")),2)</f>
        <v>8.6300000000000008</v>
      </c>
      <c r="D19" s="156">
        <f>ROUND(VALUE(SUBSTITUTE(実質収支比率等に係る経年分析!H$48,"▲","-")),2)</f>
        <v>7.84</v>
      </c>
      <c r="E19" s="156">
        <f>ROUND(VALUE(SUBSTITUTE(実質収支比率等に係る経年分析!I$48,"▲","-")),2)</f>
        <v>7.37</v>
      </c>
      <c r="F19" s="156">
        <f>ROUND(VALUE(SUBSTITUTE(実質収支比率等に係る経年分析!J$48,"▲","-")),2)</f>
        <v>6.76</v>
      </c>
    </row>
    <row r="20" spans="1:11" x14ac:dyDescent="0.2">
      <c r="A20" s="156" t="s">
        <v>53</v>
      </c>
      <c r="B20" s="156">
        <f>ROUND(VALUE(SUBSTITUTE(実質収支比率等に係る経年分析!F$47,"▲","-")),2)</f>
        <v>113.94</v>
      </c>
      <c r="C20" s="156">
        <f>ROUND(VALUE(SUBSTITUTE(実質収支比率等に係る経年分析!G$47,"▲","-")),2)</f>
        <v>99.54</v>
      </c>
      <c r="D20" s="156">
        <f>ROUND(VALUE(SUBSTITUTE(実質収支比率等に係る経年分析!H$47,"▲","-")),2)</f>
        <v>98.27</v>
      </c>
      <c r="E20" s="156">
        <f>ROUND(VALUE(SUBSTITUTE(実質収支比率等に係る経年分析!I$47,"▲","-")),2)</f>
        <v>97.27</v>
      </c>
      <c r="F20" s="156">
        <f>ROUND(VALUE(SUBSTITUTE(実質収支比率等に係る経年分析!J$47,"▲","-")),2)</f>
        <v>94.58</v>
      </c>
    </row>
    <row r="21" spans="1:11" x14ac:dyDescent="0.2">
      <c r="A21" s="156" t="s">
        <v>54</v>
      </c>
      <c r="B21" s="156">
        <f>IF(ISNUMBER(VALUE(SUBSTITUTE(実質収支比率等に係る経年分析!F$49,"▲","-"))),ROUND(VALUE(SUBSTITUTE(実質収支比率等に係る経年分析!F$49,"▲","-")),2),NA())</f>
        <v>0.27</v>
      </c>
      <c r="C21" s="156">
        <f>IF(ISNUMBER(VALUE(SUBSTITUTE(実質収支比率等に係る経年分析!G$49,"▲","-"))),ROUND(VALUE(SUBSTITUTE(実質収支比率等に係る経年分析!G$49,"▲","-")),2),NA())</f>
        <v>4.9800000000000004</v>
      </c>
      <c r="D21" s="156">
        <f>IF(ISNUMBER(VALUE(SUBSTITUTE(実質収支比率等に係る経年分析!H$49,"▲","-"))),ROUND(VALUE(SUBSTITUTE(実質収支比率等に係る経年分析!H$49,"▲","-")),2),NA())</f>
        <v>-1.25</v>
      </c>
      <c r="E21" s="156">
        <f>IF(ISNUMBER(VALUE(SUBSTITUTE(実質収支比率等に係る経年分析!I$49,"▲","-"))),ROUND(VALUE(SUBSTITUTE(実質収支比率等に係る経年分析!I$49,"▲","-")),2),NA())</f>
        <v>-1.65</v>
      </c>
      <c r="F21" s="156">
        <f>IF(ISNUMBER(VALUE(SUBSTITUTE(実質収支比率等に係る経年分析!J$49,"▲","-"))),ROUND(VALUE(SUBSTITUTE(実質収支比率等に係る経年分析!J$49,"▲","-")),2),NA())</f>
        <v>-1.37</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0</v>
      </c>
      <c r="J27" s="157" t="e">
        <f>IF(ROUND(VALUE(SUBSTITUTE(連結実質赤字比率に係る赤字・黒字の構成分析!J$43,"▲", "-")), 2) &lt; 0, ABS(ROUND(VALUE(SUBSTITUTE(連結実質赤字比率に係る赤字・黒字の構成分析!J$43,"▲", "-")), 2)), NA())</f>
        <v>#N/A</v>
      </c>
      <c r="K27" s="157">
        <f>IF(ROUND(VALUE(SUBSTITUTE(連結実質赤字比率に係る赤字・黒字の構成分析!J$43,"▲", "-")), 2) &gt;= 0, ABS(ROUND(VALUE(SUBSTITUTE(連結実質赤字比率に係る赤字・黒字の構成分析!J$43,"▲", "-")), 2)), NA())</f>
        <v>0</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str">
        <f>IF(連結実質赤字比率に係る赤字・黒字の構成分析!C$41="",NA(),連結実質赤字比率に係る赤字・黒字の構成分析!C$41)</f>
        <v>温泉・特産事業特別会計</v>
      </c>
      <c r="B29" s="157" t="e">
        <f>IF(ROUND(VALUE(SUBSTITUTE(連結実質赤字比率に係る赤字・黒字の構成分析!F$41,"▲", "-")), 2) &lt; 0, ABS(ROUND(VALUE(SUBSTITUTE(連結実質赤字比率に係る赤字・黒字の構成分析!F$41,"▲", "-")), 2)), NA())</f>
        <v>#N/A</v>
      </c>
      <c r="C29" s="157">
        <f>IF(ROUND(VALUE(SUBSTITUTE(連結実質赤字比率に係る赤字・黒字の構成分析!F$41,"▲", "-")), 2) &gt;= 0, ABS(ROUND(VALUE(SUBSTITUTE(連結実質赤字比率に係る赤字・黒字の構成分析!F$41,"▲", "-")), 2)), NA())</f>
        <v>0</v>
      </c>
      <c r="D29" s="157" t="e">
        <f>IF(ROUND(VALUE(SUBSTITUTE(連結実質赤字比率に係る赤字・黒字の構成分析!G$41,"▲", "-")), 2) &lt; 0, ABS(ROUND(VALUE(SUBSTITUTE(連結実質赤字比率に係る赤字・黒字の構成分析!G$41,"▲", "-")), 2)), NA())</f>
        <v>#N/A</v>
      </c>
      <c r="E29" s="157">
        <f>IF(ROUND(VALUE(SUBSTITUTE(連結実質赤字比率に係る赤字・黒字の構成分析!G$41,"▲", "-")), 2) &gt;= 0, ABS(ROUND(VALUE(SUBSTITUTE(連結実質赤字比率に係る赤字・黒字の構成分析!G$41,"▲", "-")), 2)), NA())</f>
        <v>0</v>
      </c>
      <c r="F29" s="157" t="e">
        <f>IF(ROUND(VALUE(SUBSTITUTE(連結実質赤字比率に係る赤字・黒字の構成分析!H$41,"▲", "-")), 2) &lt; 0, ABS(ROUND(VALUE(SUBSTITUTE(連結実質赤字比率に係る赤字・黒字の構成分析!H$41,"▲", "-")), 2)), NA())</f>
        <v>#N/A</v>
      </c>
      <c r="G29" s="157">
        <f>IF(ROUND(VALUE(SUBSTITUTE(連結実質赤字比率に係る赤字・黒字の構成分析!H$41,"▲", "-")), 2) &gt;= 0, ABS(ROUND(VALUE(SUBSTITUTE(連結実質赤字比率に係る赤字・黒字の構成分析!H$41,"▲", "-")), 2)), NA())</f>
        <v>0</v>
      </c>
      <c r="H29" s="157" t="e">
        <f>IF(ROUND(VALUE(SUBSTITUTE(連結実質赤字比率に係る赤字・黒字の構成分析!I$41,"▲", "-")), 2) &lt; 0, ABS(ROUND(VALUE(SUBSTITUTE(連結実質赤字比率に係る赤字・黒字の構成分析!I$41,"▲", "-")), 2)), NA())</f>
        <v>#N/A</v>
      </c>
      <c r="I29" s="157">
        <f>IF(ROUND(VALUE(SUBSTITUTE(連結実質赤字比率に係る赤字・黒字の構成分析!I$41,"▲", "-")), 2) &gt;= 0, ABS(ROUND(VALUE(SUBSTITUTE(連結実質赤字比率に係る赤字・黒字の構成分析!I$41,"▲", "-")), 2)), NA())</f>
        <v>0</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0</v>
      </c>
    </row>
    <row r="30" spans="1:11" x14ac:dyDescent="0.2">
      <c r="A30" s="157" t="str">
        <f>IF(連結実質赤字比率に係る赤字・黒字の構成分析!C$40="",NA(),連結実質赤字比率に係る赤字・黒字の構成分析!C$40)</f>
        <v>診療所特別会計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v>
      </c>
    </row>
    <row r="31" spans="1:11" x14ac:dyDescent="0.2">
      <c r="A31" s="157" t="str">
        <f>IF(連結実質赤字比率に係る赤字・黒字の構成分析!C$39="",NA(),連結実質赤字比率に係る赤字・黒字の構成分析!C$39)</f>
        <v>国民健康保険特別会計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0.28000000000000003</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0.15</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0.14000000000000001</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0.03</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0.03</v>
      </c>
    </row>
    <row r="32" spans="1:11" x14ac:dyDescent="0.2">
      <c r="A32" s="157" t="str">
        <f>IF(連結実質赤字比率に係る赤字・黒字の構成分析!C$38="",NA(),連結実質赤字比率に係る赤字・黒字の構成分析!C$38)</f>
        <v>観光施設事業特別会計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0.28000000000000003</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0.56999999999999995</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0.65</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0.78</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0.23</v>
      </c>
    </row>
    <row r="33" spans="1:16" x14ac:dyDescent="0.2">
      <c r="A33" s="157" t="str">
        <f>IF(連結実質赤字比率に係る赤字・黒字の構成分析!C$37="",NA(),連結実質赤字比率に係る赤字・黒字の構成分析!C$37)</f>
        <v>下水道事業特別会計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0</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0</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0</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0</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0.38</v>
      </c>
    </row>
    <row r="34" spans="1:16" x14ac:dyDescent="0.2">
      <c r="A34" s="157" t="str">
        <f>IF(連結実質赤字比率に係る赤字・黒字の構成分析!C$36="",NA(),連結実質赤字比率に係る赤字・黒字の構成分析!C$36)</f>
        <v>水道事業特別会計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0.08</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0.04</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0.08</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0.08</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0.52</v>
      </c>
    </row>
    <row r="35" spans="1:16" x14ac:dyDescent="0.2">
      <c r="A35" s="157" t="str">
        <f>IF(連結実質赤字比率に係る赤字・黒字の構成分析!C$35="",NA(),連結実質赤字比率に係る赤字・黒字の構成分析!C$35)</f>
        <v>介護保険特別会計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0.95</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0.55000000000000004</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0.96</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1.93</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1.9</v>
      </c>
    </row>
    <row r="36" spans="1:16" x14ac:dyDescent="0.2">
      <c r="A36" s="157" t="str">
        <f>IF(連結実質赤字比率に係る赤字・黒字の構成分析!C$34="",NA(),連結実質赤字比率に係る赤字・黒字の構成分析!C$34)</f>
        <v>一般会計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10.41</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8.6199999999999992</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7.84</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7.36</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6.75</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234</v>
      </c>
      <c r="E42" s="158"/>
      <c r="F42" s="158"/>
      <c r="G42" s="158">
        <f>'実質公債費比率（分子）の構造'!L$52</f>
        <v>257</v>
      </c>
      <c r="H42" s="158"/>
      <c r="I42" s="158"/>
      <c r="J42" s="158">
        <f>'実質公債費比率（分子）の構造'!M$52</f>
        <v>274</v>
      </c>
      <c r="K42" s="158"/>
      <c r="L42" s="158"/>
      <c r="M42" s="158">
        <f>'実質公債費比率（分子）の構造'!N$52</f>
        <v>271</v>
      </c>
      <c r="N42" s="158"/>
      <c r="O42" s="158"/>
      <c r="P42" s="158">
        <f>'実質公債費比率（分子）の構造'!O$52</f>
        <v>276</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t="str">
        <f>'実質公債費比率（分子）の構造'!K$50</f>
        <v>-</v>
      </c>
      <c r="C44" s="158"/>
      <c r="D44" s="158"/>
      <c r="E44" s="158" t="str">
        <f>'実質公債費比率（分子）の構造'!L$50</f>
        <v>-</v>
      </c>
      <c r="F44" s="158"/>
      <c r="G44" s="158"/>
      <c r="H44" s="158" t="str">
        <f>'実質公債費比率（分子）の構造'!M$50</f>
        <v>-</v>
      </c>
      <c r="I44" s="158"/>
      <c r="J44" s="158"/>
      <c r="K44" s="158" t="str">
        <f>'実質公債費比率（分子）の構造'!N$50</f>
        <v>-</v>
      </c>
      <c r="L44" s="158"/>
      <c r="M44" s="158"/>
      <c r="N44" s="158" t="str">
        <f>'実質公債費比率（分子）の構造'!O$50</f>
        <v>-</v>
      </c>
      <c r="O44" s="158"/>
      <c r="P44" s="158"/>
    </row>
    <row r="45" spans="1:16" x14ac:dyDescent="0.2">
      <c r="A45" s="158" t="s">
        <v>63</v>
      </c>
      <c r="B45" s="158" t="str">
        <f>'実質公債費比率（分子）の構造'!K$49</f>
        <v>-</v>
      </c>
      <c r="C45" s="158"/>
      <c r="D45" s="158"/>
      <c r="E45" s="158" t="str">
        <f>'実質公債費比率（分子）の構造'!L$49</f>
        <v>-</v>
      </c>
      <c r="F45" s="158"/>
      <c r="G45" s="158"/>
      <c r="H45" s="158" t="str">
        <f>'実質公債費比率（分子）の構造'!M$49</f>
        <v>-</v>
      </c>
      <c r="I45" s="158"/>
      <c r="J45" s="158"/>
      <c r="K45" s="158" t="str">
        <f>'実質公債費比率（分子）の構造'!N$49</f>
        <v>-</v>
      </c>
      <c r="L45" s="158"/>
      <c r="M45" s="158"/>
      <c r="N45" s="158" t="str">
        <f>'実質公債費比率（分子）の構造'!O$49</f>
        <v>-</v>
      </c>
      <c r="O45" s="158"/>
      <c r="P45" s="158"/>
    </row>
    <row r="46" spans="1:16" x14ac:dyDescent="0.2">
      <c r="A46" s="158" t="s">
        <v>64</v>
      </c>
      <c r="B46" s="158">
        <f>'実質公債費比率（分子）の構造'!K$48</f>
        <v>18</v>
      </c>
      <c r="C46" s="158"/>
      <c r="D46" s="158"/>
      <c r="E46" s="158">
        <f>'実質公債費比率（分子）の構造'!L$48</f>
        <v>19</v>
      </c>
      <c r="F46" s="158"/>
      <c r="G46" s="158"/>
      <c r="H46" s="158">
        <f>'実質公債費比率（分子）の構造'!M$48</f>
        <v>21</v>
      </c>
      <c r="I46" s="158"/>
      <c r="J46" s="158"/>
      <c r="K46" s="158">
        <f>'実質公債費比率（分子）の構造'!N$48</f>
        <v>21</v>
      </c>
      <c r="L46" s="158"/>
      <c r="M46" s="158"/>
      <c r="N46" s="158">
        <f>'実質公債費比率（分子）の構造'!O$48</f>
        <v>27</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224</v>
      </c>
      <c r="C49" s="158"/>
      <c r="D49" s="158"/>
      <c r="E49" s="158">
        <f>'実質公債費比率（分子）の構造'!L$45</f>
        <v>262</v>
      </c>
      <c r="F49" s="158"/>
      <c r="G49" s="158"/>
      <c r="H49" s="158">
        <f>'実質公債費比率（分子）の構造'!M$45</f>
        <v>288</v>
      </c>
      <c r="I49" s="158"/>
      <c r="J49" s="158"/>
      <c r="K49" s="158">
        <f>'実質公債費比率（分子）の構造'!N$45</f>
        <v>287</v>
      </c>
      <c r="L49" s="158"/>
      <c r="M49" s="158"/>
      <c r="N49" s="158">
        <f>'実質公債費比率（分子）の構造'!O$45</f>
        <v>287</v>
      </c>
      <c r="O49" s="158"/>
      <c r="P49" s="158"/>
    </row>
    <row r="50" spans="1:16" x14ac:dyDescent="0.2">
      <c r="A50" s="158" t="s">
        <v>67</v>
      </c>
      <c r="B50" s="158" t="e">
        <f>NA()</f>
        <v>#N/A</v>
      </c>
      <c r="C50" s="158">
        <f>IF(ISNUMBER('実質公債費比率（分子）の構造'!K$53),'実質公債費比率（分子）の構造'!K$53,NA())</f>
        <v>8</v>
      </c>
      <c r="D50" s="158" t="e">
        <f>NA()</f>
        <v>#N/A</v>
      </c>
      <c r="E50" s="158" t="e">
        <f>NA()</f>
        <v>#N/A</v>
      </c>
      <c r="F50" s="158">
        <f>IF(ISNUMBER('実質公債費比率（分子）の構造'!L$53),'実質公債費比率（分子）の構造'!L$53,NA())</f>
        <v>24</v>
      </c>
      <c r="G50" s="158" t="e">
        <f>NA()</f>
        <v>#N/A</v>
      </c>
      <c r="H50" s="158" t="e">
        <f>NA()</f>
        <v>#N/A</v>
      </c>
      <c r="I50" s="158">
        <f>IF(ISNUMBER('実質公債費比率（分子）の構造'!M$53),'実質公債費比率（分子）の構造'!M$53,NA())</f>
        <v>35</v>
      </c>
      <c r="J50" s="158" t="e">
        <f>NA()</f>
        <v>#N/A</v>
      </c>
      <c r="K50" s="158" t="e">
        <f>NA()</f>
        <v>#N/A</v>
      </c>
      <c r="L50" s="158">
        <f>IF(ISNUMBER('実質公債費比率（分子）の構造'!N$53),'実質公債費比率（分子）の構造'!N$53,NA())</f>
        <v>37</v>
      </c>
      <c r="M50" s="158" t="e">
        <f>NA()</f>
        <v>#N/A</v>
      </c>
      <c r="N50" s="158" t="e">
        <f>NA()</f>
        <v>#N/A</v>
      </c>
      <c r="O50" s="158">
        <f>IF(ISNUMBER('実質公債費比率（分子）の構造'!O$53),'実質公債費比率（分子）の構造'!O$53,NA())</f>
        <v>38</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2788</v>
      </c>
      <c r="E56" s="157"/>
      <c r="F56" s="157"/>
      <c r="G56" s="157">
        <f>'将来負担比率（分子）の構造'!J$52</f>
        <v>2721</v>
      </c>
      <c r="H56" s="157"/>
      <c r="I56" s="157"/>
      <c r="J56" s="157">
        <f>'将来負担比率（分子）の構造'!K$52</f>
        <v>2531</v>
      </c>
      <c r="K56" s="157"/>
      <c r="L56" s="157"/>
      <c r="M56" s="157">
        <f>'将来負担比率（分子）の構造'!L$52</f>
        <v>2420</v>
      </c>
      <c r="N56" s="157"/>
      <c r="O56" s="157"/>
      <c r="P56" s="157">
        <f>'将来負担比率（分子）の構造'!M$52</f>
        <v>2308</v>
      </c>
    </row>
    <row r="57" spans="1:16" x14ac:dyDescent="0.2">
      <c r="A57" s="157" t="s">
        <v>42</v>
      </c>
      <c r="B57" s="157"/>
      <c r="C57" s="157"/>
      <c r="D57" s="157" t="str">
        <f>'将来負担比率（分子）の構造'!I$51</f>
        <v>-</v>
      </c>
      <c r="E57" s="157"/>
      <c r="F57" s="157"/>
      <c r="G57" s="157" t="str">
        <f>'将来負担比率（分子）の構造'!J$51</f>
        <v>-</v>
      </c>
      <c r="H57" s="157"/>
      <c r="I57" s="157"/>
      <c r="J57" s="157" t="str">
        <f>'将来負担比率（分子）の構造'!K$51</f>
        <v>-</v>
      </c>
      <c r="K57" s="157"/>
      <c r="L57" s="157"/>
      <c r="M57" s="157" t="str">
        <f>'将来負担比率（分子）の構造'!L$51</f>
        <v>-</v>
      </c>
      <c r="N57" s="157"/>
      <c r="O57" s="157"/>
      <c r="P57" s="157" t="str">
        <f>'将来負担比率（分子）の構造'!M$51</f>
        <v>-</v>
      </c>
    </row>
    <row r="58" spans="1:16" x14ac:dyDescent="0.2">
      <c r="A58" s="157" t="s">
        <v>41</v>
      </c>
      <c r="B58" s="157"/>
      <c r="C58" s="157"/>
      <c r="D58" s="157">
        <f>'将来負担比率（分子）の構造'!I$50</f>
        <v>4790</v>
      </c>
      <c r="E58" s="157"/>
      <c r="F58" s="157"/>
      <c r="G58" s="157">
        <f>'将来負担比率（分子）の構造'!J$50</f>
        <v>4852</v>
      </c>
      <c r="H58" s="157"/>
      <c r="I58" s="157"/>
      <c r="J58" s="157">
        <f>'将来負担比率（分子）の構造'!K$50</f>
        <v>4914</v>
      </c>
      <c r="K58" s="157"/>
      <c r="L58" s="157"/>
      <c r="M58" s="157">
        <f>'将来負担比率（分子）の構造'!L$50</f>
        <v>4980</v>
      </c>
      <c r="N58" s="157"/>
      <c r="O58" s="157"/>
      <c r="P58" s="157">
        <f>'将来負担比率（分子）の構造'!M$50</f>
        <v>4867</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t="str">
        <f>'将来負担比率（分子）の構造'!I$45</f>
        <v>-</v>
      </c>
      <c r="C62" s="157"/>
      <c r="D62" s="157"/>
      <c r="E62" s="157" t="str">
        <f>'将来負担比率（分子）の構造'!J$45</f>
        <v>-</v>
      </c>
      <c r="F62" s="157"/>
      <c r="G62" s="157"/>
      <c r="H62" s="157" t="str">
        <f>'将来負担比率（分子）の構造'!K$45</f>
        <v>-</v>
      </c>
      <c r="I62" s="157"/>
      <c r="J62" s="157"/>
      <c r="K62" s="157">
        <f>'将来負担比率（分子）の構造'!L$45</f>
        <v>1</v>
      </c>
      <c r="L62" s="157"/>
      <c r="M62" s="157"/>
      <c r="N62" s="157" t="str">
        <f>'将来負担比率（分子）の構造'!M$45</f>
        <v>-</v>
      </c>
      <c r="O62" s="157"/>
      <c r="P62" s="157"/>
    </row>
    <row r="63" spans="1:16" x14ac:dyDescent="0.2">
      <c r="A63" s="157" t="s">
        <v>34</v>
      </c>
      <c r="B63" s="157" t="str">
        <f>'将来負担比率（分子）の構造'!I$44</f>
        <v>-</v>
      </c>
      <c r="C63" s="157"/>
      <c r="D63" s="157"/>
      <c r="E63" s="157" t="str">
        <f>'将来負担比率（分子）の構造'!J$44</f>
        <v>-</v>
      </c>
      <c r="F63" s="157"/>
      <c r="G63" s="157"/>
      <c r="H63" s="157" t="str">
        <f>'将来負担比率（分子）の構造'!K$44</f>
        <v>-</v>
      </c>
      <c r="I63" s="157"/>
      <c r="J63" s="157"/>
      <c r="K63" s="157" t="str">
        <f>'将来負担比率（分子）の構造'!L$44</f>
        <v>-</v>
      </c>
      <c r="L63" s="157"/>
      <c r="M63" s="157"/>
      <c r="N63" s="157" t="str">
        <f>'将来負担比率（分子）の構造'!M$44</f>
        <v>-</v>
      </c>
      <c r="O63" s="157"/>
      <c r="P63" s="157"/>
    </row>
    <row r="64" spans="1:16" x14ac:dyDescent="0.2">
      <c r="A64" s="157" t="s">
        <v>33</v>
      </c>
      <c r="B64" s="157">
        <f>'将来負担比率（分子）の構造'!I$43</f>
        <v>392</v>
      </c>
      <c r="C64" s="157"/>
      <c r="D64" s="157"/>
      <c r="E64" s="157">
        <f>'将来負担比率（分子）の構造'!J$43</f>
        <v>382</v>
      </c>
      <c r="F64" s="157"/>
      <c r="G64" s="157"/>
      <c r="H64" s="157">
        <f>'将来負担比率（分子）の構造'!K$43</f>
        <v>367</v>
      </c>
      <c r="I64" s="157"/>
      <c r="J64" s="157"/>
      <c r="K64" s="157">
        <f>'将来負担比率（分子）の構造'!L$43</f>
        <v>363</v>
      </c>
      <c r="L64" s="157"/>
      <c r="M64" s="157"/>
      <c r="N64" s="157">
        <f>'将来負担比率（分子）の構造'!M$43</f>
        <v>398</v>
      </c>
      <c r="O64" s="157"/>
      <c r="P64" s="157"/>
    </row>
    <row r="65" spans="1:16" x14ac:dyDescent="0.2">
      <c r="A65" s="157" t="s">
        <v>32</v>
      </c>
      <c r="B65" s="157" t="str">
        <f>'将来負担比率（分子）の構造'!I$42</f>
        <v>-</v>
      </c>
      <c r="C65" s="157"/>
      <c r="D65" s="157"/>
      <c r="E65" s="157" t="str">
        <f>'将来負担比率（分子）の構造'!J$42</f>
        <v>-</v>
      </c>
      <c r="F65" s="157"/>
      <c r="G65" s="157"/>
      <c r="H65" s="157" t="str">
        <f>'将来負担比率（分子）の構造'!K$42</f>
        <v>-</v>
      </c>
      <c r="I65" s="157"/>
      <c r="J65" s="157"/>
      <c r="K65" s="157" t="str">
        <f>'将来負担比率（分子）の構造'!L$42</f>
        <v>-</v>
      </c>
      <c r="L65" s="157"/>
      <c r="M65" s="157"/>
      <c r="N65" s="157" t="str">
        <f>'将来負担比率（分子）の構造'!M$42</f>
        <v>-</v>
      </c>
      <c r="O65" s="157"/>
      <c r="P65" s="157"/>
    </row>
    <row r="66" spans="1:16" x14ac:dyDescent="0.2">
      <c r="A66" s="157" t="s">
        <v>31</v>
      </c>
      <c r="B66" s="157">
        <f>'将来負担比率（分子）の構造'!I$41</f>
        <v>3296</v>
      </c>
      <c r="C66" s="157"/>
      <c r="D66" s="157"/>
      <c r="E66" s="157">
        <f>'将来負担比率（分子）の構造'!J$41</f>
        <v>3200</v>
      </c>
      <c r="F66" s="157"/>
      <c r="G66" s="157"/>
      <c r="H66" s="157">
        <f>'将来負担比率（分子）の構造'!K$41</f>
        <v>2963</v>
      </c>
      <c r="I66" s="157"/>
      <c r="J66" s="157"/>
      <c r="K66" s="157">
        <f>'将来負担比率（分子）の構造'!L$41</f>
        <v>2844</v>
      </c>
      <c r="L66" s="157"/>
      <c r="M66" s="157"/>
      <c r="N66" s="157">
        <f>'将来負担比率（分子）の構造'!M$41</f>
        <v>2713</v>
      </c>
      <c r="O66" s="157"/>
      <c r="P66" s="157"/>
    </row>
    <row r="67" spans="1:16" x14ac:dyDescent="0.2">
      <c r="A67" s="157" t="s">
        <v>71</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1141</v>
      </c>
      <c r="C72" s="161">
        <f>基金残高に係る経年分析!G55</f>
        <v>1126</v>
      </c>
      <c r="D72" s="161">
        <f>基金残高に係る経年分析!H55</f>
        <v>1114</v>
      </c>
    </row>
    <row r="73" spans="1:16" x14ac:dyDescent="0.2">
      <c r="A73" s="160" t="s">
        <v>74</v>
      </c>
      <c r="B73" s="161">
        <f>基金残高に係る経年分析!F56</f>
        <v>1087</v>
      </c>
      <c r="C73" s="161">
        <f>基金残高に係る経年分析!G56</f>
        <v>1093</v>
      </c>
      <c r="D73" s="161">
        <f>基金残高に係る経年分析!H56</f>
        <v>1100</v>
      </c>
    </row>
    <row r="74" spans="1:16" x14ac:dyDescent="0.2">
      <c r="A74" s="160" t="s">
        <v>75</v>
      </c>
      <c r="B74" s="161">
        <f>基金残高に係る経年分析!F57</f>
        <v>2776</v>
      </c>
      <c r="C74" s="161">
        <f>基金残高に係る経年分析!G57</f>
        <v>2795</v>
      </c>
      <c r="D74" s="161">
        <f>基金残高に係る経年分析!H57</f>
        <v>2721</v>
      </c>
    </row>
  </sheetData>
  <sheetProtection algorithmName="SHA-512" hashValue="/Rjf5WMx6FDN+LZRpp6imcuULVEWVvuJcB79lgD3jDFFLVB8SCOo6s5qWhVBru+YjzchMs6TYpgcLsPdlGORDA==" saltValue="3BTeifNptzoHKJGy+0b2rQ=="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田口 千尋</cp:lastModifiedBy>
  <dcterms:created xsi:type="dcterms:W3CDTF">2026-02-26T09:28:20Z</dcterms:created>
  <dcterms:modified xsi:type="dcterms:W3CDTF">2026-09-08T08:02:38Z</dcterms:modified>
  <cp:category/>
</cp:coreProperties>
</file>