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C32CDD2D-48DD-4C1D-B60B-A7509F0D9108}"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BE36" i="10"/>
  <c r="AM36" i="10"/>
  <c r="C36" i="10"/>
  <c r="BE35" i="10"/>
  <c r="C35" i="10"/>
  <c r="BE34" i="10"/>
  <c r="U34" i="10"/>
  <c r="U35" i="10" s="1"/>
  <c r="U36" i="10" s="1"/>
  <c r="U37" i="10" s="1"/>
  <c r="U38"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l="1"/>
  <c r="BW36" i="10" s="1"/>
  <c r="BW37" i="10" s="1"/>
  <c r="BW38" i="10" s="1"/>
  <c r="BW39" i="10" s="1"/>
  <c r="BW40" i="10" s="1"/>
  <c r="BW41" i="10" s="1"/>
  <c r="BW42" i="10" s="1"/>
  <c r="CO34" i="10"/>
  <c r="CO35" i="10" s="1"/>
  <c r="CO36" i="10" s="1"/>
</calcChain>
</file>

<file path=xl/sharedStrings.xml><?xml version="1.0" encoding="utf-8"?>
<sst xmlns="http://schemas.openxmlformats.org/spreadsheetml/2006/main" count="1107" uniqueCount="574">
  <si>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</si>
  <si>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</si>
  <si>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</si>
  <si>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</si>
  <si>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</si>
  <si>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</si>
  <si>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</si>
  <si>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</si>
  <si>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</si>
  <si>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</si>
  <si>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</si>
  <si>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</si>
  <si>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</si>
  <si>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</si>
  <si>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</si>
  <si>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</si>
  <si>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</si>
  <si>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</si>
  <si>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</si>
  <si>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</si>
  <si>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</si>
  <si>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</si>
  <si>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</si>
  <si>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</si>
  <si>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</si>
  <si>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</si>
  <si>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</si>
  <si>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</si>
  <si>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</si>
  <si>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</si>
  <si>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</si>
  <si>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</si>
  <si>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</si>
  <si>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</si>
  <si>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</si>
  <si>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</si>
  <si>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</si>
  <si>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</si>
  <si>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</si>
  <si>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</si>
  <si>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</si>
  <si>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</si>
  <si>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</si>
  <si>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</si>
  <si>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</si>
  <si>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</si>
  <si>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</si>
  <si>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</si>
  <si>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</si>
  <si>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</si>
  <si>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</si>
  <si>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</si>
  <si>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</si>
  <si>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</si>
  <si>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</si>
  <si>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</si>
  <si>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</si>
  <si>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</si>
  <si>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</si>
  <si>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</si>
  <si>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</si>
  <si>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</si>
  <si>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</si>
  <si>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</si>
  <si>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</si>
  <si>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</si>
  <si>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</si>
  <si>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</si>
  <si>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</si>
  <si>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</si>
  <si>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</si>
  <si>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</si>
  <si>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</si>
  <si>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</si>
  <si>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</si>
  <si>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</si>
  <si>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</si>
  <si>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</si>
  <si>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</si>
  <si>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</si>
  <si>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</si>
  <si>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</si>
  <si>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</si>
  <si>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</si>
  <si>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</si>
  <si>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</si>
  <si>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</si>
  <si>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</si>
  <si>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</si>
  <si>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</si>
  <si>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</si>
  <si>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</si>
  <si>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</si>
  <si>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</si>
  <si>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</si>
  <si>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只見町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</si>
  <si>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</si>
  <si>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</si>
  <si>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</si>
  <si>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</si>
  <si>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</si>
  <si>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</si>
  <si>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</si>
  <si>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</si>
  <si>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</si>
  <si>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</si>
  <si>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</si>
  <si>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</si>
  <si>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</si>
  <si>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</si>
  <si>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</si>
  <si>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</si>
  <si>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</si>
  <si>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</si>
  <si>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</si>
  <si>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</si>
  <si>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</si>
  <si>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</si>
  <si>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</si>
  <si>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</si>
  <si>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</si>
  <si>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</si>
  <si>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</si>
  <si>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</si>
  <si>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</si>
  <si>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</si>
  <si>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</si>
  <si>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</si>
  <si>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</si>
  <si>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</si>
  <si>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</si>
  <si>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</si>
  <si>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</si>
  <si>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</si>
  <si>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</si>
  <si>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</si>
  <si>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</si>
  <si>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</si>
  <si>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</si>
  <si>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</si>
  <si>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</si>
  <si>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</si>
  <si>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-3.6</t>
    <phoneticPr fontId="5"/>
  </si>
  <si>
    <t>基準財政需要額</t>
    <phoneticPr fontId="25"/>
  </si>
  <si>
    <t>うち日本人(％)</t>
    <phoneticPr fontId="5"/>
  </si>
  <si>
    <t>-4.0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</si>
  <si>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</si>
  <si>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</si>
  <si>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</si>
  <si>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</si>
  <si>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</si>
  <si>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</si>
  <si>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</si>
  <si>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</si>
  <si>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</si>
  <si>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</si>
  <si>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</si>
  <si>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</si>
  <si>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</si>
  <si>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</si>
  <si>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</si>
  <si>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</si>
  <si>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</si>
  <si>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</si>
  <si>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</si>
  <si>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</si>
  <si>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</si>
  <si>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</si>
  <si>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</si>
  <si>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</si>
  <si>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</si>
  <si>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</si>
  <si>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</si>
  <si>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</si>
  <si>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</si>
  <si>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</si>
  <si>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</si>
  <si>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</si>
  <si>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</si>
  <si>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</si>
  <si>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</si>
  <si>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</si>
  <si>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</si>
  <si>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</si>
  <si>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</si>
  <si>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</si>
  <si>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</si>
  <si>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</si>
  <si>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</si>
  <si>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</si>
  <si>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</si>
  <si>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</si>
  <si>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</si>
  <si>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</si>
  <si>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</si>
  <si>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</si>
  <si>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</si>
  <si>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</si>
  <si>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</si>
  <si>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</si>
  <si>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</si>
  <si>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</si>
  <si>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</si>
  <si>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</si>
  <si>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</si>
  <si>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福島県只見町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</si>
  <si>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</si>
  <si>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</si>
  <si>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</si>
  <si>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</si>
  <si>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</si>
  <si>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</si>
  <si>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</si>
  <si>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</si>
  <si>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</si>
  <si>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</si>
  <si>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</si>
  <si>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</si>
  <si>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</si>
  <si>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</si>
  <si>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</si>
  <si>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</si>
  <si>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</si>
  <si>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</si>
  <si>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</si>
  <si>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</si>
  <si>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</si>
  <si>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</si>
  <si>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</si>
  <si>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</si>
  <si>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</si>
  <si>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</si>
  <si>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</si>
  <si>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</si>
  <si>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</si>
  <si>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</si>
  <si>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</si>
  <si>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</si>
  <si>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</si>
  <si>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</si>
  <si>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</si>
  <si>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</si>
  <si>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</si>
  <si>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</si>
  <si>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</si>
  <si>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</si>
  <si>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</si>
  <si>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</si>
  <si>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</si>
  <si>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</si>
  <si>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</si>
  <si>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</si>
  <si>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</si>
  <si>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</si>
  <si>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</si>
  <si>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</si>
  <si>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</si>
  <si>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</si>
  <si>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</si>
  <si>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</si>
  <si>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</si>
  <si>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</si>
  <si>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</si>
  <si>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</si>
  <si>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</si>
  <si>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</si>
  <si>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</si>
  <si>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</si>
  <si>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</si>
  <si>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</si>
  <si>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</si>
  <si>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</si>
  <si>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</si>
  <si>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</si>
  <si>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</si>
  <si>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</si>
  <si>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</si>
  <si>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</si>
  <si>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</si>
  <si>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</si>
  <si>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</si>
  <si>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</si>
  <si>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</si>
  <si>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</si>
  <si>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</si>
  <si>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</si>
  <si>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</si>
  <si>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</si>
  <si>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</si>
  <si>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</si>
  <si>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</si>
  <si>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</si>
  <si>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</si>
  <si>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</si>
  <si>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</si>
  <si>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</si>
  <si>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</si>
  <si>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</si>
  <si>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</si>
  <si>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</si>
  <si>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</si>
  <si>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</si>
  <si>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</si>
  <si>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</si>
  <si>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</si>
  <si>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</si>
  <si>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</si>
  <si>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</si>
  <si>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</si>
  <si>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</si>
  <si>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</si>
  <si>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</si>
  <si>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</si>
  <si>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</si>
  <si>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</si>
  <si>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</si>
  <si>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</si>
  <si>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</si>
  <si>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</si>
  <si>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</si>
  <si>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</si>
  <si>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その他</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</si>
  <si>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</si>
  <si>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</si>
  <si>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</si>
  <si>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</si>
  <si>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</si>
  <si>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</si>
  <si>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</si>
  <si>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</si>
  <si>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</si>
  <si>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</si>
  <si>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</si>
  <si>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</si>
  <si>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</si>
  <si>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</si>
  <si>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</si>
  <si>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</si>
  <si>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</si>
  <si>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</si>
  <si>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</si>
  <si>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</si>
  <si>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</si>
  <si>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</si>
  <si>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</si>
  <si>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</si>
  <si>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</si>
  <si>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</si>
  <si>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</si>
  <si>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</si>
  <si>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</si>
  <si>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</si>
  <si>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</si>
  <si>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</si>
  <si>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</si>
  <si>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福島県只見町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</si>
  <si>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</si>
  <si>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</si>
  <si>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</si>
  <si>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</si>
  <si>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</si>
  <si>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</si>
  <si>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</si>
  <si>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</si>
  <si>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</si>
  <si>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</si>
  <si>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</si>
  <si>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</si>
  <si>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</si>
  <si>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</si>
  <si>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</si>
  <si>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</si>
  <si>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</si>
  <si>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</si>
  <si>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</si>
  <si>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</si>
  <si>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</si>
  <si>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</si>
  <si>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</si>
  <si>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</si>
  <si>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</si>
  <si>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</si>
  <si>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</si>
  <si>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</si>
  <si>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</si>
  <si>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</si>
  <si>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</si>
  <si>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</si>
  <si>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</si>
  <si>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只見町国民健康保険事業特別会計</t>
    <phoneticPr fontId="5"/>
  </si>
  <si>
    <t>只見町国民健康保険施設特別会計</t>
    <phoneticPr fontId="5"/>
  </si>
  <si>
    <t>只見町後期高齢者医療特別会計</t>
    <phoneticPr fontId="5"/>
  </si>
  <si>
    <t>只見町介護保険事業特別会計</t>
    <phoneticPr fontId="5"/>
  </si>
  <si>
    <t>只見町介護老人保健施設特別会計</t>
    <phoneticPr fontId="5"/>
  </si>
  <si>
    <t>只見町簡易水道事業会計</t>
    <phoneticPr fontId="5"/>
  </si>
  <si>
    <t>法適用企業</t>
    <phoneticPr fontId="5"/>
  </si>
  <si>
    <t>只見町集落排水事業会計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</si>
  <si>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</si>
  <si>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</si>
  <si>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</si>
  <si>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</si>
  <si>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</si>
  <si>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</si>
  <si>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</si>
  <si>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</si>
  <si>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</si>
  <si>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</si>
  <si>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</si>
  <si>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</si>
  <si>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</si>
  <si>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</si>
  <si>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</si>
  <si>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</si>
  <si>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</si>
  <si>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</si>
  <si>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</si>
  <si>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</si>
  <si>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</si>
  <si>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</si>
  <si>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</si>
  <si>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</si>
  <si>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</si>
  <si>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</si>
  <si>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</si>
  <si>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</si>
  <si>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</si>
  <si>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</si>
  <si>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</si>
  <si>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</si>
  <si>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</si>
  <si>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</si>
  <si>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</si>
  <si>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</si>
  <si>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</si>
  <si>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</si>
  <si>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</si>
  <si>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</si>
  <si>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</si>
  <si>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</si>
  <si>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</si>
  <si>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</si>
  <si>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</si>
  <si>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</si>
  <si>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</si>
  <si>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</si>
  <si>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</si>
  <si>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</si>
  <si>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</si>
  <si>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只見町農業集落排水事業会計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</si>
  <si>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</si>
  <si>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</si>
  <si>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</si>
  <si>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</si>
  <si>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</si>
  <si>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</si>
  <si>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</si>
  <si>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</si>
  <si>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</si>
  <si>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</si>
  <si>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</si>
  <si>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</si>
  <si>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</si>
  <si>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</si>
  <si>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</si>
  <si>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</si>
  <si>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</si>
  <si>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</si>
  <si>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</si>
  <si>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</si>
  <si>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</si>
  <si>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</si>
  <si>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</si>
  <si>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</si>
  <si>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</si>
  <si>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</si>
  <si>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</si>
  <si>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</si>
  <si>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</si>
  <si>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</si>
  <si>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</si>
  <si>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</si>
  <si>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</si>
  <si>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</si>
  <si>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</si>
  <si>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</si>
  <si>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</si>
  <si>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</si>
  <si>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</si>
  <si>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</si>
  <si>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</si>
  <si>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</si>
  <si>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</si>
  <si>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</si>
  <si>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</si>
  <si>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</si>
  <si>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</si>
  <si>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</si>
  <si>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</si>
  <si>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</si>
  <si>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</si>
  <si>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</si>
  <si>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</si>
  <si>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</si>
  <si>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</si>
  <si>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</si>
  <si>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</si>
  <si>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</si>
  <si>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</si>
  <si>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</si>
  <si>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</si>
  <si>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</si>
  <si>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</si>
  <si>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</si>
  <si>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</si>
  <si>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</si>
  <si>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</si>
  <si>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</si>
  <si>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</si>
  <si>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</si>
  <si>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</si>
  <si>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</si>
  <si>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</si>
  <si>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</si>
  <si>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</si>
  <si>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</si>
  <si>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</si>
  <si>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</si>
  <si>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</si>
  <si>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</si>
  <si>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</si>
  <si>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</si>
  <si>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</si>
  <si>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</si>
  <si>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1.35</t>
  </si>
  <si>
    <t>▲ 5.55</t>
  </si>
  <si>
    <t>只見町集落排水事業会計</t>
  </si>
  <si>
    <t>一般会計</t>
  </si>
  <si>
    <t>只見町介護保険事業特別会計</t>
  </si>
  <si>
    <t>只見町簡易水道事業会計</t>
  </si>
  <si>
    <t>只見町国民健康保険事業特別会計</t>
  </si>
  <si>
    <t>只見町介護老人保健施設特別会計</t>
  </si>
  <si>
    <t>只見町後期高齢者医療特別会計</t>
  </si>
  <si>
    <t>只見町国民健康保険施設特別会計</t>
  </si>
  <si>
    <t>その他会計（赤字）</t>
  </si>
  <si>
    <t>その他会計（黒字）</t>
  </si>
  <si>
    <t>R02</t>
    <phoneticPr fontId="5"/>
  </si>
  <si>
    <t>R03</t>
    <phoneticPr fontId="5"/>
  </si>
  <si>
    <t>R04</t>
    <phoneticPr fontId="5"/>
  </si>
  <si>
    <t>R05</t>
    <phoneticPr fontId="5"/>
  </si>
  <si>
    <t>R06</t>
    <phoneticPr fontId="5"/>
  </si>
  <si>
    <t>株式会社会津ただみ振興公社</t>
    <rPh sb="0" eb="4">
      <t>カブシキカイシャ</t>
    </rPh>
    <rPh sb="4" eb="6">
      <t>アイヅ</t>
    </rPh>
    <rPh sb="9" eb="13">
      <t>シンコウコウシャ</t>
    </rPh>
    <phoneticPr fontId="2"/>
  </si>
  <si>
    <t>株式会社季の郷湯ら里</t>
    <rPh sb="0" eb="4">
      <t>カブシキカイシャ</t>
    </rPh>
    <rPh sb="4" eb="5">
      <t>キ</t>
    </rPh>
    <rPh sb="6" eb="7">
      <t>サト</t>
    </rPh>
    <rPh sb="7" eb="8">
      <t>ユ</t>
    </rPh>
    <rPh sb="9" eb="10">
      <t>リ</t>
    </rPh>
    <phoneticPr fontId="2"/>
  </si>
  <si>
    <t>只見特産株式会社</t>
    <rPh sb="0" eb="4">
      <t>タダミトクサン</t>
    </rPh>
    <rPh sb="4" eb="8">
      <t>カブシキカイシャ</t>
    </rPh>
    <phoneticPr fontId="2"/>
  </si>
  <si>
    <t>福島県市町村総合事務組合　一般会計</t>
    <rPh sb="0" eb="2">
      <t>フクシマ</t>
    </rPh>
    <rPh sb="2" eb="3">
      <t>ケン</t>
    </rPh>
    <rPh sb="3" eb="6">
      <t>シチョウソン</t>
    </rPh>
    <rPh sb="6" eb="8">
      <t>ソウゴウ</t>
    </rPh>
    <rPh sb="8" eb="10">
      <t>ジム</t>
    </rPh>
    <rPh sb="10" eb="12">
      <t>クミアイ</t>
    </rPh>
    <rPh sb="13" eb="15">
      <t>イッパン</t>
    </rPh>
    <rPh sb="15" eb="17">
      <t>カイケイ</t>
    </rPh>
    <phoneticPr fontId="10"/>
  </si>
  <si>
    <t>福島県市町村総合事務組合　消防補償等特別会計</t>
    <rPh sb="0" eb="2">
      <t>フクシマ</t>
    </rPh>
    <rPh sb="2" eb="3">
      <t>ケン</t>
    </rPh>
    <rPh sb="3" eb="6">
      <t>シチョウソン</t>
    </rPh>
    <rPh sb="6" eb="8">
      <t>ソウゴウ</t>
    </rPh>
    <rPh sb="8" eb="10">
      <t>ジム</t>
    </rPh>
    <rPh sb="10" eb="12">
      <t>クミアイ</t>
    </rPh>
    <rPh sb="13" eb="17">
      <t>ショウボウホショウ</t>
    </rPh>
    <rPh sb="17" eb="18">
      <t>トウ</t>
    </rPh>
    <rPh sb="18" eb="22">
      <t>トクベツカイケイ</t>
    </rPh>
    <phoneticPr fontId="10"/>
  </si>
  <si>
    <t>福島県市町村総合事務組合　消防賞じゅつ金特別会計</t>
    <rPh sb="0" eb="3">
      <t>フクシマケン</t>
    </rPh>
    <rPh sb="3" eb="6">
      <t>シチョウソン</t>
    </rPh>
    <rPh sb="6" eb="12">
      <t>ソウゴウジムクミアイ</t>
    </rPh>
    <rPh sb="13" eb="15">
      <t>ショウボウ</t>
    </rPh>
    <rPh sb="15" eb="16">
      <t>ショウ</t>
    </rPh>
    <rPh sb="19" eb="20">
      <t>キン</t>
    </rPh>
    <rPh sb="20" eb="24">
      <t>トクベツカイケイ</t>
    </rPh>
    <phoneticPr fontId="10"/>
  </si>
  <si>
    <t>福島県市町村総合事務組合　非常勤職員公務災害補償特別会計</t>
    <rPh sb="0" eb="6">
      <t>フクシマケンシチョウソン</t>
    </rPh>
    <rPh sb="6" eb="12">
      <t>ソウゴウジムクミアイ</t>
    </rPh>
    <rPh sb="13" eb="16">
      <t>ヒジョウキン</t>
    </rPh>
    <rPh sb="16" eb="18">
      <t>ショクイン</t>
    </rPh>
    <rPh sb="18" eb="24">
      <t>コウムサイガイホショウ</t>
    </rPh>
    <rPh sb="24" eb="28">
      <t>トクベツカイケイ</t>
    </rPh>
    <phoneticPr fontId="10"/>
  </si>
  <si>
    <t>福島県市町村総合事務組合　自治会館管理特別会計</t>
    <rPh sb="0" eb="12">
      <t>フクシマケンシチョウソンソウゴウジムクミアイ</t>
    </rPh>
    <rPh sb="13" eb="17">
      <t>ジチカイカン</t>
    </rPh>
    <rPh sb="17" eb="23">
      <t>カンリトクベツカイケイ</t>
    </rPh>
    <phoneticPr fontId="10"/>
  </si>
  <si>
    <t>南会津地方広域市町村圏組合　一般会計</t>
    <rPh sb="0" eb="3">
      <t>ミナミアイヅ</t>
    </rPh>
    <rPh sb="3" eb="13">
      <t>チホウコウイキシチョウソンケンクミアイ</t>
    </rPh>
    <rPh sb="14" eb="18">
      <t>イッパンカイケイ</t>
    </rPh>
    <phoneticPr fontId="10"/>
  </si>
  <si>
    <t>南会津地方環境衛生組合　一般会計</t>
    <rPh sb="0" eb="5">
      <t>ミナミアイヅチホウ</t>
    </rPh>
    <rPh sb="5" eb="11">
      <t>カンキョウエイセイクミアイ</t>
    </rPh>
    <rPh sb="12" eb="16">
      <t>イッパンカイケイ</t>
    </rPh>
    <phoneticPr fontId="10"/>
  </si>
  <si>
    <t>福島県後期高齢者医療広域連合　一般会計</t>
    <rPh sb="0" eb="3">
      <t>フクシマケン</t>
    </rPh>
    <rPh sb="3" eb="7">
      <t>コウキコウレイ</t>
    </rPh>
    <rPh sb="7" eb="8">
      <t>シャ</t>
    </rPh>
    <rPh sb="8" eb="10">
      <t>イリョウ</t>
    </rPh>
    <rPh sb="10" eb="14">
      <t>コウイキレンゴウ</t>
    </rPh>
    <rPh sb="15" eb="19">
      <t>イッパンカイケイ</t>
    </rPh>
    <phoneticPr fontId="10"/>
  </si>
  <si>
    <t>福島県後期高齢者医療広域連合　後期高齢者医療特別会計</t>
    <rPh sb="0" eb="3">
      <t>フクシマケン</t>
    </rPh>
    <rPh sb="3" eb="7">
      <t>コウキコウレイ</t>
    </rPh>
    <rPh sb="7" eb="8">
      <t>シャ</t>
    </rPh>
    <rPh sb="8" eb="10">
      <t>イリョウ</t>
    </rPh>
    <rPh sb="10" eb="14">
      <t>コウイキレンゴウ</t>
    </rPh>
    <rPh sb="15" eb="20">
      <t>コウキコウレイシャ</t>
    </rPh>
    <rPh sb="20" eb="22">
      <t>イリョウ</t>
    </rPh>
    <rPh sb="22" eb="26">
      <t>トクベツカイケイ</t>
    </rPh>
    <phoneticPr fontId="10"/>
  </si>
  <si>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</si>
  <si>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</si>
  <si>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</si>
  <si>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将来負担比率については、将来負担軽減に向けた財政調整基金等への積立てを行っているため、将来負担比率が算出されない。</t>
    <rPh sb="0" eb="2">
      <t>ショウライ</t>
    </rPh>
    <rPh sb="2" eb="4">
      <t>フタン</t>
    </rPh>
    <rPh sb="4" eb="6">
      <t>ヒリツ</t>
    </rPh>
    <rPh sb="12" eb="14">
      <t>ショウライ</t>
    </rPh>
    <rPh sb="14" eb="16">
      <t>フタン</t>
    </rPh>
    <rPh sb="16" eb="18">
      <t>ケイゲン</t>
    </rPh>
    <rPh sb="19" eb="20">
      <t>ム</t>
    </rPh>
    <rPh sb="22" eb="24">
      <t>ザイセイ</t>
    </rPh>
    <rPh sb="24" eb="26">
      <t>チョウセイ</t>
    </rPh>
    <rPh sb="26" eb="28">
      <t>キキン</t>
    </rPh>
    <rPh sb="28" eb="29">
      <t>トウ</t>
    </rPh>
    <rPh sb="31" eb="33">
      <t>ツミタ</t>
    </rPh>
    <rPh sb="35" eb="36">
      <t>オコナ</t>
    </rPh>
    <rPh sb="43" eb="45">
      <t>ショウライ</t>
    </rPh>
    <rPh sb="45" eb="47">
      <t>フタン</t>
    </rPh>
    <rPh sb="47" eb="49">
      <t>ヒリツ</t>
    </rPh>
    <rPh sb="50" eb="52">
      <t>サンシュツ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</si>
  <si>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</si>
  <si>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</si>
  <si>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</si>
  <si>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</si>
  <si>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</si>
  <si>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</si>
  <si>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将来負担比率については、将来負担軽減に向けた財政調整基金等への積立てを行なっているため、将来負担比率が算出されない。
実質公債費比率については、類似団体平均値6.6％を1.6ポイント下回る5.0％となった。今後は、大規模な施設整備を計画しているため、普通交付税措置のある地方債と基金の活用を図り、負担の抑制に一層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</si>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</sst>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24390B7-61BB-46E0-B73C-AC17B76CD87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1569-4240-BE0A-687FD8D4CBB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249786</c:v>
                </c:pt>
                <c:pt idx="1">
                  <c:v>178704</c:v>
                </c:pt>
                <c:pt idx="2">
                  <c:v>246148</c:v>
                </c:pt>
                <c:pt idx="3">
                  <c:v>176516</c:v>
                </c:pt>
                <c:pt idx="4">
                  <c:v>191568</c:v>
                </c:pt>
              </c:numCache>
            </c:numRef>
          </c:val>
          <c:smooth val="0"/>
          <c:extLst>
            <c:ext xmlns:c16="http://schemas.microsoft.com/office/drawing/2014/chart" uri="{C3380CC4-5D6E-409C-BE32-E72D297353CC}">
              <c16:uniqueId val="{00000001-1569-4240-BE0A-687FD8D4CBB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3.33</c:v>
                </c:pt>
                <c:pt idx="1">
                  <c:v>2.2599999999999998</c:v>
                </c:pt>
                <c:pt idx="2">
                  <c:v>2.35</c:v>
                </c:pt>
                <c:pt idx="3">
                  <c:v>2.62</c:v>
                </c:pt>
                <c:pt idx="4">
                  <c:v>1</c:v>
                </c:pt>
              </c:numCache>
            </c:numRef>
          </c:val>
          <c:extLst>
            <c:ext xmlns:c16="http://schemas.microsoft.com/office/drawing/2014/chart" uri="{C3380CC4-5D6E-409C-BE32-E72D297353CC}">
              <c16:uniqueId val="{00000000-7597-4C10-A396-081CA022335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25.8</c:v>
                </c:pt>
                <c:pt idx="1">
                  <c:v>25.01</c:v>
                </c:pt>
                <c:pt idx="2">
                  <c:v>26.43</c:v>
                </c:pt>
                <c:pt idx="3">
                  <c:v>27.51</c:v>
                </c:pt>
                <c:pt idx="4">
                  <c:v>23.03</c:v>
                </c:pt>
              </c:numCache>
            </c:numRef>
          </c:val>
          <c:extLst>
            <c:ext xmlns:c16="http://schemas.microsoft.com/office/drawing/2014/chart" uri="{C3380CC4-5D6E-409C-BE32-E72D297353CC}">
              <c16:uniqueId val="{00000001-7597-4C10-A396-081CA022335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-1.35</c:v>
                </c:pt>
                <c:pt idx="1">
                  <c:v>0.63</c:v>
                </c:pt>
                <c:pt idx="2">
                  <c:v>1.54</c:v>
                </c:pt>
                <c:pt idx="3">
                  <c:v>0.28000000000000003</c:v>
                </c:pt>
                <c:pt idx="4">
                  <c:v>-5.55</c:v>
                </c:pt>
              </c:numCache>
            </c:numRef>
          </c:val>
          <c:smooth val="0"/>
          <c:extLst>
            <c:ext xmlns:c16="http://schemas.microsoft.com/office/drawing/2014/chart" uri="{C3380CC4-5D6E-409C-BE32-E72D297353CC}">
              <c16:uniqueId val="{00000002-7597-4C10-A396-081CA022335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0.02</c:v>
                </c:pt>
                <c:pt idx="4">
                  <c:v>#N/A</c:v>
                </c:pt>
                <c:pt idx="5">
                  <c:v>0.08</c:v>
                </c:pt>
                <c:pt idx="6">
                  <c:v>#N/A</c:v>
                </c:pt>
                <c:pt idx="7">
                  <c:v>2.54</c:v>
                </c:pt>
                <c:pt idx="8">
                  <c:v>0</c:v>
                </c:pt>
                <c:pt idx="9">
                  <c:v>0</c:v>
                </c:pt>
              </c:numCache>
            </c:numRef>
          </c:val>
          <c:extLst>
            <c:ext xmlns:c16="http://schemas.microsoft.com/office/drawing/2014/chart" uri="{C3380CC4-5D6E-409C-BE32-E72D297353CC}">
              <c16:uniqueId val="{00000000-8E73-4D84-9C38-B44E374708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73-4D84-9C38-B44E3747084C}"/>
            </c:ext>
          </c:extLst>
        </c:ser>
        <c:ser>
          <c:idx val="2"/>
          <c:order val="2"/>
          <c:tx>
            <c:strRef>
              <c:f>データシート!$A$29</c:f>
              <c:strCache>
                <c:ptCount val="1"/>
                <c:pt idx="0">
                  <c:v>只見町国民健康保険施設特別会計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0.02</c:v>
                </c:pt>
                <c:pt idx="6">
                  <c:v>#N/A</c:v>
                </c:pt>
                <c:pt idx="7">
                  <c:v>0.02</c:v>
                </c:pt>
                <c:pt idx="8">
                  <c:v>#N/A</c:v>
                </c:pt>
                <c:pt idx="9">
                  <c:v>0</c:v>
                </c:pt>
              </c:numCache>
            </c:numRef>
          </c:val>
          <c:extLst>
            <c:ext xmlns:c16="http://schemas.microsoft.com/office/drawing/2014/chart" uri="{C3380CC4-5D6E-409C-BE32-E72D297353CC}">
              <c16:uniqueId val="{00000002-8E73-4D84-9C38-B44E3747084C}"/>
            </c:ext>
          </c:extLst>
        </c:ser>
        <c:ser>
          <c:idx val="3"/>
          <c:order val="3"/>
          <c:tx>
            <c:strRef>
              <c:f>データシート!$A$30</c:f>
              <c:strCache>
                <c:ptCount val="1"/>
                <c:pt idx="0">
                  <c:v>只見町後期高齢者医療特別会計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E73-4D84-9C38-B44E3747084C}"/>
            </c:ext>
          </c:extLst>
        </c:ser>
        <c:ser>
          <c:idx val="4"/>
          <c:order val="4"/>
          <c:tx>
            <c:strRef>
              <c:f>データシート!$A$31</c:f>
              <c:strCache>
                <c:ptCount val="1"/>
                <c:pt idx="0">
                  <c:v>只見町介護老人保健施設特別会計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4-8E73-4D84-9C38-B44E3747084C}"/>
            </c:ext>
          </c:extLst>
        </c:ser>
        <c:ser>
          <c:idx val="5"/>
          <c:order val="5"/>
          <c:tx>
            <c:strRef>
              <c:f>データシート!$A$32</c:f>
              <c:strCache>
                <c:ptCount val="1"/>
                <c:pt idx="0">
                  <c:v>只見町国民健康保険事業特別会計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c:v>
                </c:pt>
                <c:pt idx="4">
                  <c:v>#N/A</c:v>
                </c:pt>
                <c:pt idx="5">
                  <c:v>0</c:v>
                </c:pt>
                <c:pt idx="6">
                  <c:v>#N/A</c:v>
                </c:pt>
                <c:pt idx="7">
                  <c:v>0.03</c:v>
                </c:pt>
                <c:pt idx="8">
                  <c:v>#N/A</c:v>
                </c:pt>
                <c:pt idx="9">
                  <c:v>0.02</c:v>
                </c:pt>
              </c:numCache>
            </c:numRef>
          </c:val>
          <c:extLst>
            <c:ext xmlns:c16="http://schemas.microsoft.com/office/drawing/2014/chart" uri="{C3380CC4-5D6E-409C-BE32-E72D297353CC}">
              <c16:uniqueId val="{00000005-8E73-4D84-9C38-B44E3747084C}"/>
            </c:ext>
          </c:extLst>
        </c:ser>
        <c:ser>
          <c:idx val="6"/>
          <c:order val="6"/>
          <c:tx>
            <c:strRef>
              <c:f>データシート!$A$33</c:f>
              <c:strCache>
                <c:ptCount val="1"/>
                <c:pt idx="0">
                  <c:v>只見町簡易水道事業会計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0.03</c:v>
                </c:pt>
              </c:numCache>
            </c:numRef>
          </c:val>
          <c:extLst>
            <c:ext xmlns:c16="http://schemas.microsoft.com/office/drawing/2014/chart" uri="{C3380CC4-5D6E-409C-BE32-E72D297353CC}">
              <c16:uniqueId val="{00000006-8E73-4D84-9C38-B44E3747084C}"/>
            </c:ext>
          </c:extLst>
        </c:ser>
        <c:ser>
          <c:idx val="7"/>
          <c:order val="7"/>
          <c:tx>
            <c:strRef>
              <c:f>データシート!$A$34</c:f>
              <c:strCache>
                <c:ptCount val="1"/>
                <c:pt idx="0">
                  <c:v>只見町介護保険事業特別会計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0.04</c:v>
                </c:pt>
                <c:pt idx="2">
                  <c:v>#N/A</c:v>
                </c:pt>
                <c:pt idx="3">
                  <c:v>0.28999999999999998</c:v>
                </c:pt>
                <c:pt idx="4">
                  <c:v>#N/A</c:v>
                </c:pt>
                <c:pt idx="5">
                  <c:v>0.49</c:v>
                </c:pt>
                <c:pt idx="6">
                  <c:v>#N/A</c:v>
                </c:pt>
                <c:pt idx="7">
                  <c:v>0.14000000000000001</c:v>
                </c:pt>
                <c:pt idx="8">
                  <c:v>#N/A</c:v>
                </c:pt>
                <c:pt idx="9">
                  <c:v>0.56999999999999995</c:v>
                </c:pt>
              </c:numCache>
            </c:numRef>
          </c:val>
          <c:extLst>
            <c:ext xmlns:c16="http://schemas.microsoft.com/office/drawing/2014/chart" uri="{C3380CC4-5D6E-409C-BE32-E72D297353CC}">
              <c16:uniqueId val="{00000007-8E73-4D84-9C38-B44E3747084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3.33</c:v>
                </c:pt>
                <c:pt idx="2">
                  <c:v>#N/A</c:v>
                </c:pt>
                <c:pt idx="3">
                  <c:v>2.0099999999999998</c:v>
                </c:pt>
                <c:pt idx="4">
                  <c:v>#N/A</c:v>
                </c:pt>
                <c:pt idx="5">
                  <c:v>2.35</c:v>
                </c:pt>
                <c:pt idx="6">
                  <c:v>#N/A</c:v>
                </c:pt>
                <c:pt idx="7">
                  <c:v>2.62</c:v>
                </c:pt>
                <c:pt idx="8">
                  <c:v>#N/A</c:v>
                </c:pt>
                <c:pt idx="9">
                  <c:v>1</c:v>
                </c:pt>
              </c:numCache>
            </c:numRef>
          </c:val>
          <c:extLst>
            <c:ext xmlns:c16="http://schemas.microsoft.com/office/drawing/2014/chart" uri="{C3380CC4-5D6E-409C-BE32-E72D297353CC}">
              <c16:uniqueId val="{00000008-8E73-4D84-9C38-B44E3747084C}"/>
            </c:ext>
          </c:extLst>
        </c:ser>
        <c:ser>
          <c:idx val="9"/>
          <c:order val="9"/>
          <c:tx>
            <c:strRef>
              <c:f>データシート!$A$36</c:f>
              <c:strCache>
                <c:ptCount val="1"/>
                <c:pt idx="0">
                  <c:v>只見町集落排水事業会計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2.2999999999999998</c:v>
                </c:pt>
              </c:numCache>
            </c:numRef>
          </c:val>
          <c:extLst>
            <c:ext xmlns:c16="http://schemas.microsoft.com/office/drawing/2014/chart" uri="{C3380CC4-5D6E-409C-BE32-E72D297353CC}">
              <c16:uniqueId val="{00000009-8E73-4D84-9C38-B44E374708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579</c:v>
                </c:pt>
                <c:pt idx="5">
                  <c:v>624</c:v>
                </c:pt>
                <c:pt idx="8">
                  <c:v>665</c:v>
                </c:pt>
                <c:pt idx="11">
                  <c:v>691</c:v>
                </c:pt>
                <c:pt idx="14">
                  <c:v>706</c:v>
                </c:pt>
              </c:numCache>
            </c:numRef>
          </c:val>
          <c:extLst>
            <c:ext xmlns:c16="http://schemas.microsoft.com/office/drawing/2014/chart" uri="{C3380CC4-5D6E-409C-BE32-E72D297353CC}">
              <c16:uniqueId val="{00000000-587A-45E0-B94F-F356DB4E41C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87A-45E0-B94F-F356DB4E41C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1</c:v>
                </c:pt>
                <c:pt idx="12">
                  <c:v>1</c:v>
                </c:pt>
              </c:numCache>
            </c:numRef>
          </c:val>
          <c:extLst>
            <c:ext xmlns:c16="http://schemas.microsoft.com/office/drawing/2014/chart" uri="{C3380CC4-5D6E-409C-BE32-E72D297353CC}">
              <c16:uniqueId val="{00000002-587A-45E0-B94F-F356DB4E41C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87A-45E0-B94F-F356DB4E41C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163</c:v>
                </c:pt>
                <c:pt idx="3">
                  <c:v>163</c:v>
                </c:pt>
                <c:pt idx="6">
                  <c:v>168</c:v>
                </c:pt>
                <c:pt idx="9">
                  <c:v>172</c:v>
                </c:pt>
                <c:pt idx="12">
                  <c:v>177</c:v>
                </c:pt>
              </c:numCache>
            </c:numRef>
          </c:val>
          <c:extLst>
            <c:ext xmlns:c16="http://schemas.microsoft.com/office/drawing/2014/chart" uri="{C3380CC4-5D6E-409C-BE32-E72D297353CC}">
              <c16:uniqueId val="{00000004-587A-45E0-B94F-F356DB4E41C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7A-45E0-B94F-F356DB4E41C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7A-45E0-B94F-F356DB4E41C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520</c:v>
                </c:pt>
                <c:pt idx="3">
                  <c:v>542</c:v>
                </c:pt>
                <c:pt idx="6">
                  <c:v>612</c:v>
                </c:pt>
                <c:pt idx="9">
                  <c:v>704</c:v>
                </c:pt>
                <c:pt idx="12">
                  <c:v>712</c:v>
                </c:pt>
              </c:numCache>
            </c:numRef>
          </c:val>
          <c:extLst>
            <c:ext xmlns:c16="http://schemas.microsoft.com/office/drawing/2014/chart" uri="{C3380CC4-5D6E-409C-BE32-E72D297353CC}">
              <c16:uniqueId val="{00000007-587A-45E0-B94F-F356DB4E41C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105</c:v>
                </c:pt>
                <c:pt idx="2">
                  <c:v>#N/A</c:v>
                </c:pt>
                <c:pt idx="3">
                  <c:v>#N/A</c:v>
                </c:pt>
                <c:pt idx="4">
                  <c:v>82</c:v>
                </c:pt>
                <c:pt idx="5">
                  <c:v>#N/A</c:v>
                </c:pt>
                <c:pt idx="6">
                  <c:v>#N/A</c:v>
                </c:pt>
                <c:pt idx="7">
                  <c:v>115</c:v>
                </c:pt>
                <c:pt idx="8">
                  <c:v>#N/A</c:v>
                </c:pt>
                <c:pt idx="9">
                  <c:v>#N/A</c:v>
                </c:pt>
                <c:pt idx="10">
                  <c:v>186</c:v>
                </c:pt>
                <c:pt idx="11">
                  <c:v>#N/A</c:v>
                </c:pt>
                <c:pt idx="12">
                  <c:v>#N/A</c:v>
                </c:pt>
                <c:pt idx="13">
                  <c:v>184</c:v>
                </c:pt>
                <c:pt idx="14">
                  <c:v>#N/A</c:v>
                </c:pt>
              </c:numCache>
            </c:numRef>
          </c:val>
          <c:smooth val="0"/>
          <c:extLst>
            <c:ext xmlns:c16="http://schemas.microsoft.com/office/drawing/2014/chart" uri="{C3380CC4-5D6E-409C-BE32-E72D297353CC}">
              <c16:uniqueId val="{00000008-587A-45E0-B94F-F356DB4E41C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7049</c:v>
                </c:pt>
                <c:pt idx="5">
                  <c:v>6904</c:v>
                </c:pt>
                <c:pt idx="8">
                  <c:v>6740</c:v>
                </c:pt>
                <c:pt idx="11">
                  <c:v>6602</c:v>
                </c:pt>
                <c:pt idx="14">
                  <c:v>6490</c:v>
                </c:pt>
              </c:numCache>
            </c:numRef>
          </c:val>
          <c:extLst>
            <c:ext xmlns:c16="http://schemas.microsoft.com/office/drawing/2014/chart" uri="{C3380CC4-5D6E-409C-BE32-E72D297353CC}">
              <c16:uniqueId val="{00000000-AC45-4AD5-B2AE-415DC753019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63</c:v>
                </c:pt>
                <c:pt idx="5">
                  <c:v>57</c:v>
                </c:pt>
                <c:pt idx="8">
                  <c:v>51</c:v>
                </c:pt>
                <c:pt idx="11">
                  <c:v>46</c:v>
                </c:pt>
                <c:pt idx="14">
                  <c:v>40</c:v>
                </c:pt>
              </c:numCache>
            </c:numRef>
          </c:val>
          <c:extLst>
            <c:ext xmlns:c16="http://schemas.microsoft.com/office/drawing/2014/chart" uri="{C3380CC4-5D6E-409C-BE32-E72D297353CC}">
              <c16:uniqueId val="{00000001-AC45-4AD5-B2AE-415DC753019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5890</c:v>
                </c:pt>
                <c:pt idx="5">
                  <c:v>6791</c:v>
                </c:pt>
                <c:pt idx="8">
                  <c:v>6993</c:v>
                </c:pt>
                <c:pt idx="11">
                  <c:v>7224</c:v>
                </c:pt>
                <c:pt idx="14">
                  <c:v>7196</c:v>
                </c:pt>
              </c:numCache>
            </c:numRef>
          </c:val>
          <c:extLst>
            <c:ext xmlns:c16="http://schemas.microsoft.com/office/drawing/2014/chart" uri="{C3380CC4-5D6E-409C-BE32-E72D297353CC}">
              <c16:uniqueId val="{00000002-AC45-4AD5-B2AE-415DC753019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C45-4AD5-B2AE-415DC753019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C45-4AD5-B2AE-415DC753019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C45-4AD5-B2AE-415DC753019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403</c:v>
                </c:pt>
                <c:pt idx="3">
                  <c:v>369</c:v>
                </c:pt>
                <c:pt idx="6">
                  <c:v>340</c:v>
                </c:pt>
                <c:pt idx="9">
                  <c:v>462</c:v>
                </c:pt>
                <c:pt idx="12">
                  <c:v>387</c:v>
                </c:pt>
              </c:numCache>
            </c:numRef>
          </c:val>
          <c:extLst>
            <c:ext xmlns:c16="http://schemas.microsoft.com/office/drawing/2014/chart" uri="{C3380CC4-5D6E-409C-BE32-E72D297353CC}">
              <c16:uniqueId val="{00000006-AC45-4AD5-B2AE-415DC753019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C45-4AD5-B2AE-415DC753019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1784</c:v>
                </c:pt>
                <c:pt idx="3">
                  <c:v>1695</c:v>
                </c:pt>
                <c:pt idx="6">
                  <c:v>1622</c:v>
                </c:pt>
                <c:pt idx="9">
                  <c:v>1595</c:v>
                </c:pt>
                <c:pt idx="12">
                  <c:v>1553</c:v>
                </c:pt>
              </c:numCache>
            </c:numRef>
          </c:val>
          <c:extLst>
            <c:ext xmlns:c16="http://schemas.microsoft.com/office/drawing/2014/chart" uri="{C3380CC4-5D6E-409C-BE32-E72D297353CC}">
              <c16:uniqueId val="{00000008-AC45-4AD5-B2AE-415DC753019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c:v>
                </c:pt>
                <c:pt idx="3">
                  <c:v>19</c:v>
                </c:pt>
                <c:pt idx="6">
                  <c:v>15</c:v>
                </c:pt>
                <c:pt idx="9">
                  <c:v>15</c:v>
                </c:pt>
                <c:pt idx="12">
                  <c:v>15</c:v>
                </c:pt>
              </c:numCache>
            </c:numRef>
          </c:val>
          <c:extLst>
            <c:ext xmlns:c16="http://schemas.microsoft.com/office/drawing/2014/chart" uri="{C3380CC4-5D6E-409C-BE32-E72D297353CC}">
              <c16:uniqueId val="{00000009-AC45-4AD5-B2AE-415DC753019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6398</c:v>
                </c:pt>
                <c:pt idx="3">
                  <c:v>6431</c:v>
                </c:pt>
                <c:pt idx="6">
                  <c:v>6317</c:v>
                </c:pt>
                <c:pt idx="9">
                  <c:v>6260</c:v>
                </c:pt>
                <c:pt idx="12">
                  <c:v>6277</c:v>
                </c:pt>
              </c:numCache>
            </c:numRef>
          </c:val>
          <c:extLst>
            <c:ext xmlns:c16="http://schemas.microsoft.com/office/drawing/2014/chart" uri="{C3380CC4-5D6E-409C-BE32-E72D297353CC}">
              <c16:uniqueId val="{0000000A-AC45-4AD5-B2AE-415DC753019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C45-4AD5-B2AE-415DC753019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1012</c:v>
                </c:pt>
                <c:pt idx="1">
                  <c:v>1058</c:v>
                </c:pt>
                <c:pt idx="2">
                  <c:v>909</c:v>
                </c:pt>
              </c:numCache>
            </c:numRef>
          </c:val>
          <c:extLst>
            <c:ext xmlns:c16="http://schemas.microsoft.com/office/drawing/2014/chart" uri="{C3380CC4-5D6E-409C-BE32-E72D297353CC}">
              <c16:uniqueId val="{00000000-348A-4D83-8440-A59716D10B4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752</c:v>
                </c:pt>
                <c:pt idx="1">
                  <c:v>827</c:v>
                </c:pt>
                <c:pt idx="2">
                  <c:v>785</c:v>
                </c:pt>
              </c:numCache>
            </c:numRef>
          </c:val>
          <c:extLst>
            <c:ext xmlns:c16="http://schemas.microsoft.com/office/drawing/2014/chart" uri="{C3380CC4-5D6E-409C-BE32-E72D297353CC}">
              <c16:uniqueId val="{00000001-348A-4D83-8440-A59716D10B4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4778</c:v>
                </c:pt>
                <c:pt idx="1">
                  <c:v>4913</c:v>
                </c:pt>
                <c:pt idx="2">
                  <c:v>5165</c:v>
                </c:pt>
              </c:numCache>
            </c:numRef>
          </c:val>
          <c:extLst>
            <c:ext xmlns:c16="http://schemas.microsoft.com/office/drawing/2014/chart" uri="{C3380CC4-5D6E-409C-BE32-E72D297353CC}">
              <c16:uniqueId val="{00000002-348A-4D83-8440-A59716D10B4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{999D433D-D4AA-4824-BD25-9CF9FBF69514}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CE9-4149-9824-0E401107AC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{A986FF22-FE90-4CE3-B5B4-E4091F3DE76D}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CE9-4149-9824-0E401107AC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{64858A3F-6172-4099-8E81-2B1D3FFCBFCB}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CE9-4149-9824-0E401107AC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{CD554595-DEA2-4DEC-85C6-0BF3ABB13E28}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CE9-4149-9824-0E401107AC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{4FD1AAB6-4195-467F-AA61-BCEA4549284E}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CE9-4149-9824-0E401107AC4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{C52FB76C-2D57-4668-905A-77FB08589215}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CE9-4149-9824-0E401107AC4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{24AB803B-2CAA-4F19-9E8F-1704516EE243}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CE9-4149-9824-0E401107AC4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{8BB88320-643A-4306-860B-72CE7E37C727}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CE9-4149-9824-0E401107AC4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{FD59C568-4168-41C9-8530-AE97F87DACA9}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CE9-4149-9824-0E401107AC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83.5</c:v>
                </c:pt>
                <c:pt idx="8">
                  <c:v>84.1</c:v>
                </c:pt>
                <c:pt idx="16">
                  <c:v>84.4</c:v>
                </c:pt>
                <c:pt idx="24">
                  <c:v>85.1</c:v>
                </c:pt>
                <c:pt idx="32">
                  <c:v>85.7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CE9-4149-9824-0E401107AC4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{2BCA75A7-0C5D-4FCA-8E49-62C0C9C2556F}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CE9-4149-9824-0E401107AC4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{2644A66B-FFF2-48C6-B34A-3E3FBEB90840}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CE9-4149-9824-0E401107AC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{2D175D60-65B4-47EB-8A45-4A47B0AFC70C}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CE9-4149-9824-0E401107AC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{1F325C07-9A8A-410D-81BA-3AE89E21559E}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CE9-4149-9824-0E401107AC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{690C3109-DBCE-4895-9704-39EE5FD8C3D5}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CE9-4149-9824-0E401107AC47}"/>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{D3F6D26A-DA78-4C79-9C97-485FB1544F84}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CE9-4149-9824-0E401107AC47}"/>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{3AF17A07-DF4F-4118-B7AA-BF01A5CAF406}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CE9-4149-9824-0E401107AC4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{515277B4-544B-4C03-9CA8-848663EDA1C9}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CE9-4149-9824-0E401107AC4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{541D0195-2D3C-4985-B113-2E99EB939C7F}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CE9-4149-9824-0E401107AC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CE9-4149-9824-0E401107AC47}"/>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{8BB918B0-ABA3-4FBB-A956-38B4FD957905}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122-4809-A460-7DCB43901C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{70372905-0A6A-48F6-A10A-8DD1544E3890}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22-4809-A460-7DCB43901C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{7EA7AD0C-7CFC-4218-BB8D-ACE188C53597}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22-4809-A460-7DCB43901C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{9F10FBE0-F0DF-42B6-86C1-B403617F6822}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22-4809-A460-7DCB43901C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{A0060FAD-580E-4B38-8270-7EC4E35B49AA}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22-4809-A460-7DCB43901CF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{3FD752FE-E0FA-4788-B1C3-6F92AFC27820}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122-4809-A460-7DCB43901CF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{AB65439A-41EA-4892-A681-54FF96EA2EE8}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122-4809-A460-7DCB43901CF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{BD7D04A9-314D-41B0-BE5D-906A9555ABC3}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122-4809-A460-7DCB43901CF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{2E541B3C-DFFE-4B16-A21D-F05D3849B4D7}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122-4809-A460-7DCB43901C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3</c:v>
                </c:pt>
                <c:pt idx="16">
                  <c:v>3.2</c:v>
                </c:pt>
                <c:pt idx="24">
                  <c:v>4</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122-4809-A460-7DCB43901CF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{9F1D0E50-9EF2-4B7A-9FDD-498BB5AC20FC}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122-4809-A460-7DCB43901CF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{AC5E28FF-3BF1-4787-8621-5B0A7E66E2BC}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22-4809-A460-7DCB43901C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{EB877F8C-0A27-45CB-B09F-367418EDCC8E}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22-4809-A460-7DCB43901C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{C86642D1-1F16-45C3-9110-D28F0EFEF11C}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22-4809-A460-7DCB43901C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{27C21747-D566-4BBC-90F0-0FCB89D40535}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22-4809-A460-7DCB43901CF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{64EA470B-230B-4877-A2C1-28E6788542BB}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122-4809-A460-7DCB43901CF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{FBA1DC8B-8578-4C63-9507-FB2BC7526A32}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122-4809-A460-7DCB43901CF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{D56EEE7E-6467-4E5C-9A42-A1CF8C8A2DA6}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122-4809-A460-7DCB43901CF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{368D4E49-0269-42A9-A5B8-2C8EBA8C4870}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122-4809-A460-7DCB43901C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122-4809-A460-7DCB43901CF8}"/>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福島県只見町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3,690
3,619
747.56
6,584,881
6,482,438
39,651
3,946,976
6,277,088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過疎、高齢化（令和６年度末高齢化率</a:t>
          </a:r>
          <a:r>
            <a:rPr kumimoji="1" lang="en-US" altLang="ja-JP" sz="1300">
              <a:latin typeface="ＭＳ Ｐゴシック" panose="020B0600070205080204" pitchFamily="50" charset="-128"/>
              <a:ea typeface="ＭＳ Ｐゴシック" panose="020B0600070205080204" pitchFamily="50" charset="-128"/>
            </a:rPr>
            <a:t>47.6</a:t>
          </a:r>
          <a:r>
            <a:rPr kumimoji="1" lang="ja-JP" altLang="en-US" sz="1300">
              <a:latin typeface="ＭＳ Ｐゴシック" panose="020B0600070205080204" pitchFamily="50" charset="-128"/>
              <a:ea typeface="ＭＳ Ｐゴシック" panose="020B0600070205080204" pitchFamily="50" charset="-128"/>
            </a:rPr>
            <a:t>％）、それに伴う地域産業の衰退の進行により、財政基盤が弱く、</a:t>
          </a:r>
          <a:r>
            <a:rPr kumimoji="1" lang="en-US" altLang="ja-JP" sz="1300">
              <a:latin typeface="ＭＳ Ｐゴシック" panose="020B0600070205080204" pitchFamily="50" charset="-128"/>
              <a:ea typeface="ＭＳ Ｐゴシック" panose="020B0600070205080204" pitchFamily="50" charset="-128"/>
            </a:rPr>
            <a:t>0.21</a:t>
          </a:r>
          <a:r>
            <a:rPr kumimoji="1" lang="ja-JP" altLang="en-US" sz="1300">
              <a:latin typeface="ＭＳ Ｐゴシック" panose="020B0600070205080204" pitchFamily="50" charset="-128"/>
              <a:ea typeface="ＭＳ Ｐゴシック" panose="020B0600070205080204" pitchFamily="50" charset="-128"/>
            </a:rPr>
            <a:t>％と類似団体の平均を</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ポイント下回っているため、義務的経費を中心に歳出の縮減に努める。また、重要な財源となる固定資産税は、大規模償却が主であるが、償却が進むことにより税収減少が予想されるため、地方税の徴収強化や家屋全棟評価によ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76623</xdr:rowOff>
    </xdr:from>
    <xdr:to>
      <xdr:col>23</xdr:col>
      <xdr:colOff>133350</xdr:colOff>
      <xdr:row>44</xdr:row>
      <xdr:rowOff>76623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204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76623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123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60537</xdr:rowOff>
    </xdr:from>
    <xdr:to>
      <xdr:col>15</xdr:col>
      <xdr:colOff>82550</xdr:colOff>
      <xdr:row>44</xdr:row>
      <xdr:rowOff>68580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043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60537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8825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25823</xdr:rowOff>
    </xdr:from>
    <xdr:to>
      <xdr:col>23</xdr:col>
      <xdr:colOff>184150</xdr:colOff>
      <xdr:row>44</xdr:row>
      <xdr:rowOff>127423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108390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8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25823</xdr:rowOff>
    </xdr:from>
    <xdr:to>
      <xdr:col>19</xdr:col>
      <xdr:colOff>184150</xdr:colOff>
      <xdr:row>44</xdr:row>
      <xdr:rowOff>127423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112200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56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9737</xdr:rowOff>
    </xdr:from>
    <xdr:to>
      <xdr:col>11</xdr:col>
      <xdr:colOff>82550</xdr:colOff>
      <xdr:row>44</xdr:row>
      <xdr:rowOff>111337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96114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3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コロナ禍で制限されていたソフト事業がウィズコロナに少しずつ移行したことや公債費の増により、前年度より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ポイント低い</a:t>
          </a:r>
          <a:r>
            <a:rPr kumimoji="1" lang="en-US" altLang="ja-JP" sz="1300">
              <a:latin typeface="ＭＳ Ｐゴシック" panose="020B0600070205080204" pitchFamily="50" charset="-128"/>
              <a:ea typeface="ＭＳ Ｐゴシック" panose="020B0600070205080204" pitchFamily="50" charset="-128"/>
            </a:rPr>
            <a:t>86.0</a:t>
          </a:r>
          <a:r>
            <a:rPr kumimoji="1" lang="ja-JP" altLang="en-US" sz="1300">
              <a:latin typeface="ＭＳ Ｐゴシック" panose="020B0600070205080204" pitchFamily="50" charset="-128"/>
              <a:ea typeface="ＭＳ Ｐゴシック" panose="020B0600070205080204" pitchFamily="50" charset="-128"/>
            </a:rPr>
            <a:t>％となり、類似団体平均を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上回った。引き続き、行財政改革に取り組み、人件費の抑制や義務的経費の削減に努めるとともに、公共施設等総合管理計画に基づき個別施設計画により、施設の再配置・長寿命化改修を進め、コストの低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41910</xdr:rowOff>
    </xdr:from>
    <xdr:to>
      <xdr:col>23</xdr:col>
      <xdr:colOff>133350</xdr:colOff>
      <xdr:row>63</xdr:row>
      <xdr:rowOff>51562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84326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116840</xdr:rowOff>
    </xdr:from>
    <xdr:to>
      <xdr:col>19</xdr:col>
      <xdr:colOff>133350</xdr:colOff>
      <xdr:row>63</xdr:row>
      <xdr:rowOff>51562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46740"/>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61468</xdr:rowOff>
    </xdr:from>
    <xdr:to>
      <xdr:col>15</xdr:col>
      <xdr:colOff>82550</xdr:colOff>
      <xdr:row>62</xdr:row>
      <xdr:rowOff>116840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19918"/>
          <a:ext cx="8890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61468</xdr:rowOff>
    </xdr:from>
    <xdr:to>
      <xdr:col>11</xdr:col>
      <xdr:colOff>31750</xdr:colOff>
      <xdr:row>62</xdr:row>
      <xdr:rowOff>44450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19918"/>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134637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76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762</xdr:rowOff>
    </xdr:from>
    <xdr:to>
      <xdr:col>19</xdr:col>
      <xdr:colOff>184150</xdr:colOff>
      <xdr:row>63</xdr:row>
      <xdr:rowOff>102362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87139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88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66040</xdr:rowOff>
    </xdr:from>
    <xdr:to>
      <xdr:col>15</xdr:col>
      <xdr:colOff>133350</xdr:colOff>
      <xdr:row>62</xdr:row>
      <xdr:rowOff>167640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152417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10668</xdr:rowOff>
    </xdr:from>
    <xdr:to>
      <xdr:col>11</xdr:col>
      <xdr:colOff>82550</xdr:colOff>
      <xdr:row>61</xdr:row>
      <xdr:rowOff>112268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97045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55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[754,093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229,739</a:t>
          </a:r>
          <a:r>
            <a:rPr kumimoji="1" lang="ja-JP" altLang="en-US" sz="1300">
              <a:latin typeface="ＭＳ Ｐゴシック" panose="020B0600070205080204" pitchFamily="50" charset="-128"/>
              <a:ea typeface="ＭＳ Ｐゴシック" panose="020B0600070205080204" pitchFamily="50" charset="-128"/>
            </a:rPr>
            <a:t>円上回る</a:t>
          </a:r>
          <a:r>
            <a:rPr kumimoji="1" lang="en-US" altLang="ja-JP" sz="1300">
              <a:latin typeface="ＭＳ Ｐゴシック" panose="020B0600070205080204" pitchFamily="50" charset="-128"/>
              <a:ea typeface="ＭＳ Ｐゴシック" panose="020B0600070205080204" pitchFamily="50" charset="-128"/>
            </a:rPr>
            <a:t>754,093</a:t>
          </a:r>
          <a:r>
            <a:rPr kumimoji="1" lang="ja-JP" altLang="en-US" sz="1300">
              <a:latin typeface="ＭＳ Ｐゴシック" panose="020B0600070205080204" pitchFamily="50" charset="-128"/>
              <a:ea typeface="ＭＳ Ｐゴシック" panose="020B0600070205080204" pitchFamily="50" charset="-128"/>
            </a:rPr>
            <a:t>円となっている。依然として高水準となっているのは、町の人口に対して広大な面積を有している影響により公共施設が広く点在していることが大きな要因と考えられ、今後も人件費の低減や施設の再配置と施設管理の委託化を進め、コスト削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59034</xdr:rowOff>
    </xdr:from>
    <xdr:to>
      <xdr:col>23</xdr:col>
      <xdr:colOff>133350</xdr:colOff>
      <xdr:row>84</xdr:row>
      <xdr:rowOff>5409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89384"/>
          <a:ext cx="838200" cy="11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54835</xdr:rowOff>
    </xdr:from>
    <xdr:to>
      <xdr:col>19</xdr:col>
      <xdr:colOff>133350</xdr:colOff>
      <xdr:row>83</xdr:row>
      <xdr:rowOff>59034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85185"/>
          <a:ext cx="889000" cy="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14743</xdr:rowOff>
    </xdr:from>
    <xdr:to>
      <xdr:col>15</xdr:col>
      <xdr:colOff>82550</xdr:colOff>
      <xdr:row>83</xdr:row>
      <xdr:rowOff>54835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45093"/>
          <a:ext cx="889000" cy="4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145924</xdr:rowOff>
    </xdr:from>
    <xdr:to>
      <xdr:col>11</xdr:col>
      <xdr:colOff>31750</xdr:colOff>
      <xdr:row>83</xdr:row>
      <xdr:rowOff>14743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04824"/>
          <a:ext cx="889000" cy="4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126059</xdr:rowOff>
    </xdr:from>
    <xdr:to>
      <xdr:col>23</xdr:col>
      <xdr:colOff>184150</xdr:colOff>
      <xdr:row>84</xdr:row>
      <xdr:rowOff>56209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5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98136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28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8234</xdr:rowOff>
    </xdr:from>
    <xdr:to>
      <xdr:col>19</xdr:col>
      <xdr:colOff>184150</xdr:colOff>
      <xdr:row>83</xdr:row>
      <xdr:rowOff>109834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3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94611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2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4035</xdr:rowOff>
    </xdr:from>
    <xdr:to>
      <xdr:col>15</xdr:col>
      <xdr:colOff>133350</xdr:colOff>
      <xdr:row>83</xdr:row>
      <xdr:rowOff>105635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3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90412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135393</xdr:rowOff>
    </xdr:from>
    <xdr:to>
      <xdr:col>11</xdr:col>
      <xdr:colOff>82550</xdr:colOff>
      <xdr:row>83</xdr:row>
      <xdr:rowOff>65543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9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50320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80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95124</xdr:rowOff>
    </xdr:from>
    <xdr:to>
      <xdr:col>7</xdr:col>
      <xdr:colOff>31750</xdr:colOff>
      <xdr:row>83</xdr:row>
      <xdr:rowOff>25274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5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10051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40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98.0</a:t>
          </a:r>
          <a:r>
            <a:rPr kumimoji="1" lang="ja-JP" altLang="en-US" sz="1300">
              <a:latin typeface="ＭＳ Ｐゴシック" panose="020B0600070205080204" pitchFamily="50" charset="-128"/>
              <a:ea typeface="ＭＳ Ｐゴシック" panose="020B0600070205080204" pitchFamily="50" charset="-128"/>
            </a:rPr>
            <a:t>となっている。これは経験年数階層内職員分布の変動によるものが主であり、今後とも給与体系の適正化に努める。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88195</xdr:rowOff>
    </xdr:from>
    <xdr:to>
      <xdr:col>81</xdr:col>
      <xdr:colOff>44450</xdr:colOff>
      <xdr:row>86</xdr:row>
      <xdr:rowOff>128411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83289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88195</xdr:rowOff>
    </xdr:from>
    <xdr:to>
      <xdr:col>77</xdr:col>
      <xdr:colOff>44450</xdr:colOff>
      <xdr:row>86</xdr:row>
      <xdr:rowOff>155222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8328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141816</xdr:rowOff>
    </xdr:from>
    <xdr:to>
      <xdr:col>72</xdr:col>
      <xdr:colOff>203200</xdr:colOff>
      <xdr:row>86</xdr:row>
      <xdr:rowOff>155222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88651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86</xdr:row>
      <xdr:rowOff>141816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752461"/>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77611</xdr:rowOff>
    </xdr:from>
    <xdr:to>
      <xdr:col>81</xdr:col>
      <xdr:colOff>95250</xdr:colOff>
      <xdr:row>87</xdr:row>
      <xdr:rowOff>7761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49688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9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37395</xdr:rowOff>
    </xdr:from>
    <xdr:to>
      <xdr:col>77</xdr:col>
      <xdr:colOff>95250</xdr:colOff>
      <xdr:row>86</xdr:row>
      <xdr:rowOff>138995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123772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6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104422</xdr:rowOff>
    </xdr:from>
    <xdr:to>
      <xdr:col>73</xdr:col>
      <xdr:colOff>44450</xdr:colOff>
      <xdr:row>87</xdr:row>
      <xdr:rowOff>34572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19349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128411</xdr:rowOff>
    </xdr:from>
    <xdr:to>
      <xdr:col>64</xdr:col>
      <xdr:colOff>152400</xdr:colOff>
      <xdr:row>86</xdr:row>
      <xdr:rowOff>58561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43338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1.90</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り、町の人口に対して広大な面積を有しており、公民館や町立保育所、教育施設が広く点在しているため、引き続き退職者の補充調整や指定管理者制度の活用、施設の再配置、民間委託等の推進と職員数の適正化を図り、人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144844</xdr:rowOff>
    </xdr:from>
    <xdr:to>
      <xdr:col>81</xdr:col>
      <xdr:colOff>44450</xdr:colOff>
      <xdr:row>61</xdr:row>
      <xdr:rowOff>6371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431844"/>
          <a:ext cx="838200" cy="3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99600</xdr:rowOff>
    </xdr:from>
    <xdr:to>
      <xdr:col>77</xdr:col>
      <xdr:colOff>44450</xdr:colOff>
      <xdr:row>60</xdr:row>
      <xdr:rowOff>144844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86600"/>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95578</xdr:rowOff>
    </xdr:from>
    <xdr:to>
      <xdr:col>72</xdr:col>
      <xdr:colOff>203200</xdr:colOff>
      <xdr:row>60</xdr:row>
      <xdr:rowOff>99600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8257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83915</xdr:rowOff>
    </xdr:from>
    <xdr:to>
      <xdr:col>68</xdr:col>
      <xdr:colOff>152400</xdr:colOff>
      <xdr:row>60</xdr:row>
      <xdr:rowOff>95578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70915"/>
          <a:ext cx="889000" cy="1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127021</xdr:rowOff>
    </xdr:from>
    <xdr:to>
      <xdr:col>81</xdr:col>
      <xdr:colOff>95250</xdr:colOff>
      <xdr:row>61</xdr:row>
      <xdr:rowOff>57171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1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99098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386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94044</xdr:rowOff>
    </xdr:from>
    <xdr:to>
      <xdr:col>77</xdr:col>
      <xdr:colOff>95250</xdr:colOff>
      <xdr:row>61</xdr:row>
      <xdr:rowOff>24194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8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8971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467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48800</xdr:rowOff>
    </xdr:from>
    <xdr:to>
      <xdr:col>73</xdr:col>
      <xdr:colOff>44450</xdr:colOff>
      <xdr:row>60</xdr:row>
      <xdr:rowOff>150400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135177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2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44778</xdr:rowOff>
    </xdr:from>
    <xdr:to>
      <xdr:col>68</xdr:col>
      <xdr:colOff>203200</xdr:colOff>
      <xdr:row>60</xdr:row>
      <xdr:rowOff>146378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3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131155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1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33115</xdr:rowOff>
    </xdr:from>
    <xdr:to>
      <xdr:col>64</xdr:col>
      <xdr:colOff>152400</xdr:colOff>
      <xdr:row>60</xdr:row>
      <xdr:rowOff>134715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144892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地方債について、繰上償還等により交際費の削減を行い、類似団体平均値を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％となった。今後は大規模な施設整備を計画しているため、有料債と基金の有効活用を図り、負担の抑制に一層努める。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126093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7437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4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1996</xdr:rowOff>
    </xdr:from>
    <xdr:to>
      <xdr:col>77</xdr:col>
      <xdr:colOff>44450</xdr:colOff>
      <xdr:row>39</xdr:row>
      <xdr:rowOff>57150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688546"/>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107423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965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159657</xdr:rowOff>
    </xdr:from>
    <xdr:to>
      <xdr:col>72</xdr:col>
      <xdr:colOff>203200</xdr:colOff>
      <xdr:row>39</xdr:row>
      <xdr:rowOff>1996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674757"/>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159657</xdr:rowOff>
    </xdr:from>
    <xdr:to>
      <xdr:col>68</xdr:col>
      <xdr:colOff>152400</xdr:colOff>
      <xdr:row>38</xdr:row>
      <xdr:rowOff>159657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674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45374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90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75293</xdr:rowOff>
    </xdr:from>
    <xdr:to>
      <xdr:col>81</xdr:col>
      <xdr:colOff>95250</xdr:colOff>
      <xdr:row>40</xdr:row>
      <xdr:rowOff>5443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91820</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60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122646</xdr:rowOff>
    </xdr:from>
    <xdr:to>
      <xdr:col>73</xdr:col>
      <xdr:colOff>44450</xdr:colOff>
      <xdr:row>39</xdr:row>
      <xdr:rowOff>52796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63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62973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40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108857</xdr:rowOff>
    </xdr:from>
    <xdr:to>
      <xdr:col>68</xdr:col>
      <xdr:colOff>203200</xdr:colOff>
      <xdr:row>39</xdr:row>
      <xdr:rowOff>39007</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49184</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108857</xdr:rowOff>
    </xdr:from>
    <xdr:to>
      <xdr:col>64</xdr:col>
      <xdr:colOff>152400</xdr:colOff>
      <xdr:row>39</xdr:row>
      <xdr:rowOff>39007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49184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将来負担軽減に向けた繰上償還の実施や充当可能基金への積立を行い、将来負担比率が算定されないこととなった。</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福島県只見町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3,690
3,619
747.56
6,584,881
6,482,438
39,651
3,946,976
6,277,088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下回る</a:t>
          </a:r>
          <a:r>
            <a:rPr kumimoji="1" lang="en-US" altLang="ja-JP" sz="1300">
              <a:latin typeface="ＭＳ Ｐゴシック" panose="020B0600070205080204" pitchFamily="50" charset="-128"/>
              <a:ea typeface="ＭＳ Ｐゴシック" panose="020B0600070205080204" pitchFamily="50" charset="-128"/>
            </a:rPr>
            <a:t>24.3</a:t>
          </a:r>
          <a:r>
            <a:rPr kumimoji="1" lang="ja-JP" altLang="en-US" sz="1300">
              <a:latin typeface="ＭＳ Ｐゴシック" panose="020B0600070205080204" pitchFamily="50" charset="-128"/>
              <a:ea typeface="ＭＳ Ｐゴシック" panose="020B0600070205080204" pitchFamily="50" charset="-128"/>
            </a:rPr>
            <a:t>％であるが、広大な面積を有していることから、公共施設が多く点在しているため、人件費の割合が多くなる傾向にある。今後も施設の再配置、管理運営の委託化を進め、人件費の抑制に努める。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37</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763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146050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468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35</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16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163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153687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95250</xdr:rowOff>
    </xdr:from>
    <xdr:to>
      <xdr:col>15</xdr:col>
      <xdr:colOff>149225</xdr:colOff>
      <xdr:row>36</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35577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であるが、広大な面積により点在する施設の管理運営業務について、指定管理者等による民間委託化を推進しているため増加傾向にある。指定管理者制度移行施設のコスト削減を進め委託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104140</xdr:rowOff>
    </xdr:from>
    <xdr:to>
      <xdr:col>82</xdr:col>
      <xdr:colOff>107950</xdr:colOff>
      <xdr:row>14</xdr:row>
      <xdr:rowOff>108712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044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14</xdr:row>
      <xdr:rowOff>108712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815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53848</xdr:rowOff>
    </xdr:from>
    <xdr:to>
      <xdr:col>73</xdr:col>
      <xdr:colOff>180975</xdr:colOff>
      <xdr:row>14</xdr:row>
      <xdr:rowOff>81280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541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53848</xdr:rowOff>
    </xdr:from>
    <xdr:to>
      <xdr:col>69</xdr:col>
      <xdr:colOff>92075</xdr:colOff>
      <xdr:row>14</xdr:row>
      <xdr:rowOff>117856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541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53340</xdr:rowOff>
    </xdr:from>
    <xdr:to>
      <xdr:col>82</xdr:col>
      <xdr:colOff>158750</xdr:colOff>
      <xdr:row>14</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69867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57912</xdr:rowOff>
    </xdr:from>
    <xdr:to>
      <xdr:col>78</xdr:col>
      <xdr:colOff>120650</xdr:colOff>
      <xdr:row>14</xdr:row>
      <xdr:rowOff>159512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169689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27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142257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xdr:rowOff>
    </xdr:from>
    <xdr:to>
      <xdr:col>69</xdr:col>
      <xdr:colOff>142875</xdr:colOff>
      <xdr:row>14</xdr:row>
      <xdr:rowOff>104648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114825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6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％であるが、今後増加が見込まれるような事業の有無を調査し見直しを進めるなど、引き続き抑制に努める。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104140</xdr:rowOff>
    </xdr:from>
    <xdr:to>
      <xdr:col>24</xdr:col>
      <xdr:colOff>25400</xdr:colOff>
      <xdr:row>54</xdr:row>
      <xdr:rowOff>104140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3624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104140</xdr:rowOff>
    </xdr:from>
    <xdr:to>
      <xdr:col>19</xdr:col>
      <xdr:colOff>187325</xdr:colOff>
      <xdr:row>54</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362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54</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38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149860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385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53340</xdr:rowOff>
    </xdr:from>
    <xdr:to>
      <xdr:col>24</xdr:col>
      <xdr:colOff>76200</xdr:colOff>
      <xdr:row>54</xdr:row>
      <xdr:rowOff>154940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133367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22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53340</xdr:rowOff>
    </xdr:from>
    <xdr:to>
      <xdr:col>20</xdr:col>
      <xdr:colOff>38100</xdr:colOff>
      <xdr:row>54</xdr:row>
      <xdr:rowOff>154940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165117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08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99060</xdr:rowOff>
    </xdr:from>
    <xdr:to>
      <xdr:col>6</xdr:col>
      <xdr:colOff>171450</xdr:colOff>
      <xdr:row>55</xdr:row>
      <xdr:rowOff>29210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3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39387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12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13.0</a:t>
          </a:r>
          <a:r>
            <a:rPr kumimoji="1" lang="ja-JP" altLang="en-US" sz="1300">
              <a:latin typeface="ＭＳ Ｐゴシック" panose="020B0600070205080204" pitchFamily="50" charset="-128"/>
              <a:ea typeface="ＭＳ Ｐゴシック" panose="020B0600070205080204" pitchFamily="50" charset="-128"/>
            </a:rPr>
            <a:t>％となっている。特別会計への繰出金の増加が大きく影響する。これまでに整備してきた農業集落排水や簡易水道の公営事業会計の移行により減少はしたものの国保施設・介護老人施設の老朽化が進むことにより維持管理経費・呼応採否償還等が増加していく傾向にある。独立採算の原則に立ち適切な料金設定を行い、普通会計の負担額の縮減に努め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60</xdr:row>
      <xdr:rowOff>134620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10071100"/>
          <a:ext cx="8382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134620</xdr:rowOff>
    </xdr:from>
    <xdr:to>
      <xdr:col>78</xdr:col>
      <xdr:colOff>69850</xdr:colOff>
      <xdr:row>61</xdr:row>
      <xdr:rowOff>31750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421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8890</xdr:rowOff>
    </xdr:from>
    <xdr:to>
      <xdr:col>73</xdr:col>
      <xdr:colOff>180975</xdr:colOff>
      <xdr:row>61</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467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8890</xdr:rowOff>
    </xdr:from>
    <xdr:to>
      <xdr:col>69</xdr:col>
      <xdr:colOff>92075</xdr:colOff>
      <xdr:row>61</xdr:row>
      <xdr:rowOff>24130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467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83820</xdr:rowOff>
    </xdr:from>
    <xdr:to>
      <xdr:col>78</xdr:col>
      <xdr:colOff>120650</xdr:colOff>
      <xdr:row>61</xdr:row>
      <xdr:rowOff>13970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170197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45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152400</xdr:rowOff>
    </xdr:from>
    <xdr:to>
      <xdr:col>74</xdr:col>
      <xdr:colOff>31750</xdr:colOff>
      <xdr:row>61</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67327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129540</xdr:rowOff>
    </xdr:from>
    <xdr:to>
      <xdr:col>69</xdr:col>
      <xdr:colOff>142875</xdr:colOff>
      <xdr:row>61</xdr:row>
      <xdr:rowOff>59690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44467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50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144780</xdr:rowOff>
    </xdr:from>
    <xdr:to>
      <xdr:col>65</xdr:col>
      <xdr:colOff>53975</xdr:colOff>
      <xdr:row>61</xdr:row>
      <xdr:rowOff>74930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59707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14.9</a:t>
          </a:r>
          <a:r>
            <a:rPr kumimoji="1" lang="ja-JP" altLang="en-US" sz="1300">
              <a:latin typeface="ＭＳ Ｐゴシック" panose="020B0600070205080204" pitchFamily="50" charset="-128"/>
              <a:ea typeface="ＭＳ Ｐゴシック" panose="020B0600070205080204" pitchFamily="50" charset="-128"/>
            </a:rPr>
            <a:t>％となっている。今後も補助事業の検証を行い、必要性と費用対効果の低い補助事業は見直しや廃止を行うなど適正化に努める。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37</xdr:row>
      <xdr:rowOff>65278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285484"/>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36</xdr:row>
      <xdr:rowOff>113284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280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108712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2260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104140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22604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31005</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57912</xdr:rowOff>
    </xdr:from>
    <xdr:to>
      <xdr:col>74</xdr:col>
      <xdr:colOff>31750</xdr:colOff>
      <xdr:row>36</xdr:row>
      <xdr:rowOff>159512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169689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18.4</a:t>
          </a:r>
          <a:r>
            <a:rPr kumimoji="1" lang="ja-JP" altLang="en-US" sz="1300">
              <a:latin typeface="ＭＳ Ｐゴシック" panose="020B0600070205080204" pitchFamily="50" charset="-128"/>
              <a:ea typeface="ＭＳ Ｐゴシック" panose="020B0600070205080204" pitchFamily="50" charset="-128"/>
            </a:rPr>
            <a:t>％となった。近年大規模な施設整備が集中したことにより、地方債の元利償還金が増加する見込みのため、優良債と基金の有効活用を図り、負担の抑制に努める。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153670</xdr:rowOff>
    </xdr:from>
    <xdr:to>
      <xdr:col>24</xdr:col>
      <xdr:colOff>25400</xdr:colOff>
      <xdr:row>77</xdr:row>
      <xdr:rowOff>8889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1838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123189</xdr:rowOff>
    </xdr:from>
    <xdr:to>
      <xdr:col>19</xdr:col>
      <xdr:colOff>187325</xdr:colOff>
      <xdr:row>76</xdr:row>
      <xdr:rowOff>153670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1533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39370</xdr:rowOff>
    </xdr:from>
    <xdr:to>
      <xdr:col>15</xdr:col>
      <xdr:colOff>98425</xdr:colOff>
      <xdr:row>76</xdr:row>
      <xdr:rowOff>123189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06957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24130</xdr:rowOff>
    </xdr:from>
    <xdr:to>
      <xdr:col>11</xdr:col>
      <xdr:colOff>9525</xdr:colOff>
      <xdr:row>76</xdr:row>
      <xdr:rowOff>39370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0543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129539</xdr:rowOff>
    </xdr:from>
    <xdr:to>
      <xdr:col>24</xdr:col>
      <xdr:colOff>76200</xdr:colOff>
      <xdr:row>77</xdr:row>
      <xdr:rowOff>59689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101616</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102870</xdr:rowOff>
    </xdr:from>
    <xdr:to>
      <xdr:col>20</xdr:col>
      <xdr:colOff>38100</xdr:colOff>
      <xdr:row>77</xdr:row>
      <xdr:rowOff>33020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17797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219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72389</xdr:rowOff>
    </xdr:from>
    <xdr:to>
      <xdr:col>15</xdr:col>
      <xdr:colOff>149225</xdr:colOff>
      <xdr:row>77</xdr:row>
      <xdr:rowOff>2539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158766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160020</xdr:rowOff>
    </xdr:from>
    <xdr:to>
      <xdr:col>11</xdr:col>
      <xdr:colOff>60325</xdr:colOff>
      <xdr:row>76</xdr:row>
      <xdr:rowOff>90170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100347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144780</xdr:rowOff>
    </xdr:from>
    <xdr:to>
      <xdr:col>6</xdr:col>
      <xdr:colOff>171450</xdr:colOff>
      <xdr:row>76</xdr:row>
      <xdr:rowOff>74930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85107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67.6</a:t>
          </a:r>
          <a:r>
            <a:rPr kumimoji="1" lang="ja-JP" altLang="en-US" sz="1300">
              <a:latin typeface="ＭＳ Ｐゴシック" panose="020B0600070205080204" pitchFamily="50" charset="-128"/>
              <a:ea typeface="ＭＳ Ｐゴシック" panose="020B0600070205080204" pitchFamily="50" charset="-128"/>
            </a:rPr>
            <a:t>％となっている。今後も財政改革に取り組み、人件費の抑制や義務的経費の縮減に努めるとともに経常コストの削減に努める。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17272</xdr:rowOff>
    </xdr:from>
    <xdr:to>
      <xdr:col>82</xdr:col>
      <xdr:colOff>107950</xdr:colOff>
      <xdr:row>78</xdr:row>
      <xdr:rowOff>58420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39037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165863</xdr:rowOff>
    </xdr:from>
    <xdr:to>
      <xdr:col>78</xdr:col>
      <xdr:colOff>69850</xdr:colOff>
      <xdr:row>78</xdr:row>
      <xdr:rowOff>58420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367513"/>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51563</xdr:rowOff>
    </xdr:from>
    <xdr:to>
      <xdr:col>73</xdr:col>
      <xdr:colOff>180975</xdr:colOff>
      <xdr:row>77</xdr:row>
      <xdr:rowOff>165863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25321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51563</xdr:rowOff>
    </xdr:from>
    <xdr:to>
      <xdr:col>69</xdr:col>
      <xdr:colOff>92075</xdr:colOff>
      <xdr:row>78</xdr:row>
      <xdr:rowOff>44704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253213"/>
          <a:ext cx="889000" cy="16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46245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154449</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18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xdr:rowOff>
    </xdr:from>
    <xdr:to>
      <xdr:col>78</xdr:col>
      <xdr:colOff>120650</xdr:colOff>
      <xdr:row>78</xdr:row>
      <xdr:rowOff>109220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93997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115063</xdr:rowOff>
    </xdr:from>
    <xdr:to>
      <xdr:col>74</xdr:col>
      <xdr:colOff>31750</xdr:colOff>
      <xdr:row>78</xdr:row>
      <xdr:rowOff>45213</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29990</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763</xdr:rowOff>
    </xdr:from>
    <xdr:to>
      <xdr:col>69</xdr:col>
      <xdr:colOff>142875</xdr:colOff>
      <xdr:row>77</xdr:row>
      <xdr:rowOff>102363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87140</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165354</xdr:rowOff>
    </xdr:from>
    <xdr:to>
      <xdr:col>65</xdr:col>
      <xdr:colOff>53975</xdr:colOff>
      <xdr:row>78</xdr:row>
      <xdr:rowOff>95504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80281</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福島県只見町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123009</xdr:rowOff>
    </xdr:from>
    <xdr:to>
      <xdr:col>29</xdr:col>
      <xdr:colOff>127000</xdr:colOff>
      <xdr:row>17</xdr:row>
      <xdr:rowOff>23888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13834"/>
          <a:ext cx="647700" cy="72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23888</xdr:rowOff>
    </xdr:from>
    <xdr:to>
      <xdr:col>26</xdr:col>
      <xdr:colOff>50800</xdr:colOff>
      <xdr:row>17</xdr:row>
      <xdr:rowOff>79735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86163"/>
          <a:ext cx="698500" cy="55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79735</xdr:rowOff>
    </xdr:from>
    <xdr:to>
      <xdr:col>22</xdr:col>
      <xdr:colOff>114300</xdr:colOff>
      <xdr:row>17</xdr:row>
      <xdr:rowOff>103546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42010"/>
          <a:ext cx="698500" cy="23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103546</xdr:rowOff>
    </xdr:from>
    <xdr:to>
      <xdr:col>18</xdr:col>
      <xdr:colOff>177800</xdr:colOff>
      <xdr:row>18</xdr:row>
      <xdr:rowOff>5859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65821"/>
          <a:ext cx="698500" cy="73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72209</xdr:rowOff>
    </xdr:from>
    <xdr:to>
      <xdr:col>29</xdr:col>
      <xdr:colOff>177800</xdr:colOff>
      <xdr:row>17</xdr:row>
      <xdr:rowOff>2359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63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88736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08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144538</xdr:rowOff>
    </xdr:from>
    <xdr:to>
      <xdr:col>26</xdr:col>
      <xdr:colOff>101600</xdr:colOff>
      <xdr:row>17</xdr:row>
      <xdr:rowOff>74688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353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84865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04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28935</xdr:rowOff>
    </xdr:from>
    <xdr:to>
      <xdr:col>22</xdr:col>
      <xdr:colOff>165100</xdr:colOff>
      <xdr:row>17</xdr:row>
      <xdr:rowOff>130535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91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140712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6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52746</xdr:rowOff>
    </xdr:from>
    <xdr:to>
      <xdr:col>19</xdr:col>
      <xdr:colOff>38100</xdr:colOff>
      <xdr:row>17</xdr:row>
      <xdr:rowOff>154346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15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164523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83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126509</xdr:rowOff>
    </xdr:from>
    <xdr:to>
      <xdr:col>15</xdr:col>
      <xdr:colOff>101600</xdr:colOff>
      <xdr:row>18</xdr:row>
      <xdr:rowOff>56659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88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41436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75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127446</xdr:rowOff>
    </xdr:from>
    <xdr:to>
      <xdr:col>29</xdr:col>
      <xdr:colOff>127000</xdr:colOff>
      <xdr:row>36</xdr:row>
      <xdr:rowOff>133429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7080696"/>
          <a:ext cx="647700" cy="5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112223</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65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133429</xdr:rowOff>
    </xdr:from>
    <xdr:to>
      <xdr:col>26</xdr:col>
      <xdr:colOff>50800</xdr:colOff>
      <xdr:row>37</xdr:row>
      <xdr:rowOff>75359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086679"/>
          <a:ext cx="698500" cy="113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75359</xdr:rowOff>
    </xdr:from>
    <xdr:to>
      <xdr:col>22</xdr:col>
      <xdr:colOff>114300</xdr:colOff>
      <xdr:row>37</xdr:row>
      <xdr:rowOff>127109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200059"/>
          <a:ext cx="698500" cy="51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247025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5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96996</xdr:rowOff>
    </xdr:from>
    <xdr:to>
      <xdr:col>18</xdr:col>
      <xdr:colOff>177800</xdr:colOff>
      <xdr:row>37</xdr:row>
      <xdr:rowOff>127109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7221696"/>
          <a:ext cx="698500" cy="301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264913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273531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8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76646</xdr:rowOff>
    </xdr:from>
    <xdr:to>
      <xdr:col>29</xdr:col>
      <xdr:colOff>177800</xdr:colOff>
      <xdr:row>37</xdr:row>
      <xdr:rowOff>6796</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029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264623</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87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82629</xdr:rowOff>
    </xdr:from>
    <xdr:to>
      <xdr:col>26</xdr:col>
      <xdr:colOff>101600</xdr:colOff>
      <xdr:row>37</xdr:row>
      <xdr:rowOff>12779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035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194406</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804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24559</xdr:rowOff>
    </xdr:from>
    <xdr:to>
      <xdr:col>22</xdr:col>
      <xdr:colOff>165100</xdr:colOff>
      <xdr:row>37</xdr:row>
      <xdr:rowOff>126159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149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110936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23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76309</xdr:rowOff>
    </xdr:from>
    <xdr:to>
      <xdr:col>19</xdr:col>
      <xdr:colOff>38100</xdr:colOff>
      <xdr:row>37</xdr:row>
      <xdr:rowOff>177909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201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162686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28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46196</xdr:rowOff>
    </xdr:from>
    <xdr:to>
      <xdr:col>15</xdr:col>
      <xdr:colOff>101600</xdr:colOff>
      <xdr:row>37</xdr:row>
      <xdr:rowOff>147796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170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132573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25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福島県只見町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3,690
3,619
747.56
6,584,881
6,482,438
39,651
3,946,976
6,277,088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4104</xdr:rowOff>
    </xdr:from>
    <xdr:to>
      <xdr:col>24</xdr:col>
      <xdr:colOff>63500</xdr:colOff>
      <xdr:row>36</xdr:row>
      <xdr:rowOff>65727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76304"/>
          <a:ext cx="838200" cy="6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65727</xdr:rowOff>
    </xdr:from>
    <xdr:to>
      <xdr:col>19</xdr:col>
      <xdr:colOff>177800</xdr:colOff>
      <xdr:row>36</xdr:row>
      <xdr:rowOff>118837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37927"/>
          <a:ext cx="889000" cy="5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118837</xdr:rowOff>
    </xdr:from>
    <xdr:to>
      <xdr:col>15</xdr:col>
      <xdr:colOff>50800</xdr:colOff>
      <xdr:row>36</xdr:row>
      <xdr:rowOff>125142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91037"/>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125142</xdr:rowOff>
    </xdr:from>
    <xdr:to>
      <xdr:col>10</xdr:col>
      <xdr:colOff>114300</xdr:colOff>
      <xdr:row>36</xdr:row>
      <xdr:rowOff>166974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97342"/>
          <a:ext cx="889000" cy="4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124754</xdr:rowOff>
    </xdr:from>
    <xdr:to>
      <xdr:col>24</xdr:col>
      <xdr:colOff>114300</xdr:colOff>
      <xdr:row>36</xdr:row>
      <xdr:rowOff>54904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2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147631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76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14927</xdr:rowOff>
    </xdr:from>
    <xdr:to>
      <xdr:col>20</xdr:col>
      <xdr:colOff>38100</xdr:colOff>
      <xdr:row>36</xdr:row>
      <xdr:rowOff>116527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8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133054</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62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68037</xdr:rowOff>
    </xdr:from>
    <xdr:to>
      <xdr:col>15</xdr:col>
      <xdr:colOff>101600</xdr:colOff>
      <xdr:row>36</xdr:row>
      <xdr:rowOff>169637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4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14714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15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74342</xdr:rowOff>
    </xdr:from>
    <xdr:to>
      <xdr:col>10</xdr:col>
      <xdr:colOff>165100</xdr:colOff>
      <xdr:row>37</xdr:row>
      <xdr:rowOff>4492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4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21019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21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116174</xdr:rowOff>
    </xdr:from>
    <xdr:to>
      <xdr:col>6</xdr:col>
      <xdr:colOff>38100</xdr:colOff>
      <xdr:row>37</xdr:row>
      <xdr:rowOff>46324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8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62851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6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94559</xdr:rowOff>
    </xdr:from>
    <xdr:to>
      <xdr:col>24</xdr:col>
      <xdr:colOff>63500</xdr:colOff>
      <xdr:row>56</xdr:row>
      <xdr:rowOff>168445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95759"/>
          <a:ext cx="838200" cy="7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163113</xdr:rowOff>
    </xdr:from>
    <xdr:to>
      <xdr:col>19</xdr:col>
      <xdr:colOff>177800</xdr:colOff>
      <xdr:row>56</xdr:row>
      <xdr:rowOff>168445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64313"/>
          <a:ext cx="889000" cy="5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163113</xdr:rowOff>
    </xdr:from>
    <xdr:to>
      <xdr:col>15</xdr:col>
      <xdr:colOff>50800</xdr:colOff>
      <xdr:row>57</xdr:row>
      <xdr:rowOff>48175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64313"/>
          <a:ext cx="889000" cy="5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48175</xdr:rowOff>
    </xdr:from>
    <xdr:to>
      <xdr:col>10</xdr:col>
      <xdr:colOff>114300</xdr:colOff>
      <xdr:row>57</xdr:row>
      <xdr:rowOff>58240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20825"/>
          <a:ext cx="889000" cy="1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43759</xdr:rowOff>
    </xdr:from>
    <xdr:to>
      <xdr:col>24</xdr:col>
      <xdr:colOff>114300</xdr:colOff>
      <xdr:row>56</xdr:row>
      <xdr:rowOff>145359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4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66636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96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117645</xdr:rowOff>
    </xdr:from>
    <xdr:to>
      <xdr:col>20</xdr:col>
      <xdr:colOff>38100</xdr:colOff>
      <xdr:row>57</xdr:row>
      <xdr:rowOff>47795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1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64322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9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112313</xdr:rowOff>
    </xdr:from>
    <xdr:to>
      <xdr:col>15</xdr:col>
      <xdr:colOff>101600</xdr:colOff>
      <xdr:row>57</xdr:row>
      <xdr:rowOff>42463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58990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88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168825</xdr:rowOff>
    </xdr:from>
    <xdr:to>
      <xdr:col>10</xdr:col>
      <xdr:colOff>165100</xdr:colOff>
      <xdr:row>57</xdr:row>
      <xdr:rowOff>98975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115502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45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7440</xdr:rowOff>
    </xdr:from>
    <xdr:to>
      <xdr:col>6</xdr:col>
      <xdr:colOff>38100</xdr:colOff>
      <xdr:row>57</xdr:row>
      <xdr:rowOff>109040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125567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5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45242</xdr:rowOff>
    </xdr:from>
    <xdr:to>
      <xdr:col>24</xdr:col>
      <xdr:colOff>63500</xdr:colOff>
      <xdr:row>74</xdr:row>
      <xdr:rowOff>3911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046742"/>
          <a:ext cx="838200" cy="64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27439</xdr:rowOff>
    </xdr:from>
    <xdr:to>
      <xdr:col>19</xdr:col>
      <xdr:colOff>177800</xdr:colOff>
      <xdr:row>74</xdr:row>
      <xdr:rowOff>3911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543289"/>
          <a:ext cx="889000" cy="14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27439</xdr:rowOff>
    </xdr:from>
    <xdr:to>
      <xdr:col>15</xdr:col>
      <xdr:colOff>50800</xdr:colOff>
      <xdr:row>73</xdr:row>
      <xdr:rowOff>110521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543289"/>
          <a:ext cx="889000" cy="8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110521</xdr:rowOff>
    </xdr:from>
    <xdr:to>
      <xdr:col>10</xdr:col>
      <xdr:colOff>114300</xdr:colOff>
      <xdr:row>74</xdr:row>
      <xdr:rowOff>160996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626371"/>
          <a:ext cx="889000" cy="22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165892</xdr:rowOff>
    </xdr:from>
    <xdr:to>
      <xdr:col>24</xdr:col>
      <xdr:colOff>114300</xdr:colOff>
      <xdr:row>70</xdr:row>
      <xdr:rowOff>96042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199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118919</xdr:rowOff>
    </xdr:from>
    <xdr:ext cx="599010"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1948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124561</xdr:rowOff>
    </xdr:from>
    <xdr:to>
      <xdr:col>20</xdr:col>
      <xdr:colOff>38100</xdr:colOff>
      <xdr:row>74</xdr:row>
      <xdr:rowOff>54711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6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71238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41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148089</xdr:rowOff>
    </xdr:from>
    <xdr:to>
      <xdr:col>15</xdr:col>
      <xdr:colOff>101600</xdr:colOff>
      <xdr:row>73</xdr:row>
      <xdr:rowOff>78239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49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94766</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08795" y="12267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59721</xdr:rowOff>
    </xdr:from>
    <xdr:to>
      <xdr:col>10</xdr:col>
      <xdr:colOff>165100</xdr:colOff>
      <xdr:row>73</xdr:row>
      <xdr:rowOff>161321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57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6398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35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110196</xdr:rowOff>
    </xdr:from>
    <xdr:to>
      <xdr:col>6</xdr:col>
      <xdr:colOff>38100</xdr:colOff>
      <xdr:row>75</xdr:row>
      <xdr:rowOff>40346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7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56873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57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110962</xdr:rowOff>
    </xdr:from>
    <xdr:to>
      <xdr:col>24</xdr:col>
      <xdr:colOff>63500</xdr:colOff>
      <xdr:row>97</xdr:row>
      <xdr:rowOff>142084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41612"/>
          <a:ext cx="838200" cy="3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142084</xdr:rowOff>
    </xdr:from>
    <xdr:to>
      <xdr:col>19</xdr:col>
      <xdr:colOff>177800</xdr:colOff>
      <xdr:row>98</xdr:row>
      <xdr:rowOff>72013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72734"/>
          <a:ext cx="889000" cy="10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91379</xdr:rowOff>
    </xdr:from>
    <xdr:to>
      <xdr:col>15</xdr:col>
      <xdr:colOff>50800</xdr:colOff>
      <xdr:row>98</xdr:row>
      <xdr:rowOff>72013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22029"/>
          <a:ext cx="889000" cy="15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91379</xdr:rowOff>
    </xdr:from>
    <xdr:to>
      <xdr:col>10</xdr:col>
      <xdr:colOff>114300</xdr:colOff>
      <xdr:row>99</xdr:row>
      <xdr:rowOff>22623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22029"/>
          <a:ext cx="889000" cy="27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60162</xdr:rowOff>
    </xdr:from>
    <xdr:to>
      <xdr:col>24</xdr:col>
      <xdr:colOff>114300</xdr:colOff>
      <xdr:row>97</xdr:row>
      <xdr:rowOff>161762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9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38589</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6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91284</xdr:rowOff>
    </xdr:from>
    <xdr:to>
      <xdr:col>20</xdr:col>
      <xdr:colOff>38100</xdr:colOff>
      <xdr:row>98</xdr:row>
      <xdr:rowOff>21434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2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12561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21213</xdr:rowOff>
    </xdr:from>
    <xdr:to>
      <xdr:col>15</xdr:col>
      <xdr:colOff>101600</xdr:colOff>
      <xdr:row>98</xdr:row>
      <xdr:rowOff>122813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2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113940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1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40579</xdr:rowOff>
    </xdr:from>
    <xdr:to>
      <xdr:col>10</xdr:col>
      <xdr:colOff>165100</xdr:colOff>
      <xdr:row>97</xdr:row>
      <xdr:rowOff>142179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7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133306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6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143273</xdr:rowOff>
    </xdr:from>
    <xdr:to>
      <xdr:col>6</xdr:col>
      <xdr:colOff>38100</xdr:colOff>
      <xdr:row>99</xdr:row>
      <xdr:rowOff>73423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4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64550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3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104729</xdr:rowOff>
    </xdr:from>
    <xdr:to>
      <xdr:col>55</xdr:col>
      <xdr:colOff>0</xdr:colOff>
      <xdr:row>35</xdr:row>
      <xdr:rowOff>107460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934029"/>
          <a:ext cx="838200" cy="17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107460</xdr:rowOff>
    </xdr:from>
    <xdr:to>
      <xdr:col>50</xdr:col>
      <xdr:colOff>114300</xdr:colOff>
      <xdr:row>35</xdr:row>
      <xdr:rowOff>162535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108210"/>
          <a:ext cx="889000" cy="5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162535</xdr:rowOff>
    </xdr:from>
    <xdr:to>
      <xdr:col>45</xdr:col>
      <xdr:colOff>177800</xdr:colOff>
      <xdr:row>36</xdr:row>
      <xdr:rowOff>79773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63285"/>
          <a:ext cx="889000" cy="8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105806</xdr:rowOff>
    </xdr:from>
    <xdr:to>
      <xdr:col>41</xdr:col>
      <xdr:colOff>50800</xdr:colOff>
      <xdr:row>36</xdr:row>
      <xdr:rowOff>79773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5106"/>
          <a:ext cx="889000" cy="31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53929</xdr:rowOff>
    </xdr:from>
    <xdr:to>
      <xdr:col>55</xdr:col>
      <xdr:colOff>50800</xdr:colOff>
      <xdr:row>34</xdr:row>
      <xdr:rowOff>155529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88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76806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734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56660</xdr:rowOff>
    </xdr:from>
    <xdr:to>
      <xdr:col>50</xdr:col>
      <xdr:colOff>165100</xdr:colOff>
      <xdr:row>35</xdr:row>
      <xdr:rowOff>158260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05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3337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832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111735</xdr:rowOff>
    </xdr:from>
    <xdr:to>
      <xdr:col>46</xdr:col>
      <xdr:colOff>38100</xdr:colOff>
      <xdr:row>36</xdr:row>
      <xdr:rowOff>41885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1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58412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87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28973</xdr:rowOff>
    </xdr:from>
    <xdr:to>
      <xdr:col>41</xdr:col>
      <xdr:colOff>101600</xdr:colOff>
      <xdr:row>36</xdr:row>
      <xdr:rowOff>130573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147100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7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55006</xdr:rowOff>
    </xdr:from>
    <xdr:to>
      <xdr:col>36</xdr:col>
      <xdr:colOff>165100</xdr:colOff>
      <xdr:row>34</xdr:row>
      <xdr:rowOff>156606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8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1683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59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142912</xdr:rowOff>
    </xdr:from>
    <xdr:to>
      <xdr:col>55</xdr:col>
      <xdr:colOff>0</xdr:colOff>
      <xdr:row>58</xdr:row>
      <xdr:rowOff>148648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87012"/>
          <a:ext cx="838200" cy="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122117</xdr:rowOff>
    </xdr:from>
    <xdr:to>
      <xdr:col>50</xdr:col>
      <xdr:colOff>114300</xdr:colOff>
      <xdr:row>58</xdr:row>
      <xdr:rowOff>148648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66217"/>
          <a:ext cx="889000" cy="2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122117</xdr:rowOff>
    </xdr:from>
    <xdr:to>
      <xdr:col>45</xdr:col>
      <xdr:colOff>177800</xdr:colOff>
      <xdr:row>58</xdr:row>
      <xdr:rowOff>147813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66217"/>
          <a:ext cx="889000" cy="2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120731</xdr:rowOff>
    </xdr:from>
    <xdr:to>
      <xdr:col>41</xdr:col>
      <xdr:colOff>50800</xdr:colOff>
      <xdr:row>58</xdr:row>
      <xdr:rowOff>147813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064831"/>
          <a:ext cx="889000" cy="27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92112</xdr:rowOff>
    </xdr:from>
    <xdr:to>
      <xdr:col>55</xdr:col>
      <xdr:colOff>50800</xdr:colOff>
      <xdr:row>59</xdr:row>
      <xdr:rowOff>22262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3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43640</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97848</xdr:rowOff>
    </xdr:from>
    <xdr:to>
      <xdr:col>50</xdr:col>
      <xdr:colOff>165100</xdr:colOff>
      <xdr:row>59</xdr:row>
      <xdr:rowOff>27998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4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19125</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3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71317</xdr:rowOff>
    </xdr:from>
    <xdr:to>
      <xdr:col>46</xdr:col>
      <xdr:colOff>38100</xdr:colOff>
      <xdr:row>59</xdr:row>
      <xdr:rowOff>1467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1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164044</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0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97013</xdr:rowOff>
    </xdr:from>
    <xdr:to>
      <xdr:col>41</xdr:col>
      <xdr:colOff>101600</xdr:colOff>
      <xdr:row>59</xdr:row>
      <xdr:rowOff>27163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4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18290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3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69931</xdr:rowOff>
    </xdr:from>
    <xdr:to>
      <xdr:col>36</xdr:col>
      <xdr:colOff>165100</xdr:colOff>
      <xdr:row>59</xdr:row>
      <xdr:rowOff>81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1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162658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06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161902</xdr:rowOff>
    </xdr:from>
    <xdr:to>
      <xdr:col>55</xdr:col>
      <xdr:colOff>0</xdr:colOff>
      <xdr:row>78</xdr:row>
      <xdr:rowOff>25045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363552"/>
          <a:ext cx="838200" cy="3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5389</xdr:rowOff>
    </xdr:from>
    <xdr:to>
      <xdr:col>50</xdr:col>
      <xdr:colOff>114300</xdr:colOff>
      <xdr:row>77</xdr:row>
      <xdr:rowOff>161902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207039"/>
          <a:ext cx="889000" cy="15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5389</xdr:rowOff>
    </xdr:from>
    <xdr:to>
      <xdr:col>45</xdr:col>
      <xdr:colOff>177800</xdr:colOff>
      <xdr:row>78</xdr:row>
      <xdr:rowOff>25485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207039"/>
          <a:ext cx="889000" cy="19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102554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330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151474</xdr:rowOff>
    </xdr:from>
    <xdr:to>
      <xdr:col>41</xdr:col>
      <xdr:colOff>50800</xdr:colOff>
      <xdr:row>78</xdr:row>
      <xdr:rowOff>25485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181674"/>
          <a:ext cx="889000" cy="21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7779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145695</xdr:rowOff>
    </xdr:from>
    <xdr:to>
      <xdr:col>55</xdr:col>
      <xdr:colOff>50800</xdr:colOff>
      <xdr:row>78</xdr:row>
      <xdr:rowOff>75845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4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60622</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6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111102</xdr:rowOff>
    </xdr:from>
    <xdr:to>
      <xdr:col>50</xdr:col>
      <xdr:colOff>165100</xdr:colOff>
      <xdr:row>78</xdr:row>
      <xdr:rowOff>41252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1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32379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40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126039</xdr:rowOff>
    </xdr:from>
    <xdr:to>
      <xdr:col>46</xdr:col>
      <xdr:colOff>38100</xdr:colOff>
      <xdr:row>77</xdr:row>
      <xdr:rowOff>56189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15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72715</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50795" y="1293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146135</xdr:rowOff>
    </xdr:from>
    <xdr:to>
      <xdr:col>41</xdr:col>
      <xdr:colOff>101600</xdr:colOff>
      <xdr:row>78</xdr:row>
      <xdr:rowOff>76285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4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67412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44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100674</xdr:rowOff>
    </xdr:from>
    <xdr:to>
      <xdr:col>36</xdr:col>
      <xdr:colOff>165100</xdr:colOff>
      <xdr:row>77</xdr:row>
      <xdr:rowOff>30824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13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47352</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290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36561</xdr:rowOff>
    </xdr:from>
    <xdr:to>
      <xdr:col>55</xdr:col>
      <xdr:colOff>0</xdr:colOff>
      <xdr:row>97</xdr:row>
      <xdr:rowOff>106731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667211"/>
          <a:ext cx="838200" cy="7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83631</xdr:rowOff>
    </xdr:from>
    <xdr:to>
      <xdr:col>50</xdr:col>
      <xdr:colOff>114300</xdr:colOff>
      <xdr:row>97</xdr:row>
      <xdr:rowOff>106731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714281"/>
          <a:ext cx="889000" cy="2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29970</xdr:rowOff>
    </xdr:from>
    <xdr:to>
      <xdr:col>45</xdr:col>
      <xdr:colOff>177800</xdr:colOff>
      <xdr:row>97</xdr:row>
      <xdr:rowOff>83631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660620"/>
          <a:ext cx="889000" cy="5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29970</xdr:rowOff>
    </xdr:from>
    <xdr:to>
      <xdr:col>41</xdr:col>
      <xdr:colOff>50800</xdr:colOff>
      <xdr:row>97</xdr:row>
      <xdr:rowOff>107724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660620"/>
          <a:ext cx="889000" cy="7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157211</xdr:rowOff>
    </xdr:from>
    <xdr:to>
      <xdr:col>55</xdr:col>
      <xdr:colOff>50800</xdr:colOff>
      <xdr:row>97</xdr:row>
      <xdr:rowOff>87361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1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135638</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594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55931</xdr:rowOff>
    </xdr:from>
    <xdr:to>
      <xdr:col>50</xdr:col>
      <xdr:colOff>165100</xdr:colOff>
      <xdr:row>97</xdr:row>
      <xdr:rowOff>157531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8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148658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779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32831</xdr:rowOff>
    </xdr:from>
    <xdr:to>
      <xdr:col>46</xdr:col>
      <xdr:colOff>38100</xdr:colOff>
      <xdr:row>97</xdr:row>
      <xdr:rowOff>134431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6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125558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5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150620</xdr:rowOff>
    </xdr:from>
    <xdr:to>
      <xdr:col>41</xdr:col>
      <xdr:colOff>101600</xdr:colOff>
      <xdr:row>97</xdr:row>
      <xdr:rowOff>80770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0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71897</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70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56924</xdr:rowOff>
    </xdr:from>
    <xdr:to>
      <xdr:col>36</xdr:col>
      <xdr:colOff>165100</xdr:colOff>
      <xdr:row>97</xdr:row>
      <xdr:rowOff>158524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8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149651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8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42846</xdr:rowOff>
    </xdr:from>
    <xdr:to>
      <xdr:col>85</xdr:col>
      <xdr:colOff>127000</xdr:colOff>
      <xdr:row>39</xdr:row>
      <xdr:rowOff>43787</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729396"/>
          <a:ext cx="83820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42983</xdr:rowOff>
    </xdr:from>
    <xdr:to>
      <xdr:col>81</xdr:col>
      <xdr:colOff>50800</xdr:colOff>
      <xdr:row>39</xdr:row>
      <xdr:rowOff>43787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29533"/>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39840</xdr:rowOff>
    </xdr:from>
    <xdr:to>
      <xdr:col>76</xdr:col>
      <xdr:colOff>114300</xdr:colOff>
      <xdr:row>39</xdr:row>
      <xdr:rowOff>42983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26390"/>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137639</xdr:rowOff>
    </xdr:from>
    <xdr:to>
      <xdr:col>71</xdr:col>
      <xdr:colOff>177800</xdr:colOff>
      <xdr:row>39</xdr:row>
      <xdr:rowOff>39840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652739"/>
          <a:ext cx="889000" cy="7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163496</xdr:rowOff>
    </xdr:from>
    <xdr:to>
      <xdr:col>85</xdr:col>
      <xdr:colOff>177800</xdr:colOff>
      <xdr:row>39</xdr:row>
      <xdr:rowOff>93646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7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78423</xdr:rowOff>
    </xdr:from>
    <xdr:ext cx="378565"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3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164437</xdr:rowOff>
    </xdr:from>
    <xdr:to>
      <xdr:col>81</xdr:col>
      <xdr:colOff>101600</xdr:colOff>
      <xdr:row>39</xdr:row>
      <xdr:rowOff>94587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7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85714</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2017" y="6772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163633</xdr:rowOff>
    </xdr:from>
    <xdr:to>
      <xdr:col>76</xdr:col>
      <xdr:colOff>165100</xdr:colOff>
      <xdr:row>39</xdr:row>
      <xdr:rowOff>93783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7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84910</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3017" y="67714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160490</xdr:rowOff>
    </xdr:from>
    <xdr:to>
      <xdr:col>72</xdr:col>
      <xdr:colOff>38100</xdr:colOff>
      <xdr:row>39</xdr:row>
      <xdr:rowOff>90640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7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81767</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76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86839</xdr:rowOff>
    </xdr:from>
    <xdr:to>
      <xdr:col>67</xdr:col>
      <xdr:colOff>101600</xdr:colOff>
      <xdr:row>39</xdr:row>
      <xdr:rowOff>16989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0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8116</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69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15362</xdr:rowOff>
    </xdr:from>
    <xdr:to>
      <xdr:col>85</xdr:col>
      <xdr:colOff>127000</xdr:colOff>
      <xdr:row>76</xdr:row>
      <xdr:rowOff>61995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045562"/>
          <a:ext cx="838200" cy="4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61995</xdr:rowOff>
    </xdr:from>
    <xdr:to>
      <xdr:col>81</xdr:col>
      <xdr:colOff>50800</xdr:colOff>
      <xdr:row>76</xdr:row>
      <xdr:rowOff>64453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092195"/>
          <a:ext cx="889000" cy="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64453</xdr:rowOff>
    </xdr:from>
    <xdr:to>
      <xdr:col>76</xdr:col>
      <xdr:colOff>114300</xdr:colOff>
      <xdr:row>76</xdr:row>
      <xdr:rowOff>116289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094653"/>
          <a:ext cx="889000" cy="5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116289</xdr:rowOff>
    </xdr:from>
    <xdr:to>
      <xdr:col>71</xdr:col>
      <xdr:colOff>177800</xdr:colOff>
      <xdr:row>77</xdr:row>
      <xdr:rowOff>3718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146489"/>
          <a:ext cx="889000" cy="5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136012</xdr:rowOff>
    </xdr:from>
    <xdr:to>
      <xdr:col>85</xdr:col>
      <xdr:colOff>177800</xdr:colOff>
      <xdr:row>76</xdr:row>
      <xdr:rowOff>66162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99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158889</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84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11195</xdr:rowOff>
    </xdr:from>
    <xdr:to>
      <xdr:col>81</xdr:col>
      <xdr:colOff>101600</xdr:colOff>
      <xdr:row>76</xdr:row>
      <xdr:rowOff>112795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4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129322</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81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13653</xdr:rowOff>
    </xdr:from>
    <xdr:to>
      <xdr:col>76</xdr:col>
      <xdr:colOff>165100</xdr:colOff>
      <xdr:row>76</xdr:row>
      <xdr:rowOff>115253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04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131781</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81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65489</xdr:rowOff>
    </xdr:from>
    <xdr:to>
      <xdr:col>72</xdr:col>
      <xdr:colOff>38100</xdr:colOff>
      <xdr:row>76</xdr:row>
      <xdr:rowOff>167089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09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12166</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87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124368</xdr:rowOff>
    </xdr:from>
    <xdr:to>
      <xdr:col>67</xdr:col>
      <xdr:colOff>101600</xdr:colOff>
      <xdr:row>77</xdr:row>
      <xdr:rowOff>54518</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71045</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92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90142</xdr:rowOff>
    </xdr:from>
    <xdr:to>
      <xdr:col>85</xdr:col>
      <xdr:colOff>127000</xdr:colOff>
      <xdr:row>97</xdr:row>
      <xdr:rowOff>108077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720792"/>
          <a:ext cx="838200" cy="1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108077</xdr:rowOff>
    </xdr:from>
    <xdr:to>
      <xdr:col>81</xdr:col>
      <xdr:colOff>50800</xdr:colOff>
      <xdr:row>98</xdr:row>
      <xdr:rowOff>19658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738727"/>
          <a:ext cx="889000" cy="8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167977</xdr:rowOff>
    </xdr:from>
    <xdr:to>
      <xdr:col>76</xdr:col>
      <xdr:colOff>114300</xdr:colOff>
      <xdr:row>98</xdr:row>
      <xdr:rowOff>19658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455727"/>
          <a:ext cx="889000" cy="36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167977</xdr:rowOff>
    </xdr:from>
    <xdr:to>
      <xdr:col>71</xdr:col>
      <xdr:colOff>177800</xdr:colOff>
      <xdr:row>97</xdr:row>
      <xdr:rowOff>100340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455727"/>
          <a:ext cx="889000" cy="27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39342</xdr:rowOff>
    </xdr:from>
    <xdr:to>
      <xdr:col>85</xdr:col>
      <xdr:colOff>177800</xdr:colOff>
      <xdr:row>97</xdr:row>
      <xdr:rowOff>140942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6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17769</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64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57277</xdr:rowOff>
    </xdr:from>
    <xdr:to>
      <xdr:col>81</xdr:col>
      <xdr:colOff>101600</xdr:colOff>
      <xdr:row>97</xdr:row>
      <xdr:rowOff>158877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8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150004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8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140308</xdr:rowOff>
    </xdr:from>
    <xdr:to>
      <xdr:col>76</xdr:col>
      <xdr:colOff>165100</xdr:colOff>
      <xdr:row>98</xdr:row>
      <xdr:rowOff>70458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7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61585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86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117177</xdr:rowOff>
    </xdr:from>
    <xdr:to>
      <xdr:col>72</xdr:col>
      <xdr:colOff>38100</xdr:colOff>
      <xdr:row>96</xdr:row>
      <xdr:rowOff>47327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40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63854</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180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49540</xdr:rowOff>
    </xdr:from>
    <xdr:to>
      <xdr:col>67</xdr:col>
      <xdr:colOff>101600</xdr:colOff>
      <xdr:row>97</xdr:row>
      <xdr:rowOff>151140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68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142267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7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93843</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437493"/>
          <a:ext cx="889000" cy="21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160367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675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43043</xdr:rowOff>
    </xdr:from>
    <xdr:to>
      <xdr:col>98</xdr:col>
      <xdr:colOff>38100</xdr:colOff>
      <xdr:row>37</xdr:row>
      <xdr:rowOff>144643</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38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161170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1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93180</xdr:rowOff>
    </xdr:from>
    <xdr:to>
      <xdr:col>116</xdr:col>
      <xdr:colOff>63500</xdr:colOff>
      <xdr:row>56</xdr:row>
      <xdr:rowOff>109068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694380"/>
          <a:ext cx="8382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57406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30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109068</xdr:rowOff>
    </xdr:from>
    <xdr:to>
      <xdr:col>111</xdr:col>
      <xdr:colOff>177800</xdr:colOff>
      <xdr:row>56</xdr:row>
      <xdr:rowOff>131950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710268"/>
          <a:ext cx="889000" cy="2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168665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94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131950</xdr:rowOff>
    </xdr:from>
    <xdr:to>
      <xdr:col>107</xdr:col>
      <xdr:colOff>50800</xdr:colOff>
      <xdr:row>56</xdr:row>
      <xdr:rowOff>137208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733150"/>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51325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9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137208</xdr:rowOff>
    </xdr:from>
    <xdr:to>
      <xdr:col>102</xdr:col>
      <xdr:colOff>114300</xdr:colOff>
      <xdr:row>56</xdr:row>
      <xdr:rowOff>154079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738408"/>
          <a:ext cx="889000" cy="1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39186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98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156618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92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42380</xdr:rowOff>
    </xdr:from>
    <xdr:to>
      <xdr:col>116</xdr:col>
      <xdr:colOff>114300</xdr:colOff>
      <xdr:row>56</xdr:row>
      <xdr:rowOff>143980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64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65257</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49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58268</xdr:rowOff>
    </xdr:from>
    <xdr:to>
      <xdr:col>112</xdr:col>
      <xdr:colOff>38100</xdr:colOff>
      <xdr:row>56</xdr:row>
      <xdr:rowOff>159868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65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4945</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43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81150</xdr:rowOff>
    </xdr:from>
    <xdr:to>
      <xdr:col>107</xdr:col>
      <xdr:colOff>101600</xdr:colOff>
      <xdr:row>57</xdr:row>
      <xdr:rowOff>11300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68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27827</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945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86408</xdr:rowOff>
    </xdr:from>
    <xdr:to>
      <xdr:col>102</xdr:col>
      <xdr:colOff>165100</xdr:colOff>
      <xdr:row>57</xdr:row>
      <xdr:rowOff>16558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68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33085</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46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103279</xdr:rowOff>
    </xdr:from>
    <xdr:to>
      <xdr:col>98</xdr:col>
      <xdr:colOff>38100</xdr:colOff>
      <xdr:row>57</xdr:row>
      <xdr:rowOff>33429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70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49956</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4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25302</xdr:rowOff>
    </xdr:from>
    <xdr:to>
      <xdr:col>116</xdr:col>
      <xdr:colOff>63500</xdr:colOff>
      <xdr:row>73</xdr:row>
      <xdr:rowOff>19162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026802"/>
          <a:ext cx="838200" cy="50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119873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807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25302</xdr:rowOff>
    </xdr:from>
    <xdr:to>
      <xdr:col>111</xdr:col>
      <xdr:colOff>177800</xdr:colOff>
      <xdr:row>70</xdr:row>
      <xdr:rowOff>163126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026802"/>
          <a:ext cx="889000" cy="13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67763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5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163126</xdr:rowOff>
    </xdr:from>
    <xdr:to>
      <xdr:col>107</xdr:col>
      <xdr:colOff>50800</xdr:colOff>
      <xdr:row>71</xdr:row>
      <xdr:rowOff>97180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164626"/>
          <a:ext cx="889000" cy="10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97180</xdr:rowOff>
    </xdr:from>
    <xdr:to>
      <xdr:col>102</xdr:col>
      <xdr:colOff>114300</xdr:colOff>
      <xdr:row>71</xdr:row>
      <xdr:rowOff>158075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270130"/>
          <a:ext cx="889000" cy="6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21400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53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146901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491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139812</xdr:rowOff>
    </xdr:from>
    <xdr:to>
      <xdr:col>116</xdr:col>
      <xdr:colOff>114300</xdr:colOff>
      <xdr:row>73</xdr:row>
      <xdr:rowOff>69962</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48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162689</xdr:rowOff>
    </xdr:from>
    <xdr:ext cx="599010"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335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145952</xdr:rowOff>
    </xdr:from>
    <xdr:to>
      <xdr:col>112</xdr:col>
      <xdr:colOff>38100</xdr:colOff>
      <xdr:row>70</xdr:row>
      <xdr:rowOff>76102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197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92629</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1751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112326</xdr:rowOff>
    </xdr:from>
    <xdr:to>
      <xdr:col>107</xdr:col>
      <xdr:colOff>101600</xdr:colOff>
      <xdr:row>71</xdr:row>
      <xdr:rowOff>42476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11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59003</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1889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46380</xdr:rowOff>
    </xdr:from>
    <xdr:to>
      <xdr:col>102</xdr:col>
      <xdr:colOff>165100</xdr:colOff>
      <xdr:row>71</xdr:row>
      <xdr:rowOff>147980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21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164507</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1994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107275</xdr:rowOff>
    </xdr:from>
    <xdr:to>
      <xdr:col>98</xdr:col>
      <xdr:colOff>38100</xdr:colOff>
      <xdr:row>72</xdr:row>
      <xdr:rowOff>37425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28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53952</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56795" y="12055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福島県只見町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3,690
3,619
747.56
6,584,881
6,482,438
39,651
3,946,976
6,277,088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51895</xdr:rowOff>
    </xdr:from>
    <xdr:to>
      <xdr:col>24</xdr:col>
      <xdr:colOff>63500</xdr:colOff>
      <xdr:row>36</xdr:row>
      <xdr:rowOff>63919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24095"/>
          <a:ext cx="8382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63919</xdr:rowOff>
    </xdr:from>
    <xdr:to>
      <xdr:col>19</xdr:col>
      <xdr:colOff>177800</xdr:colOff>
      <xdr:row>36</xdr:row>
      <xdr:rowOff>86345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36119"/>
          <a:ext cx="889000" cy="2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76972</xdr:rowOff>
    </xdr:from>
    <xdr:to>
      <xdr:col>15</xdr:col>
      <xdr:colOff>50800</xdr:colOff>
      <xdr:row>36</xdr:row>
      <xdr:rowOff>86345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249172"/>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76972</xdr:rowOff>
    </xdr:from>
    <xdr:to>
      <xdr:col>10</xdr:col>
      <xdr:colOff>114300</xdr:colOff>
      <xdr:row>36</xdr:row>
      <xdr:rowOff>122349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49172"/>
          <a:ext cx="889000" cy="4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1095</xdr:rowOff>
    </xdr:from>
    <xdr:to>
      <xdr:col>24</xdr:col>
      <xdr:colOff>114300</xdr:colOff>
      <xdr:row>36</xdr:row>
      <xdr:rowOff>102695</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7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23972</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02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13119</xdr:rowOff>
    </xdr:from>
    <xdr:to>
      <xdr:col>20</xdr:col>
      <xdr:colOff>38100</xdr:colOff>
      <xdr:row>36</xdr:row>
      <xdr:rowOff>114719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18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131246</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35545</xdr:rowOff>
    </xdr:from>
    <xdr:to>
      <xdr:col>15</xdr:col>
      <xdr:colOff>101600</xdr:colOff>
      <xdr:row>36</xdr:row>
      <xdr:rowOff>137145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0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153672</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8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26172</xdr:rowOff>
    </xdr:from>
    <xdr:to>
      <xdr:col>10</xdr:col>
      <xdr:colOff>165100</xdr:colOff>
      <xdr:row>36</xdr:row>
      <xdr:rowOff>127772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19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144299</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7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71549</xdr:rowOff>
    </xdr:from>
    <xdr:to>
      <xdr:col>6</xdr:col>
      <xdr:colOff>38100</xdr:colOff>
      <xdr:row>37</xdr:row>
      <xdr:rowOff>1699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4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164276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3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46128</xdr:rowOff>
    </xdr:from>
    <xdr:to>
      <xdr:col>24</xdr:col>
      <xdr:colOff>63500</xdr:colOff>
      <xdr:row>58</xdr:row>
      <xdr:rowOff>72129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90228"/>
          <a:ext cx="838200" cy="2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46128</xdr:rowOff>
    </xdr:from>
    <xdr:to>
      <xdr:col>19</xdr:col>
      <xdr:colOff>177800</xdr:colOff>
      <xdr:row>58</xdr:row>
      <xdr:rowOff>47471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90228"/>
          <a:ext cx="889000" cy="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26067</xdr:rowOff>
    </xdr:from>
    <xdr:to>
      <xdr:col>15</xdr:col>
      <xdr:colOff>50800</xdr:colOff>
      <xdr:row>58</xdr:row>
      <xdr:rowOff>47471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70167"/>
          <a:ext cx="889000" cy="2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132259</xdr:rowOff>
    </xdr:from>
    <xdr:to>
      <xdr:col>10</xdr:col>
      <xdr:colOff>114300</xdr:colOff>
      <xdr:row>58</xdr:row>
      <xdr:rowOff>26067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04909"/>
          <a:ext cx="889000" cy="6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21329</xdr:rowOff>
    </xdr:from>
    <xdr:to>
      <xdr:col>24</xdr:col>
      <xdr:colOff>114300</xdr:colOff>
      <xdr:row>58</xdr:row>
      <xdr:rowOff>122929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6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107706</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80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166778</xdr:rowOff>
    </xdr:from>
    <xdr:to>
      <xdr:col>20</xdr:col>
      <xdr:colOff>38100</xdr:colOff>
      <xdr:row>58</xdr:row>
      <xdr:rowOff>96928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3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88055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3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168121</xdr:rowOff>
    </xdr:from>
    <xdr:to>
      <xdr:col>15</xdr:col>
      <xdr:colOff>101600</xdr:colOff>
      <xdr:row>58</xdr:row>
      <xdr:rowOff>98271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4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89398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33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146717</xdr:rowOff>
    </xdr:from>
    <xdr:to>
      <xdr:col>10</xdr:col>
      <xdr:colOff>165100</xdr:colOff>
      <xdr:row>58</xdr:row>
      <xdr:rowOff>76867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1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67994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1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81459</xdr:rowOff>
    </xdr:from>
    <xdr:to>
      <xdr:col>6</xdr:col>
      <xdr:colOff>38100</xdr:colOff>
      <xdr:row>58</xdr:row>
      <xdr:rowOff>11609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5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2736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4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120920</xdr:rowOff>
    </xdr:from>
    <xdr:to>
      <xdr:col>24</xdr:col>
      <xdr:colOff>63500</xdr:colOff>
      <xdr:row>77</xdr:row>
      <xdr:rowOff>29332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51120"/>
          <a:ext cx="838200" cy="7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29332</xdr:rowOff>
    </xdr:from>
    <xdr:to>
      <xdr:col>19</xdr:col>
      <xdr:colOff>177800</xdr:colOff>
      <xdr:row>77</xdr:row>
      <xdr:rowOff>164754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30982"/>
          <a:ext cx="889000" cy="13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135071</xdr:rowOff>
    </xdr:from>
    <xdr:to>
      <xdr:col>15</xdr:col>
      <xdr:colOff>50800</xdr:colOff>
      <xdr:row>77</xdr:row>
      <xdr:rowOff>164754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336721"/>
          <a:ext cx="889000" cy="2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135071</xdr:rowOff>
    </xdr:from>
    <xdr:to>
      <xdr:col>10</xdr:col>
      <xdr:colOff>114300</xdr:colOff>
      <xdr:row>78</xdr:row>
      <xdr:rowOff>163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336721"/>
          <a:ext cx="889000" cy="3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127995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8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70120</xdr:rowOff>
    </xdr:from>
    <xdr:to>
      <xdr:col>24</xdr:col>
      <xdr:colOff>114300</xdr:colOff>
      <xdr:row>77</xdr:row>
      <xdr:rowOff>270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0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48547</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78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149982</xdr:rowOff>
    </xdr:from>
    <xdr:to>
      <xdr:col>20</xdr:col>
      <xdr:colOff>38100</xdr:colOff>
      <xdr:row>77</xdr:row>
      <xdr:rowOff>80132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8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71259</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72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113954</xdr:rowOff>
    </xdr:from>
    <xdr:to>
      <xdr:col>15</xdr:col>
      <xdr:colOff>101600</xdr:colOff>
      <xdr:row>78</xdr:row>
      <xdr:rowOff>44104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31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35231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40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84271</xdr:rowOff>
    </xdr:from>
    <xdr:to>
      <xdr:col>10</xdr:col>
      <xdr:colOff>165100</xdr:colOff>
      <xdr:row>78</xdr:row>
      <xdr:rowOff>14421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8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5548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78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120813</xdr:rowOff>
    </xdr:from>
    <xdr:to>
      <xdr:col>6</xdr:col>
      <xdr:colOff>38100</xdr:colOff>
      <xdr:row>78</xdr:row>
      <xdr:rowOff>50963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2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42090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1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93464</xdr:rowOff>
    </xdr:from>
    <xdr:to>
      <xdr:col>24</xdr:col>
      <xdr:colOff>63500</xdr:colOff>
      <xdr:row>97</xdr:row>
      <xdr:rowOff>97121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24114"/>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97121</xdr:rowOff>
    </xdr:from>
    <xdr:to>
      <xdr:col>19</xdr:col>
      <xdr:colOff>177800</xdr:colOff>
      <xdr:row>97</xdr:row>
      <xdr:rowOff>114750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27771"/>
          <a:ext cx="889000" cy="1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114750</xdr:rowOff>
    </xdr:from>
    <xdr:to>
      <xdr:col>15</xdr:col>
      <xdr:colOff>50800</xdr:colOff>
      <xdr:row>97</xdr:row>
      <xdr:rowOff>145269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45400"/>
          <a:ext cx="889000" cy="3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145269</xdr:rowOff>
    </xdr:from>
    <xdr:to>
      <xdr:col>10</xdr:col>
      <xdr:colOff>114300</xdr:colOff>
      <xdr:row>98</xdr:row>
      <xdr:rowOff>15971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75919"/>
          <a:ext cx="889000" cy="42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42664</xdr:rowOff>
    </xdr:from>
    <xdr:to>
      <xdr:col>24</xdr:col>
      <xdr:colOff>114300</xdr:colOff>
      <xdr:row>97</xdr:row>
      <xdr:rowOff>144264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7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21091</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51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46321</xdr:rowOff>
    </xdr:from>
    <xdr:to>
      <xdr:col>20</xdr:col>
      <xdr:colOff>38100</xdr:colOff>
      <xdr:row>97</xdr:row>
      <xdr:rowOff>147921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139048</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769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63950</xdr:rowOff>
    </xdr:from>
    <xdr:to>
      <xdr:col>15</xdr:col>
      <xdr:colOff>101600</xdr:colOff>
      <xdr:row>97</xdr:row>
      <xdr:rowOff>165550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156677</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787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94469</xdr:rowOff>
    </xdr:from>
    <xdr:to>
      <xdr:col>10</xdr:col>
      <xdr:colOff>165100</xdr:colOff>
      <xdr:row>98</xdr:row>
      <xdr:rowOff>24619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15746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1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136621</xdr:rowOff>
    </xdr:from>
    <xdr:to>
      <xdr:col>6</xdr:col>
      <xdr:colOff>38100</xdr:colOff>
      <xdr:row>98</xdr:row>
      <xdr:rowOff>66771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6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57898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5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130556</xdr:rowOff>
    </xdr:from>
    <xdr:to>
      <xdr:col>55</xdr:col>
      <xdr:colOff>0</xdr:colOff>
      <xdr:row>38</xdr:row>
      <xdr:rowOff>137541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645656"/>
          <a:ext cx="8382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34163</xdr:rowOff>
    </xdr:from>
    <xdr:to>
      <xdr:col>50</xdr:col>
      <xdr:colOff>114300</xdr:colOff>
      <xdr:row>38</xdr:row>
      <xdr:rowOff>130556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549263"/>
          <a:ext cx="889000" cy="9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34163</xdr:rowOff>
    </xdr:from>
    <xdr:to>
      <xdr:col>45</xdr:col>
      <xdr:colOff>177800</xdr:colOff>
      <xdr:row>38</xdr:row>
      <xdr:rowOff>156337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49263"/>
          <a:ext cx="889000" cy="1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163195</xdr:rowOff>
    </xdr:from>
    <xdr:to>
      <xdr:col>41</xdr:col>
      <xdr:colOff>50800</xdr:colOff>
      <xdr:row>38</xdr:row>
      <xdr:rowOff>156337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163945"/>
          <a:ext cx="889000" cy="50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98188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86741</xdr:rowOff>
    </xdr:from>
    <xdr:to>
      <xdr:col>55</xdr:col>
      <xdr:colOff>50800</xdr:colOff>
      <xdr:row>39</xdr:row>
      <xdr:rowOff>16891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0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34688</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49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79756</xdr:rowOff>
    </xdr:from>
    <xdr:to>
      <xdr:col>50</xdr:col>
      <xdr:colOff>165100</xdr:colOff>
      <xdr:row>39</xdr:row>
      <xdr:rowOff>9906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1033</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687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154813</xdr:rowOff>
    </xdr:from>
    <xdr:to>
      <xdr:col>46</xdr:col>
      <xdr:colOff>38100</xdr:colOff>
      <xdr:row>38</xdr:row>
      <xdr:rowOff>84963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9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76090</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59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105537</xdr:rowOff>
    </xdr:from>
    <xdr:to>
      <xdr:col>41</xdr:col>
      <xdr:colOff>101600</xdr:colOff>
      <xdr:row>39</xdr:row>
      <xdr:rowOff>35687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2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26814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13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112395</xdr:rowOff>
    </xdr:from>
    <xdr:to>
      <xdr:col>36</xdr:col>
      <xdr:colOff>165100</xdr:colOff>
      <xdr:row>36</xdr:row>
      <xdr:rowOff>42545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11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59072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88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142132</xdr:rowOff>
    </xdr:from>
    <xdr:to>
      <xdr:col>55</xdr:col>
      <xdr:colOff>0</xdr:colOff>
      <xdr:row>58</xdr:row>
      <xdr:rowOff>162789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86232"/>
          <a:ext cx="838200" cy="2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162789</xdr:rowOff>
    </xdr:from>
    <xdr:to>
      <xdr:col>50</xdr:col>
      <xdr:colOff>114300</xdr:colOff>
      <xdr:row>58</xdr:row>
      <xdr:rowOff>171394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06889"/>
          <a:ext cx="889000" cy="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169200</xdr:rowOff>
    </xdr:from>
    <xdr:to>
      <xdr:col>45</xdr:col>
      <xdr:colOff>177800</xdr:colOff>
      <xdr:row>58</xdr:row>
      <xdr:rowOff>171394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113300"/>
          <a:ext cx="8890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164541</xdr:rowOff>
    </xdr:from>
    <xdr:to>
      <xdr:col>41</xdr:col>
      <xdr:colOff>50800</xdr:colOff>
      <xdr:row>58</xdr:row>
      <xdr:rowOff>169200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108641"/>
          <a:ext cx="889000" cy="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35214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5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91332</xdr:rowOff>
    </xdr:from>
    <xdr:to>
      <xdr:col>55</xdr:col>
      <xdr:colOff>50800</xdr:colOff>
      <xdr:row>59</xdr:row>
      <xdr:rowOff>21482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3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50709</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23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111989</xdr:rowOff>
    </xdr:from>
    <xdr:to>
      <xdr:col>50</xdr:col>
      <xdr:colOff>165100</xdr:colOff>
      <xdr:row>59</xdr:row>
      <xdr:rowOff>42139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5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58666</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83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120594</xdr:rowOff>
    </xdr:from>
    <xdr:to>
      <xdr:col>46</xdr:col>
      <xdr:colOff>38100</xdr:colOff>
      <xdr:row>59</xdr:row>
      <xdr:rowOff>50744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6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41871</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15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118400</xdr:rowOff>
    </xdr:from>
    <xdr:to>
      <xdr:col>41</xdr:col>
      <xdr:colOff>101600</xdr:colOff>
      <xdr:row>59</xdr:row>
      <xdr:rowOff>48550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6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39677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155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113741</xdr:rowOff>
    </xdr:from>
    <xdr:to>
      <xdr:col>36</xdr:col>
      <xdr:colOff>165100</xdr:colOff>
      <xdr:row>59</xdr:row>
      <xdr:rowOff>43891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5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60418</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83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55826</xdr:rowOff>
    </xdr:from>
    <xdr:to>
      <xdr:col>55</xdr:col>
      <xdr:colOff>0</xdr:colOff>
      <xdr:row>76</xdr:row>
      <xdr:rowOff>158753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086026"/>
          <a:ext cx="838200" cy="10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46518</xdr:rowOff>
    </xdr:from>
    <xdr:to>
      <xdr:col>50</xdr:col>
      <xdr:colOff>114300</xdr:colOff>
      <xdr:row>76</xdr:row>
      <xdr:rowOff>158753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076718"/>
          <a:ext cx="889000" cy="11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15841</xdr:rowOff>
    </xdr:from>
    <xdr:to>
      <xdr:col>45</xdr:col>
      <xdr:colOff>177800</xdr:colOff>
      <xdr:row>76</xdr:row>
      <xdr:rowOff>46518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2874591"/>
          <a:ext cx="889000" cy="20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123235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15841</xdr:rowOff>
    </xdr:from>
    <xdr:to>
      <xdr:col>41</xdr:col>
      <xdr:colOff>50800</xdr:colOff>
      <xdr:row>77</xdr:row>
      <xdr:rowOff>11826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2874591"/>
          <a:ext cx="889000" cy="33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5026</xdr:rowOff>
    </xdr:from>
    <xdr:to>
      <xdr:col>55</xdr:col>
      <xdr:colOff>50800</xdr:colOff>
      <xdr:row>76</xdr:row>
      <xdr:rowOff>106626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03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27904</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86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107953</xdr:rowOff>
    </xdr:from>
    <xdr:to>
      <xdr:col>50</xdr:col>
      <xdr:colOff>165100</xdr:colOff>
      <xdr:row>77</xdr:row>
      <xdr:rowOff>38103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54631</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913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167168</xdr:rowOff>
    </xdr:from>
    <xdr:to>
      <xdr:col>46</xdr:col>
      <xdr:colOff>38100</xdr:colOff>
      <xdr:row>76</xdr:row>
      <xdr:rowOff>97318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0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113846</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801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136491</xdr:rowOff>
    </xdr:from>
    <xdr:to>
      <xdr:col>41</xdr:col>
      <xdr:colOff>101600</xdr:colOff>
      <xdr:row>75</xdr:row>
      <xdr:rowOff>66641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82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83168</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59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132476</xdr:rowOff>
    </xdr:from>
    <xdr:to>
      <xdr:col>36</xdr:col>
      <xdr:colOff>165100</xdr:colOff>
      <xdr:row>77</xdr:row>
      <xdr:rowOff>62626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6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79152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3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37925</xdr:rowOff>
    </xdr:from>
    <xdr:to>
      <xdr:col>55</xdr:col>
      <xdr:colOff>0</xdr:colOff>
      <xdr:row>96</xdr:row>
      <xdr:rowOff>29659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325675"/>
          <a:ext cx="838200" cy="16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84795</xdr:rowOff>
    </xdr:from>
    <xdr:to>
      <xdr:col>50</xdr:col>
      <xdr:colOff>114300</xdr:colOff>
      <xdr:row>96</xdr:row>
      <xdr:rowOff>29659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372545"/>
          <a:ext cx="889000" cy="11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84795</xdr:rowOff>
    </xdr:from>
    <xdr:to>
      <xdr:col>45</xdr:col>
      <xdr:colOff>177800</xdr:colOff>
      <xdr:row>96</xdr:row>
      <xdr:rowOff>75127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372545"/>
          <a:ext cx="889000" cy="16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75127</xdr:rowOff>
    </xdr:from>
    <xdr:to>
      <xdr:col>41</xdr:col>
      <xdr:colOff>50800</xdr:colOff>
      <xdr:row>96</xdr:row>
      <xdr:rowOff>153459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534327"/>
          <a:ext cx="889000" cy="7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33190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66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158575</xdr:rowOff>
    </xdr:from>
    <xdr:to>
      <xdr:col>55</xdr:col>
      <xdr:colOff>50800</xdr:colOff>
      <xdr:row>95</xdr:row>
      <xdr:rowOff>88725</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27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10002</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12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150309</xdr:rowOff>
    </xdr:from>
    <xdr:to>
      <xdr:col>50</xdr:col>
      <xdr:colOff>165100</xdr:colOff>
      <xdr:row>96</xdr:row>
      <xdr:rowOff>80459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43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96986</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213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33995</xdr:rowOff>
    </xdr:from>
    <xdr:to>
      <xdr:col>46</xdr:col>
      <xdr:colOff>38100</xdr:colOff>
      <xdr:row>95</xdr:row>
      <xdr:rowOff>135595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32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152122</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09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24327</xdr:rowOff>
    </xdr:from>
    <xdr:to>
      <xdr:col>41</xdr:col>
      <xdr:colOff>101600</xdr:colOff>
      <xdr:row>96</xdr:row>
      <xdr:rowOff>125927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48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142454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25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102659</xdr:rowOff>
    </xdr:from>
    <xdr:to>
      <xdr:col>36</xdr:col>
      <xdr:colOff>165100</xdr:colOff>
      <xdr:row>97</xdr:row>
      <xdr:rowOff>32809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56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49336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33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139266</xdr:rowOff>
    </xdr:from>
    <xdr:to>
      <xdr:col>85</xdr:col>
      <xdr:colOff>127000</xdr:colOff>
      <xdr:row>34</xdr:row>
      <xdr:rowOff>150078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5797116"/>
          <a:ext cx="838200" cy="18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150078</xdr:rowOff>
    </xdr:from>
    <xdr:to>
      <xdr:col>81</xdr:col>
      <xdr:colOff>50800</xdr:colOff>
      <xdr:row>35</xdr:row>
      <xdr:rowOff>161234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5979378"/>
          <a:ext cx="889000" cy="18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161234</xdr:rowOff>
    </xdr:from>
    <xdr:to>
      <xdr:col>76</xdr:col>
      <xdr:colOff>114300</xdr:colOff>
      <xdr:row>36</xdr:row>
      <xdr:rowOff>116718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161984"/>
          <a:ext cx="889000" cy="12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28646</xdr:rowOff>
    </xdr:from>
    <xdr:to>
      <xdr:col>71</xdr:col>
      <xdr:colOff>177800</xdr:colOff>
      <xdr:row>36</xdr:row>
      <xdr:rowOff>116718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200846"/>
          <a:ext cx="889000" cy="8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141112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88466</xdr:rowOff>
    </xdr:from>
    <xdr:to>
      <xdr:col>85</xdr:col>
      <xdr:colOff>177800</xdr:colOff>
      <xdr:row>34</xdr:row>
      <xdr:rowOff>18616</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574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111343</xdr:rowOff>
    </xdr:from>
    <xdr:ext cx="599010"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59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99278</xdr:rowOff>
    </xdr:from>
    <xdr:to>
      <xdr:col>81</xdr:col>
      <xdr:colOff>101600</xdr:colOff>
      <xdr:row>35</xdr:row>
      <xdr:rowOff>29428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592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45955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70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110434</xdr:rowOff>
    </xdr:from>
    <xdr:to>
      <xdr:col>76</xdr:col>
      <xdr:colOff>165100</xdr:colOff>
      <xdr:row>36</xdr:row>
      <xdr:rowOff>40584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11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57111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88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65918</xdr:rowOff>
    </xdr:from>
    <xdr:to>
      <xdr:col>72</xdr:col>
      <xdr:colOff>38100</xdr:colOff>
      <xdr:row>36</xdr:row>
      <xdr:rowOff>167518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23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158645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33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149296</xdr:rowOff>
    </xdr:from>
    <xdr:to>
      <xdr:col>67</xdr:col>
      <xdr:colOff>101600</xdr:colOff>
      <xdr:row>36</xdr:row>
      <xdr:rowOff>79446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15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95973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92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86152</xdr:rowOff>
    </xdr:from>
    <xdr:to>
      <xdr:col>85</xdr:col>
      <xdr:colOff>127000</xdr:colOff>
      <xdr:row>56</xdr:row>
      <xdr:rowOff>42839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515902"/>
          <a:ext cx="838200" cy="12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55312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56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42839</xdr:rowOff>
    </xdr:from>
    <xdr:to>
      <xdr:col>81</xdr:col>
      <xdr:colOff>50800</xdr:colOff>
      <xdr:row>56</xdr:row>
      <xdr:rowOff>125318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644039"/>
          <a:ext cx="889000" cy="8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32080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0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54217</xdr:rowOff>
    </xdr:from>
    <xdr:to>
      <xdr:col>76</xdr:col>
      <xdr:colOff>114300</xdr:colOff>
      <xdr:row>56</xdr:row>
      <xdr:rowOff>125318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655417"/>
          <a:ext cx="889000" cy="7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87823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86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19649</xdr:rowOff>
    </xdr:from>
    <xdr:to>
      <xdr:col>71</xdr:col>
      <xdr:colOff>177800</xdr:colOff>
      <xdr:row>56</xdr:row>
      <xdr:rowOff>54217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449399"/>
          <a:ext cx="889000" cy="20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35352</xdr:rowOff>
    </xdr:from>
    <xdr:to>
      <xdr:col>85</xdr:col>
      <xdr:colOff>177800</xdr:colOff>
      <xdr:row>55</xdr:row>
      <xdr:rowOff>136952</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46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58229</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316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163489</xdr:rowOff>
    </xdr:from>
    <xdr:to>
      <xdr:col>81</xdr:col>
      <xdr:colOff>101600</xdr:colOff>
      <xdr:row>56</xdr:row>
      <xdr:rowOff>93639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59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110166</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368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74518</xdr:rowOff>
    </xdr:from>
    <xdr:to>
      <xdr:col>76</xdr:col>
      <xdr:colOff>165100</xdr:colOff>
      <xdr:row>57</xdr:row>
      <xdr:rowOff>4668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7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21195</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450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3417</xdr:rowOff>
    </xdr:from>
    <xdr:to>
      <xdr:col>72</xdr:col>
      <xdr:colOff>38100</xdr:colOff>
      <xdr:row>56</xdr:row>
      <xdr:rowOff>105017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0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121544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379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140299</xdr:rowOff>
    </xdr:from>
    <xdr:to>
      <xdr:col>67</xdr:col>
      <xdr:colOff>101600</xdr:colOff>
      <xdr:row>55</xdr:row>
      <xdr:rowOff>70449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39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86976</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17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42845</xdr:rowOff>
    </xdr:from>
    <xdr:to>
      <xdr:col>85</xdr:col>
      <xdr:colOff>127000</xdr:colOff>
      <xdr:row>79</xdr:row>
      <xdr:rowOff>43786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87395"/>
          <a:ext cx="838200" cy="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42983</xdr:rowOff>
    </xdr:from>
    <xdr:to>
      <xdr:col>81</xdr:col>
      <xdr:colOff>50800</xdr:colOff>
      <xdr:row>79</xdr:row>
      <xdr:rowOff>43786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7533"/>
          <a:ext cx="889000" cy="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39839</xdr:rowOff>
    </xdr:from>
    <xdr:to>
      <xdr:col>76</xdr:col>
      <xdr:colOff>114300</xdr:colOff>
      <xdr:row>79</xdr:row>
      <xdr:rowOff>42983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4389"/>
          <a:ext cx="889000" cy="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137638</xdr:rowOff>
    </xdr:from>
    <xdr:to>
      <xdr:col>71</xdr:col>
      <xdr:colOff>177800</xdr:colOff>
      <xdr:row>79</xdr:row>
      <xdr:rowOff>39839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10738"/>
          <a:ext cx="889000" cy="7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163495</xdr:rowOff>
    </xdr:from>
    <xdr:to>
      <xdr:col>85</xdr:col>
      <xdr:colOff>177800</xdr:colOff>
      <xdr:row>79</xdr:row>
      <xdr:rowOff>93645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78422</xdr:rowOff>
    </xdr:from>
    <xdr:ext cx="378565"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1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164436</xdr:rowOff>
    </xdr:from>
    <xdr:to>
      <xdr:col>81</xdr:col>
      <xdr:colOff>101600</xdr:colOff>
      <xdr:row>79</xdr:row>
      <xdr:rowOff>94586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85713</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2017" y="13630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163633</xdr:rowOff>
    </xdr:from>
    <xdr:to>
      <xdr:col>76</xdr:col>
      <xdr:colOff>165100</xdr:colOff>
      <xdr:row>79</xdr:row>
      <xdr:rowOff>93783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84910</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3017" y="136294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160489</xdr:rowOff>
    </xdr:from>
    <xdr:to>
      <xdr:col>72</xdr:col>
      <xdr:colOff>38100</xdr:colOff>
      <xdr:row>79</xdr:row>
      <xdr:rowOff>90639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81766</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2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86838</xdr:rowOff>
    </xdr:from>
    <xdr:to>
      <xdr:col>67</xdr:col>
      <xdr:colOff>101600</xdr:colOff>
      <xdr:row>79</xdr:row>
      <xdr:rowOff>16988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5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8115</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5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15362</xdr:rowOff>
    </xdr:from>
    <xdr:to>
      <xdr:col>85</xdr:col>
      <xdr:colOff>127000</xdr:colOff>
      <xdr:row>96</xdr:row>
      <xdr:rowOff>61995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474562"/>
          <a:ext cx="838200" cy="4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61995</xdr:rowOff>
    </xdr:from>
    <xdr:to>
      <xdr:col>81</xdr:col>
      <xdr:colOff>50800</xdr:colOff>
      <xdr:row>96</xdr:row>
      <xdr:rowOff>64453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521195"/>
          <a:ext cx="889000" cy="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64453</xdr:rowOff>
    </xdr:from>
    <xdr:to>
      <xdr:col>76</xdr:col>
      <xdr:colOff>114300</xdr:colOff>
      <xdr:row>96</xdr:row>
      <xdr:rowOff>116289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23653"/>
          <a:ext cx="889000" cy="5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116289</xdr:rowOff>
    </xdr:from>
    <xdr:to>
      <xdr:col>71</xdr:col>
      <xdr:colOff>177800</xdr:colOff>
      <xdr:row>97</xdr:row>
      <xdr:rowOff>3718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575489"/>
          <a:ext cx="889000" cy="5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136012</xdr:rowOff>
    </xdr:from>
    <xdr:to>
      <xdr:col>85</xdr:col>
      <xdr:colOff>177800</xdr:colOff>
      <xdr:row>96</xdr:row>
      <xdr:rowOff>66162</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42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158889</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27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11195</xdr:rowOff>
    </xdr:from>
    <xdr:to>
      <xdr:col>81</xdr:col>
      <xdr:colOff>101600</xdr:colOff>
      <xdr:row>96</xdr:row>
      <xdr:rowOff>112795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7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129322</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24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13653</xdr:rowOff>
    </xdr:from>
    <xdr:to>
      <xdr:col>76</xdr:col>
      <xdr:colOff>165100</xdr:colOff>
      <xdr:row>96</xdr:row>
      <xdr:rowOff>115253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47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131780</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24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65489</xdr:rowOff>
    </xdr:from>
    <xdr:to>
      <xdr:col>72</xdr:col>
      <xdr:colOff>38100</xdr:colOff>
      <xdr:row>96</xdr:row>
      <xdr:rowOff>167089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2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12166</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29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124368</xdr:rowOff>
    </xdr:from>
    <xdr:to>
      <xdr:col>67</xdr:col>
      <xdr:colOff>101600</xdr:colOff>
      <xdr:row>97</xdr:row>
      <xdr:rowOff>54518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8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71045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358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福島県只見町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財政調整基金については、決算剰余金など計画的な積立により、適正とされる標準財政規模の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％を大きく上回っている。</a:t>
          </a:r>
        </a:p>
        <a:p>
          <a:r>
            <a:rPr kumimoji="1" lang="ja-JP" altLang="en-US" sz="1400">
              <a:latin typeface="ＭＳ ゴシック" pitchFamily="49" charset="-128"/>
              <a:ea typeface="ＭＳ ゴシック" pitchFamily="49" charset="-128"/>
            </a:rPr>
            <a:t>実質収支については、望ましいとされる標準財政規模の３～５％を下回り、実質単年度収支がマイナスに転じているが、これは今後の事業を見越して各基金へ積立を行ったことによるものである。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福島県只見町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おおむね黒字で推移しており、一般会計については、年度によって増減はしているものの、ここ数年は地方交付税が一定水準で推移しており黒字を維持している。集落排水事業特別会計、簡易水道特別会計及びその他の特別会計については大きな変動もなく推移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福島県只見町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近年は大規模施設の整備が続いたことによる投資的事業の増加により元利償還金が増加しており、数年後にピークを迎える状況である。</a:t>
          </a:r>
        </a:p>
        <a:p>
          <a:r>
            <a:rPr kumimoji="1" lang="ja-JP" altLang="en-US" sz="1400">
              <a:latin typeface="ＭＳ ゴシック" pitchFamily="49" charset="-128"/>
              <a:ea typeface="ＭＳ ゴシック" pitchFamily="49" charset="-128"/>
            </a:rPr>
            <a:t>今後とも、緊急度・住民ニーズを的確に把握した事業の選択を行い、起債に依存しない財政運営に努める。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福島県只見町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共施設の新築や、道路・橋梁、公共施設の長寿命化など大規模な事業実施により、一般会計に係る地方債の現在高は増加している。辺地対策事業債、過疎対策事業債などの優良債の活用を図り負担の抑制に努めるとともに、起債に依存しない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福島県只見町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施設等の整備の資金とするため財政調整基金を２億円取り崩したが、公共施設等再生整備基金へ１億円、教育施設等整備基金へ２億円、財政調整基金へ決算余剰金５千１百万円、ふるさと納税額２千４百万円を自然首都・只見応援基金へ積立てたことにより、前年より６千１百万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固定資産税をはじめ、町税収入の減少が懸念される中で、安定した財源の確保に向けた取り組みや、費用対効果を勘案した予算編成や、効率的な予算執行に努めていかなければならないが、災害等の不測の事態や大規模事業など、今後の財政需要の増大にも対応できるよう、それぞれの基金の趣旨、設置目的に従い適正な管理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・公共施設等再生整備基金：公共施設等の更新、改修その他の再生整備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・地域振興基金：地域福祉活動の促進と快適な生活環境施設等の整備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・観光施設等整備資金：観光施設の整備促進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・教育施設等整備基金：教育施設等の整備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・ＪＲ只見線ゆめ基金：ＪＲ只見線を未来まで存続し発展させる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・公共施設等再生整備：将来の施設等の整備に備え、１億円を積立て増となった。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・教育施設等整備資金：将来の観光施設の整備に備え、２億円を積立て増となった。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・自然首都・只見応援基金：ふるさと納税額２千４百万円を積立て、基金事業として９百万円取崩しを行い、全体で１千５百万円の増となった。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災害等の不測の事態や大規模事業など、今後の財政需要の増大にも適切に対応できるよう、それぞれの基金の趣旨、設置目的に従い適正な管理を行う。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令和５年度末の基金残高は１０億５千８百万円となっており、令和６年度は２億円を取り崩し、決算余剰金５千１百万円の積立てを行ったことにより減額となった。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大規模災害への対応、税収、地方交付税の急激な減収などにも対応できるよう、引き続き標準財政規模の１０％以上の残高を確保しつつ有効に活用していく。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令和５年度の基金残高は８億２千７百万円となっており、令和６年度の積立てはなく、繰上償還するため４千２百万円の取り崩しを行ったことにより減額となった。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毎年の償還額が７億円を超えるため、高金利の地方債の繰上償還を積極的に実施できるよう、それに備えた積立てを行う。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FF5D13C-D374-4AC1-873D-DEC79EE3C4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C861A13-8DAF-4181-9AED-07E3AF5387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8980326-5D97-4C07-B7DF-F1AD81E8A441}"/>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1B349CA-F874-4FD1-BD44-93F422B6CDCC}"/>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7AC5E69-2ED6-46C5-BB2D-B49744BD3B1E}"/>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F8F5AAD-0E15-482E-AE98-19EEE9C9D255}"/>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D9119D1-EBA1-4DD0-ABBA-A82ECCB403AB}"/>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EFFCDC7-B19A-424D-9221-CCB7A254FD1F}"/>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8F4D4F1-332C-42E7-8826-935A9ED0FDD2}"/>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0AD273F-04F9-47F3-ABAD-97FE29D7BAD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E5EF6CA-84DC-4CF1-9CAB-51CC2929942F}"/>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6F74CE8-3B8C-4884-BA44-37A6B6EB1EE3}"/>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0315B15-D516-4714-8CF6-8720852D7FF1}"/>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EB1B4DF-5D08-458B-BD6A-59E1EE9753F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4BB38D7-D65A-4E7E-826F-6607EE5EBB8E}"/>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654996E-2D85-4CA9-B804-59C41A7A012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福島県只見町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23B9838-F416-454A-A68F-1A123E89D70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54EE590-F647-4755-BB9B-04E715904589}"/>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A3827DF-F780-4D01-9134-30AF6B527D9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A32E161-A959-48FC-99C9-E8BB284EC123}"/>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DFD37BE-6D1E-4E47-839E-B828D9FCD05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9F26386-1BC6-4D5D-A369-D152D90FBDA9}"/>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3,690
3,619
747.56
6,584,881
6,482,438
39,651
3,946,976
6,277,088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1688F60-F971-4E16-9A17-59AC50195C2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FA72E0E-CCC8-4DDF-9DEE-58209BBCE6B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FCD0E14-B4A6-44FC-BF60-C947CA2FEF74}"/>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D9ED75C-69F1-4149-842C-748122D7CF5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4C1DAE6-D803-49CD-9D5B-31C16B89A30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54FDACD-2199-41CD-8C10-A176CD580A4D}"/>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AFE0A1A-40CD-4DDC-8FBE-8A6A14C8C76E}"/>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EE04B7C-160B-43B0-BDDD-BC0D2455503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F3F91DA-EB0A-4B59-A810-CE6BBDD92E6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B3C6CDB-FDF1-47AF-888C-85337289D946}"/>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67FDB36-D2A7-4FA2-8A72-AD1D051E3E3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FD19473-0960-4894-A425-6F15AECCE5C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AD08B15-4F61-4E40-A302-459C4A8094A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6786828-987C-4D10-A00D-B5C51BBED3A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E35F5FA-6991-479A-A2BD-1DF9F0F6635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72B6FC2-83AF-466D-9A44-E0EE8A833753}"/>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91101CA-5A42-45E0-AB8B-39F0EFFC4F4A}"/>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B483A91-1848-487F-A156-9D8F6BADDE5F}"/>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8822AD3-7668-4829-AB3D-0174CFFFD17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733BBA4-CE2A-4FD2-B655-8A616E26C643}"/>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7F5B32D-E3E0-46EA-84FB-87200F74C8A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37B99A8-3A13-436C-8943-D3AE9380EDEC}"/>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0523CD1-F232-49DD-92E6-6BCE4017080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05A3E1B-7E8F-42D7-A817-4B834FB3D769}"/>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590D659-9C4F-47ED-B0A2-10FB7523AFB6}"/>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2B42EA2-3BAE-4042-BE9A-B20D10BF542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2A4AEEB-E5D9-4B06-AF46-0123B3DC78AB}"/>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8DF1F04-102D-4173-B824-8D41998FC5FD}"/>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0C9C83D-1E45-4353-9A7F-1C14A7D6704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2875A04-FF75-4B24-B7E7-40AE18CD7FA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A2542B3-8D11-4572-993B-240AEE1979C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43722ED-9BE9-465D-88FD-ED550A88A8DD}"/>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E39D1A8-624C-446C-9DBB-0B7F13B31DD1}"/>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BE5F32C-DD25-4459-9A05-BFD00069917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737882F-C137-4E50-B277-71DD16F1E85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有形固定資産減価償却率は、類似団体平均を上回っている状況であり、昭和の時代に整備された資産が多く老朽化が進んでいる。資産別では事業用資産が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、インフラ資産が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公共施設等総合管理計画に基づく個別施設計画により、老朽化した施設について、集約化、複合化、点検・診断や計画的な保全による長寿命化を進めていくなど、公共施設等の適正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AC6C2E0-7FC4-447D-83F3-C6B8BBACD65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E6FA36B-E412-4EF9-BAFB-FA32AFF950B1}"/>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4B4FB51-3E87-4C95-9D8A-C0FF5C000665}"/>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ECC8B6A-F66C-4F1E-ABE6-B81AA33764EF}"/>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03FAF39-A7DE-4654-9266-B814F8E531D9}"/>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9BFE6C0B-4752-42CC-B092-F7E9B641A830}"/>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16DFF23-54C1-47BC-853C-0971D4D83539}"/>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69CF6BE-4BEF-4948-8116-EB6475B70BDA}"/>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60552ABF-6B09-490A-9ADD-C92F2FB923DA}"/>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B3144B7-0A79-408E-A40B-09C602143098}"/>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7EB1B7E-68AC-4221-A279-EDB01A71D417}"/>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872F90A-3DC0-4211-955F-B3D85F74D1B6}"/>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AF434B0-3064-46AE-A1D0-A55D4A504975}"/>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CF9989F-DC60-4823-B0F2-ECC1152550D7}"/>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31C45CF-E985-45BF-A1D6-8D3443F34A2C}"/>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32749FC-303F-4511-92B5-A6435A8A0DB2}"/>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6B2CCF1-2F88-4296-9D0C-B519A5A3079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9925177C-E1F5-4189-8D18-F33337B8977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0EDBD855-2E37-4BB2-AF39-91277497073F}"/>
            </a:ext>
          </a:extLst>
        </xdr:cNvPr>
        <xdr:cNvCxnSpPr/>
      </xdr:nvCxnSpPr>
      <xdr:spPr>
        <a:xfrm flipV="1">
          <a:off x="4206240" y="5299257"/>
          <a:ext cx="1270" cy="143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DF047EB7-A46A-4939-BD73-021E1C3FE5A1}"/>
            </a:ext>
          </a:extLst>
        </xdr:cNvPr>
        <xdr:cNvSpPr txBox="1"/>
      </xdr:nvSpPr>
      <xdr:spPr>
        <a:xfrm>
          <a:off x="4258945" y="6733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30CFD663-9A34-4187-BBE0-DB1CC99ECE1E}"/>
            </a:ext>
          </a:extLst>
        </xdr:cNvPr>
        <xdr:cNvCxnSpPr/>
      </xdr:nvCxnSpPr>
      <xdr:spPr>
        <a:xfrm>
          <a:off x="4119245" y="673000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64BCCAEC-643C-4C80-8B63-97CDFB048232}"/>
            </a:ext>
          </a:extLst>
        </xdr:cNvPr>
        <xdr:cNvSpPr txBox="1"/>
      </xdr:nvSpPr>
      <xdr:spPr>
        <a:xfrm>
          <a:off x="4258945" y="5078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54B53CE9-A651-4B84-8FFD-F82688762076}"/>
            </a:ext>
          </a:extLst>
        </xdr:cNvPr>
        <xdr:cNvCxnSpPr/>
      </xdr:nvCxnSpPr>
      <xdr:spPr>
        <a:xfrm>
          <a:off x="4119245" y="529925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82" name="有形固定資産減価償却率平均値テキスト">
          <a:extLst>
            <a:ext uri="{FF2B5EF4-FFF2-40B4-BE49-F238E27FC236}">
              <a16:creationId xmlns:a16="http://schemas.microsoft.com/office/drawing/2014/main" id="{AE4F163D-AA13-4B6A-BDC6-3B774992A912}"/>
            </a:ext>
          </a:extLst>
        </xdr:cNvPr>
        <xdr:cNvSpPr txBox="1"/>
      </xdr:nvSpPr>
      <xdr:spPr>
        <a:xfrm>
          <a:off x="4258945" y="5745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991FFC13-9779-4B6E-B8E6-D7102A7D69CE}"/>
            </a:ext>
          </a:extLst>
        </xdr:cNvPr>
        <xdr:cNvSpPr/>
      </xdr:nvSpPr>
      <xdr:spPr>
        <a:xfrm>
          <a:off x="4157345" y="58901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730CC241-0D70-4A9F-8AF9-73A726509A06}"/>
            </a:ext>
          </a:extLst>
        </xdr:cNvPr>
        <xdr:cNvSpPr/>
      </xdr:nvSpPr>
      <xdr:spPr>
        <a:xfrm>
          <a:off x="3537585" y="5843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0B223009-74CF-4BEC-8957-2FD3D25E8E9D}"/>
            </a:ext>
          </a:extLst>
        </xdr:cNvPr>
        <xdr:cNvSpPr/>
      </xdr:nvSpPr>
      <xdr:spPr>
        <a:xfrm>
          <a:off x="286702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3042A229-D71D-4048-852C-88D69A089452}"/>
            </a:ext>
          </a:extLst>
        </xdr:cNvPr>
        <xdr:cNvSpPr/>
      </xdr:nvSpPr>
      <xdr:spPr>
        <a:xfrm>
          <a:off x="219646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CC911CB8-18FE-4B67-AC24-B06306316C85}"/>
            </a:ext>
          </a:extLst>
        </xdr:cNvPr>
        <xdr:cNvSpPr/>
      </xdr:nvSpPr>
      <xdr:spPr>
        <a:xfrm>
          <a:off x="152590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DDB686E-2F1F-4B33-9A03-B490A1A006EA}"/>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A1A299B-6314-4021-9488-13B41B2C4213}"/>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A2F0C38-3B56-4AC1-8622-080E2D88BDA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4C70511-7757-4A0D-AF77-863DDC6B9FF5}"/>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3259056D-1C53-4EE7-AAB2-3DCB3CE47D95}"/>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19322</xdr:rowOff>
    </xdr:from>
    <xdr:to>
      <xdr:col>23</xdr:col>
      <xdr:colOff>136525</xdr:colOff>
      <xdr:row>34</xdr:row>
      <xdr:rowOff>120922</xdr:rowOff>
    </xdr:to>
    <xdr:sp macro="" textlink="">
      <xdr:nvSpPr>
        <xdr:cNvPr id="93" name="楕円 92">
          <a:extLst>
            <a:ext uri="{FF2B5EF4-FFF2-40B4-BE49-F238E27FC236}">
              <a16:creationId xmlns:a16="http://schemas.microsoft.com/office/drawing/2014/main" id="{66D7880E-8F92-498F-B5BB-9B553350300D}"/>
            </a:ext>
          </a:extLst>
        </xdr:cNvPr>
        <xdr:cNvSpPr/>
      </xdr:nvSpPr>
      <xdr:spPr>
        <a:xfrm>
          <a:off x="4157345" y="648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169199</xdr:rowOff>
    </xdr:from>
    <xdr:ext cx="405111" cy="259045"/>
    <xdr:sp macro="" textlink="">
      <xdr:nvSpPr>
        <xdr:cNvPr id="94" name="有形固定資産減価償却率該当値テキスト">
          <a:extLst>
            <a:ext uri="{FF2B5EF4-FFF2-40B4-BE49-F238E27FC236}">
              <a16:creationId xmlns:a16="http://schemas.microsoft.com/office/drawing/2014/main" id="{CB145500-FE6B-4B91-96A9-5B1116AF25CA}"/>
            </a:ext>
          </a:extLst>
        </xdr:cNvPr>
        <xdr:cNvSpPr txBox="1"/>
      </xdr:nvSpPr>
      <xdr:spPr>
        <a:xfrm>
          <a:off x="4258945" y="6470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816</xdr:rowOff>
    </xdr:from>
    <xdr:to>
      <xdr:col>19</xdr:col>
      <xdr:colOff>187325</xdr:colOff>
      <xdr:row>34</xdr:row>
      <xdr:rowOff>102416</xdr:rowOff>
    </xdr:to>
    <xdr:sp macro="" textlink="">
      <xdr:nvSpPr>
        <xdr:cNvPr id="95" name="楕円 94">
          <a:extLst>
            <a:ext uri="{FF2B5EF4-FFF2-40B4-BE49-F238E27FC236}">
              <a16:creationId xmlns:a16="http://schemas.microsoft.com/office/drawing/2014/main" id="{9B8D1AAB-3BD9-4750-B93D-1950C73A9291}"/>
            </a:ext>
          </a:extLst>
        </xdr:cNvPr>
        <xdr:cNvSpPr/>
      </xdr:nvSpPr>
      <xdr:spPr>
        <a:xfrm>
          <a:off x="3537585" y="64701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51616</xdr:rowOff>
    </xdr:from>
    <xdr:to>
      <xdr:col>23</xdr:col>
      <xdr:colOff>85725</xdr:colOff>
      <xdr:row>34</xdr:row>
      <xdr:rowOff>70122</xdr:rowOff>
    </xdr:to>
    <xdr:cxnSp macro="">
      <xdr:nvCxnSpPr>
        <xdr:cNvPr id="96" name="直線コネクタ 95">
          <a:extLst>
            <a:ext uri="{FF2B5EF4-FFF2-40B4-BE49-F238E27FC236}">
              <a16:creationId xmlns:a16="http://schemas.microsoft.com/office/drawing/2014/main" id="{9B6A9276-CBF0-4FAE-BE9F-6B265AF308D4}"/>
            </a:ext>
          </a:extLst>
        </xdr:cNvPr>
        <xdr:cNvCxnSpPr/>
      </xdr:nvCxnSpPr>
      <xdr:spPr>
        <a:xfrm>
          <a:off x="3588385" y="6520996"/>
          <a:ext cx="6197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150676</xdr:rowOff>
    </xdr:from>
    <xdr:to>
      <xdr:col>15</xdr:col>
      <xdr:colOff>187325</xdr:colOff>
      <xdr:row>34</xdr:row>
      <xdr:rowOff>80826</xdr:rowOff>
    </xdr:to>
    <xdr:sp macro="" textlink="">
      <xdr:nvSpPr>
        <xdr:cNvPr id="97" name="楕円 96">
          <a:extLst>
            <a:ext uri="{FF2B5EF4-FFF2-40B4-BE49-F238E27FC236}">
              <a16:creationId xmlns:a16="http://schemas.microsoft.com/office/drawing/2014/main" id="{39DB6CA9-B89B-4008-BB08-1176AFA12190}"/>
            </a:ext>
          </a:extLst>
        </xdr:cNvPr>
        <xdr:cNvSpPr/>
      </xdr:nvSpPr>
      <xdr:spPr>
        <a:xfrm>
          <a:off x="2867025" y="6452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30026</xdr:rowOff>
    </xdr:from>
    <xdr:to>
      <xdr:col>19</xdr:col>
      <xdr:colOff>136525</xdr:colOff>
      <xdr:row>34</xdr:row>
      <xdr:rowOff>51616</xdr:rowOff>
    </xdr:to>
    <xdr:cxnSp macro="">
      <xdr:nvCxnSpPr>
        <xdr:cNvPr id="98" name="直線コネクタ 97">
          <a:extLst>
            <a:ext uri="{FF2B5EF4-FFF2-40B4-BE49-F238E27FC236}">
              <a16:creationId xmlns:a16="http://schemas.microsoft.com/office/drawing/2014/main" id="{3FDC04A0-88F3-457D-A7FA-1EAF5EB1594B}"/>
            </a:ext>
          </a:extLst>
        </xdr:cNvPr>
        <xdr:cNvCxnSpPr/>
      </xdr:nvCxnSpPr>
      <xdr:spPr>
        <a:xfrm>
          <a:off x="2917825" y="6499406"/>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141424</xdr:rowOff>
    </xdr:from>
    <xdr:to>
      <xdr:col>11</xdr:col>
      <xdr:colOff>187325</xdr:colOff>
      <xdr:row>34</xdr:row>
      <xdr:rowOff>71574</xdr:rowOff>
    </xdr:to>
    <xdr:sp macro="" textlink="">
      <xdr:nvSpPr>
        <xdr:cNvPr id="99" name="楕円 98">
          <a:extLst>
            <a:ext uri="{FF2B5EF4-FFF2-40B4-BE49-F238E27FC236}">
              <a16:creationId xmlns:a16="http://schemas.microsoft.com/office/drawing/2014/main" id="{2DCB1CDB-C00B-4A13-B471-91836D7332B9}"/>
            </a:ext>
          </a:extLst>
        </xdr:cNvPr>
        <xdr:cNvSpPr/>
      </xdr:nvSpPr>
      <xdr:spPr>
        <a:xfrm>
          <a:off x="2196465" y="64431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20774</xdr:rowOff>
    </xdr:from>
    <xdr:to>
      <xdr:col>15</xdr:col>
      <xdr:colOff>136525</xdr:colOff>
      <xdr:row>34</xdr:row>
      <xdr:rowOff>30026</xdr:rowOff>
    </xdr:to>
    <xdr:cxnSp macro="">
      <xdr:nvCxnSpPr>
        <xdr:cNvPr id="100" name="直線コネクタ 99">
          <a:extLst>
            <a:ext uri="{FF2B5EF4-FFF2-40B4-BE49-F238E27FC236}">
              <a16:creationId xmlns:a16="http://schemas.microsoft.com/office/drawing/2014/main" id="{2A6780C6-2C7D-4352-A348-DAD70579ACCD}"/>
            </a:ext>
          </a:extLst>
        </xdr:cNvPr>
        <xdr:cNvCxnSpPr/>
      </xdr:nvCxnSpPr>
      <xdr:spPr>
        <a:xfrm>
          <a:off x="2247265" y="6490154"/>
          <a:ext cx="67056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122918</xdr:rowOff>
    </xdr:from>
    <xdr:to>
      <xdr:col>7</xdr:col>
      <xdr:colOff>187325</xdr:colOff>
      <xdr:row>34</xdr:row>
      <xdr:rowOff>53068</xdr:rowOff>
    </xdr:to>
    <xdr:sp macro="" textlink="">
      <xdr:nvSpPr>
        <xdr:cNvPr id="101" name="楕円 100">
          <a:extLst>
            <a:ext uri="{FF2B5EF4-FFF2-40B4-BE49-F238E27FC236}">
              <a16:creationId xmlns:a16="http://schemas.microsoft.com/office/drawing/2014/main" id="{A9A0A340-D11D-4C77-B9BF-AB6CE03FBAB4}"/>
            </a:ext>
          </a:extLst>
        </xdr:cNvPr>
        <xdr:cNvSpPr/>
      </xdr:nvSpPr>
      <xdr:spPr>
        <a:xfrm>
          <a:off x="1525905" y="6424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2268</xdr:rowOff>
    </xdr:from>
    <xdr:to>
      <xdr:col>11</xdr:col>
      <xdr:colOff>136525</xdr:colOff>
      <xdr:row>34</xdr:row>
      <xdr:rowOff>20774</xdr:rowOff>
    </xdr:to>
    <xdr:cxnSp macro="">
      <xdr:nvCxnSpPr>
        <xdr:cNvPr id="102" name="直線コネクタ 101">
          <a:extLst>
            <a:ext uri="{FF2B5EF4-FFF2-40B4-BE49-F238E27FC236}">
              <a16:creationId xmlns:a16="http://schemas.microsoft.com/office/drawing/2014/main" id="{6BDF5C5C-CD38-44BC-BBF4-C239AC9AB1D2}"/>
            </a:ext>
          </a:extLst>
        </xdr:cNvPr>
        <xdr:cNvCxnSpPr/>
      </xdr:nvCxnSpPr>
      <xdr:spPr>
        <a:xfrm>
          <a:off x="1576705" y="6471648"/>
          <a:ext cx="670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103" name="n_1aveValue有形固定資産減価償却率">
          <a:extLst>
            <a:ext uri="{FF2B5EF4-FFF2-40B4-BE49-F238E27FC236}">
              <a16:creationId xmlns:a16="http://schemas.microsoft.com/office/drawing/2014/main" id="{EAFAF633-0E3B-4E27-9D5A-3234CB54FE7F}"/>
            </a:ext>
          </a:extLst>
        </xdr:cNvPr>
        <xdr:cNvSpPr txBox="1"/>
      </xdr:nvSpPr>
      <xdr:spPr>
        <a:xfrm>
          <a:off x="3395989" y="562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4" name="n_2aveValue有形固定資産減価償却率">
          <a:extLst>
            <a:ext uri="{FF2B5EF4-FFF2-40B4-BE49-F238E27FC236}">
              <a16:creationId xmlns:a16="http://schemas.microsoft.com/office/drawing/2014/main" id="{66DDA25F-E1B6-4F8A-96BF-F36572F48421}"/>
            </a:ext>
          </a:extLst>
        </xdr:cNvPr>
        <xdr:cNvSpPr txBox="1"/>
      </xdr:nvSpPr>
      <xdr:spPr>
        <a:xfrm>
          <a:off x="273812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5" name="n_3aveValue有形固定資産減価償却率">
          <a:extLst>
            <a:ext uri="{FF2B5EF4-FFF2-40B4-BE49-F238E27FC236}">
              <a16:creationId xmlns:a16="http://schemas.microsoft.com/office/drawing/2014/main" id="{D12BFD4A-D9D8-4E0A-BFCB-943ED0CAD634}"/>
            </a:ext>
          </a:extLst>
        </xdr:cNvPr>
        <xdr:cNvSpPr txBox="1"/>
      </xdr:nvSpPr>
      <xdr:spPr>
        <a:xfrm>
          <a:off x="206756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361F5B06-A005-4B4B-8EE5-5813D2A99EF8}"/>
            </a:ext>
          </a:extLst>
        </xdr:cNvPr>
        <xdr:cNvSpPr txBox="1"/>
      </xdr:nvSpPr>
      <xdr:spPr>
        <a:xfrm>
          <a:off x="139700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93543</xdr:rowOff>
    </xdr:from>
    <xdr:ext cx="405111" cy="259045"/>
    <xdr:sp macro="" textlink="">
      <xdr:nvSpPr>
        <xdr:cNvPr id="107" name="n_1mainValue有形固定資産減価償却率">
          <a:extLst>
            <a:ext uri="{FF2B5EF4-FFF2-40B4-BE49-F238E27FC236}">
              <a16:creationId xmlns:a16="http://schemas.microsoft.com/office/drawing/2014/main" id="{A33111FD-879C-4ACA-9C38-AE55E170D917}"/>
            </a:ext>
          </a:extLst>
        </xdr:cNvPr>
        <xdr:cNvSpPr txBox="1"/>
      </xdr:nvSpPr>
      <xdr:spPr>
        <a:xfrm>
          <a:off x="3395989" y="6562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71953</xdr:rowOff>
    </xdr:from>
    <xdr:ext cx="405111" cy="259045"/>
    <xdr:sp macro="" textlink="">
      <xdr:nvSpPr>
        <xdr:cNvPr id="108" name="n_2mainValue有形固定資産減価償却率">
          <a:extLst>
            <a:ext uri="{FF2B5EF4-FFF2-40B4-BE49-F238E27FC236}">
              <a16:creationId xmlns:a16="http://schemas.microsoft.com/office/drawing/2014/main" id="{BE94748E-AE8D-437A-B68B-62BDF002BBD0}"/>
            </a:ext>
          </a:extLst>
        </xdr:cNvPr>
        <xdr:cNvSpPr txBox="1"/>
      </xdr:nvSpPr>
      <xdr:spPr>
        <a:xfrm>
          <a:off x="2738129" y="654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62701</xdr:rowOff>
    </xdr:from>
    <xdr:ext cx="405111" cy="259045"/>
    <xdr:sp macro="" textlink="">
      <xdr:nvSpPr>
        <xdr:cNvPr id="109" name="n_3mainValue有形固定資産減価償却率">
          <a:extLst>
            <a:ext uri="{FF2B5EF4-FFF2-40B4-BE49-F238E27FC236}">
              <a16:creationId xmlns:a16="http://schemas.microsoft.com/office/drawing/2014/main" id="{013C91BB-82B3-4D7D-A98D-AD97A36010A7}"/>
            </a:ext>
          </a:extLst>
        </xdr:cNvPr>
        <xdr:cNvSpPr txBox="1"/>
      </xdr:nvSpPr>
      <xdr:spPr>
        <a:xfrm>
          <a:off x="2067569" y="6532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44195</xdr:rowOff>
    </xdr:from>
    <xdr:ext cx="405111" cy="259045"/>
    <xdr:sp macro="" textlink="">
      <xdr:nvSpPr>
        <xdr:cNvPr id="110" name="n_4mainValue有形固定資産減価償却率">
          <a:extLst>
            <a:ext uri="{FF2B5EF4-FFF2-40B4-BE49-F238E27FC236}">
              <a16:creationId xmlns:a16="http://schemas.microsoft.com/office/drawing/2014/main" id="{A05E679F-807B-404F-8AB7-9069CC391B23}"/>
            </a:ext>
          </a:extLst>
        </xdr:cNvPr>
        <xdr:cNvSpPr txBox="1"/>
      </xdr:nvSpPr>
      <xdr:spPr>
        <a:xfrm>
          <a:off x="1397009" y="6513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7A0626B-4037-4608-A1CB-B53E47B639B4}"/>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7B7E408-F60E-415D-B19D-0E7BF7C5C7CF}"/>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064E7BE3-60EB-411C-A55D-54FBF4EFEE52}"/>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4755E79-064E-4152-83AF-D616519658D6}"/>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92820CE-E8F7-4773-AD1C-4DE93F495AC3}"/>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96C04704-A1D0-47EA-ADAC-36F2717443DF}"/>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426C3F5-9A7D-4E70-8173-372F796935C8}"/>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9AB062F-8144-4CDD-8BA7-000A94C52C6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A1E95A8-331E-49F9-8E0F-E1D6AA0BBB31}"/>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9FBBC3A-550A-4F94-A3D7-55BDBBBC7246}"/>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E9348AE-C6DC-4E62-AA11-0D0B76630AF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C7F2D19B-0424-43F0-A984-EB5D266A7D11}"/>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E2755A1-AEFD-4400-812C-C280DD48FCF3}"/>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債務償還比率は類似団体平均を下回っており、主な要因としては、地方債の任意繰上償還により、地方債残高の圧縮に努めており、今後も金利の高い地方債を中心に積極的な繰上償還に努める。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725DA8C-A3E2-4301-9672-F4D24A98A737}"/>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AC55815-1849-4533-841C-3DAC0005AB17}"/>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09544C1-2F82-420B-AC9E-13B5E601D97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4169C55-AEEA-482A-8008-DC4B31BC4695}"/>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0D35E3A1-967C-4C8C-87AF-C3A426ABA0FB}"/>
            </a:ext>
          </a:extLst>
        </xdr:cNvPr>
        <xdr:cNvSpPr txBox="1"/>
      </xdr:nvSpPr>
      <xdr:spPr>
        <a:xfrm>
          <a:off x="954293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207E0DF7-F293-4868-9EA2-B60951611E2F}"/>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4B0839AA-799A-4E51-97E6-239D11625A2E}"/>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58E902B1-B26A-401E-B41C-E0B01677312C}"/>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6C122307-8B55-4D04-82E3-891D5ADC3489}"/>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9BE68AD4-4979-45E4-9F29-7F616F42FB0C}"/>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DF256025-03BE-45A5-9E87-09075DA46B4E}"/>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2D888567-C17A-419D-9710-78C6E0802DF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454EA968-B299-42D8-B794-3E920B392593}"/>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C6C5F04-CEE1-4513-8C33-E81335AAB09E}"/>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4639242-AD07-4C98-ADA3-4B116FF9EE1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0A4F6FE6-F2B6-41FB-B6E2-47244010BBD8}"/>
            </a:ext>
          </a:extLst>
        </xdr:cNvPr>
        <xdr:cNvCxnSpPr/>
      </xdr:nvCxnSpPr>
      <xdr:spPr>
        <a:xfrm flipV="1">
          <a:off x="13027660" y="5211868"/>
          <a:ext cx="1269" cy="1188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DF8126B9-1EE0-4C72-87CA-183A64C7BCBD}"/>
            </a:ext>
          </a:extLst>
        </xdr:cNvPr>
        <xdr:cNvSpPr txBox="1"/>
      </xdr:nvSpPr>
      <xdr:spPr>
        <a:xfrm>
          <a:off x="13080365" y="640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2A54D51E-E8A2-4073-8037-BAD2B98D3D37}"/>
            </a:ext>
          </a:extLst>
        </xdr:cNvPr>
        <xdr:cNvCxnSpPr/>
      </xdr:nvCxnSpPr>
      <xdr:spPr>
        <a:xfrm>
          <a:off x="12963525" y="6400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2A785E82-C243-4F4E-987B-9187AEE69C84}"/>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96B1BC62-B46E-41FB-983D-553FAF993836}"/>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159497</xdr:rowOff>
    </xdr:from>
    <xdr:ext cx="469744" cy="259045"/>
    <xdr:sp macro="" textlink="">
      <xdr:nvSpPr>
        <xdr:cNvPr id="144" name="債務償還比率平均値テキスト">
          <a:extLst>
            <a:ext uri="{FF2B5EF4-FFF2-40B4-BE49-F238E27FC236}">
              <a16:creationId xmlns:a16="http://schemas.microsoft.com/office/drawing/2014/main" id="{1C815882-78EC-4C09-AECA-EFB6BCCFA233}"/>
            </a:ext>
          </a:extLst>
        </xdr:cNvPr>
        <xdr:cNvSpPr txBox="1"/>
      </xdr:nvSpPr>
      <xdr:spPr>
        <a:xfrm>
          <a:off x="13080365" y="5455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2C086F17-A268-4002-92A0-CD90F1742B14}"/>
            </a:ext>
          </a:extLst>
        </xdr:cNvPr>
        <xdr:cNvSpPr/>
      </xdr:nvSpPr>
      <xdr:spPr>
        <a:xfrm>
          <a:off x="13001625" y="54731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7C7BE4E7-43C0-4DCB-9935-E3FDFF2A308D}"/>
            </a:ext>
          </a:extLst>
        </xdr:cNvPr>
        <xdr:cNvSpPr/>
      </xdr:nvSpPr>
      <xdr:spPr>
        <a:xfrm>
          <a:off x="12359005" y="5471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C4FF6A8D-7502-4A1A-BD44-D9608669191E}"/>
            </a:ext>
          </a:extLst>
        </xdr:cNvPr>
        <xdr:cNvSpPr/>
      </xdr:nvSpPr>
      <xdr:spPr>
        <a:xfrm>
          <a:off x="11688445" y="534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05C72966-4DCB-4458-AE4C-A72A67465E69}"/>
            </a:ext>
          </a:extLst>
        </xdr:cNvPr>
        <xdr:cNvSpPr/>
      </xdr:nvSpPr>
      <xdr:spPr>
        <a:xfrm>
          <a:off x="11017885" y="536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61EFB9C4-E583-4740-958C-56D619CEAB92}"/>
            </a:ext>
          </a:extLst>
        </xdr:cNvPr>
        <xdr:cNvSpPr/>
      </xdr:nvSpPr>
      <xdr:spPr>
        <a:xfrm>
          <a:off x="10347325" y="55472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EC791C0-694A-4AC7-96BC-6ADA5B47099F}"/>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84848C4-6237-4EAC-9A0F-2F8E7DD71377}"/>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B414FB6-DA1A-4AA3-B37D-9C839BAD7F7D}"/>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CAF977F-5178-476F-BD22-F7DEB3B26188}"/>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D659A16-2066-429E-8847-383E6FE2A5B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154252</xdr:rowOff>
    </xdr:from>
    <xdr:to>
      <xdr:col>76</xdr:col>
      <xdr:colOff>73025</xdr:colOff>
      <xdr:row>27</xdr:row>
      <xdr:rowOff>84402</xdr:rowOff>
    </xdr:to>
    <xdr:sp macro="" textlink="">
      <xdr:nvSpPr>
        <xdr:cNvPr id="155" name="楕円 154">
          <a:extLst>
            <a:ext uri="{FF2B5EF4-FFF2-40B4-BE49-F238E27FC236}">
              <a16:creationId xmlns:a16="http://schemas.microsoft.com/office/drawing/2014/main" id="{FCFA729B-4394-4A47-B00D-5AC676F305D5}"/>
            </a:ext>
          </a:extLst>
        </xdr:cNvPr>
        <xdr:cNvSpPr/>
      </xdr:nvSpPr>
      <xdr:spPr>
        <a:xfrm>
          <a:off x="13001625" y="52825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69179</xdr:rowOff>
    </xdr:from>
    <xdr:ext cx="405111" cy="259045"/>
    <xdr:sp macro="" textlink="">
      <xdr:nvSpPr>
        <xdr:cNvPr id="156" name="債務償還比率該当値テキスト">
          <a:extLst>
            <a:ext uri="{FF2B5EF4-FFF2-40B4-BE49-F238E27FC236}">
              <a16:creationId xmlns:a16="http://schemas.microsoft.com/office/drawing/2014/main" id="{F708B076-18F0-4782-ACD8-73BDE685B4E4}"/>
            </a:ext>
          </a:extLst>
        </xdr:cNvPr>
        <xdr:cNvSpPr txBox="1"/>
      </xdr:nvSpPr>
      <xdr:spPr>
        <a:xfrm>
          <a:off x="13080365" y="519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168825</xdr:rowOff>
    </xdr:from>
    <xdr:to>
      <xdr:col>72</xdr:col>
      <xdr:colOff>123825</xdr:colOff>
      <xdr:row>27</xdr:row>
      <xdr:rowOff>98975</xdr:rowOff>
    </xdr:to>
    <xdr:sp macro="" textlink="">
      <xdr:nvSpPr>
        <xdr:cNvPr id="157" name="楕円 156">
          <a:extLst>
            <a:ext uri="{FF2B5EF4-FFF2-40B4-BE49-F238E27FC236}">
              <a16:creationId xmlns:a16="http://schemas.microsoft.com/office/drawing/2014/main" id="{00EE4D36-3321-4B10-9E8B-843A9FA3EDBB}"/>
            </a:ext>
          </a:extLst>
        </xdr:cNvPr>
        <xdr:cNvSpPr/>
      </xdr:nvSpPr>
      <xdr:spPr>
        <a:xfrm>
          <a:off x="12359005" y="529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33602</xdr:rowOff>
    </xdr:from>
    <xdr:to>
      <xdr:col>76</xdr:col>
      <xdr:colOff>22225</xdr:colOff>
      <xdr:row>27</xdr:row>
      <xdr:rowOff>48175</xdr:rowOff>
    </xdr:to>
    <xdr:cxnSp macro="">
      <xdr:nvCxnSpPr>
        <xdr:cNvPr id="158" name="直線コネクタ 157">
          <a:extLst>
            <a:ext uri="{FF2B5EF4-FFF2-40B4-BE49-F238E27FC236}">
              <a16:creationId xmlns:a16="http://schemas.microsoft.com/office/drawing/2014/main" id="{E4AF9722-56E1-4DF4-B694-8CD278C945F5}"/>
            </a:ext>
          </a:extLst>
        </xdr:cNvPr>
        <xdr:cNvCxnSpPr/>
      </xdr:nvCxnSpPr>
      <xdr:spPr>
        <a:xfrm flipV="1">
          <a:off x="12409805" y="5329502"/>
          <a:ext cx="619760" cy="1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16986</xdr:rowOff>
    </xdr:from>
    <xdr:to>
      <xdr:col>68</xdr:col>
      <xdr:colOff>123825</xdr:colOff>
      <xdr:row>27</xdr:row>
      <xdr:rowOff>118586</xdr:rowOff>
    </xdr:to>
    <xdr:sp macro="" textlink="">
      <xdr:nvSpPr>
        <xdr:cNvPr id="159" name="楕円 158">
          <a:extLst>
            <a:ext uri="{FF2B5EF4-FFF2-40B4-BE49-F238E27FC236}">
              <a16:creationId xmlns:a16="http://schemas.microsoft.com/office/drawing/2014/main" id="{47A37A76-1B96-43C9-83DF-6E960BBA2CCB}"/>
            </a:ext>
          </a:extLst>
        </xdr:cNvPr>
        <xdr:cNvSpPr/>
      </xdr:nvSpPr>
      <xdr:spPr>
        <a:xfrm>
          <a:off x="11688445" y="531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48175</xdr:rowOff>
    </xdr:from>
    <xdr:to>
      <xdr:col>72</xdr:col>
      <xdr:colOff>73025</xdr:colOff>
      <xdr:row>27</xdr:row>
      <xdr:rowOff>67786</xdr:rowOff>
    </xdr:to>
    <xdr:cxnSp macro="">
      <xdr:nvCxnSpPr>
        <xdr:cNvPr id="160" name="直線コネクタ 159">
          <a:extLst>
            <a:ext uri="{FF2B5EF4-FFF2-40B4-BE49-F238E27FC236}">
              <a16:creationId xmlns:a16="http://schemas.microsoft.com/office/drawing/2014/main" id="{73D74944-0717-4A67-A372-683C1D87F09C}"/>
            </a:ext>
          </a:extLst>
        </xdr:cNvPr>
        <xdr:cNvCxnSpPr/>
      </xdr:nvCxnSpPr>
      <xdr:spPr>
        <a:xfrm flipV="1">
          <a:off x="11739245" y="5344075"/>
          <a:ext cx="670560" cy="1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52250</xdr:rowOff>
    </xdr:from>
    <xdr:to>
      <xdr:col>64</xdr:col>
      <xdr:colOff>123825</xdr:colOff>
      <xdr:row>27</xdr:row>
      <xdr:rowOff>153850</xdr:rowOff>
    </xdr:to>
    <xdr:sp macro="" textlink="">
      <xdr:nvSpPr>
        <xdr:cNvPr id="161" name="楕円 160">
          <a:extLst>
            <a:ext uri="{FF2B5EF4-FFF2-40B4-BE49-F238E27FC236}">
              <a16:creationId xmlns:a16="http://schemas.microsoft.com/office/drawing/2014/main" id="{D3ED5625-2034-49A2-834A-548387D891DC}"/>
            </a:ext>
          </a:extLst>
        </xdr:cNvPr>
        <xdr:cNvSpPr/>
      </xdr:nvSpPr>
      <xdr:spPr>
        <a:xfrm>
          <a:off x="11017885" y="534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67786</xdr:rowOff>
    </xdr:from>
    <xdr:to>
      <xdr:col>68</xdr:col>
      <xdr:colOff>73025</xdr:colOff>
      <xdr:row>27</xdr:row>
      <xdr:rowOff>103050</xdr:rowOff>
    </xdr:to>
    <xdr:cxnSp macro="">
      <xdr:nvCxnSpPr>
        <xdr:cNvPr id="162" name="直線コネクタ 161">
          <a:extLst>
            <a:ext uri="{FF2B5EF4-FFF2-40B4-BE49-F238E27FC236}">
              <a16:creationId xmlns:a16="http://schemas.microsoft.com/office/drawing/2014/main" id="{248AF22A-2BFF-4AC9-A83B-FC322B74F68C}"/>
            </a:ext>
          </a:extLst>
        </xdr:cNvPr>
        <xdr:cNvCxnSpPr/>
      </xdr:nvCxnSpPr>
      <xdr:spPr>
        <a:xfrm flipV="1">
          <a:off x="11068685" y="5363686"/>
          <a:ext cx="670560" cy="35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59997</xdr:rowOff>
    </xdr:from>
    <xdr:to>
      <xdr:col>60</xdr:col>
      <xdr:colOff>123825</xdr:colOff>
      <xdr:row>28</xdr:row>
      <xdr:rowOff>161597</xdr:rowOff>
    </xdr:to>
    <xdr:sp macro="" textlink="">
      <xdr:nvSpPr>
        <xdr:cNvPr id="163" name="楕円 162">
          <a:extLst>
            <a:ext uri="{FF2B5EF4-FFF2-40B4-BE49-F238E27FC236}">
              <a16:creationId xmlns:a16="http://schemas.microsoft.com/office/drawing/2014/main" id="{99DA36F1-8C70-4C07-AB15-D235AC6D0D88}"/>
            </a:ext>
          </a:extLst>
        </xdr:cNvPr>
        <xdr:cNvSpPr/>
      </xdr:nvSpPr>
      <xdr:spPr>
        <a:xfrm>
          <a:off x="10347325" y="552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103050</xdr:rowOff>
    </xdr:from>
    <xdr:to>
      <xdr:col>64</xdr:col>
      <xdr:colOff>73025</xdr:colOff>
      <xdr:row>28</xdr:row>
      <xdr:rowOff>110797</xdr:rowOff>
    </xdr:to>
    <xdr:cxnSp macro="">
      <xdr:nvCxnSpPr>
        <xdr:cNvPr id="164" name="直線コネクタ 163">
          <a:extLst>
            <a:ext uri="{FF2B5EF4-FFF2-40B4-BE49-F238E27FC236}">
              <a16:creationId xmlns:a16="http://schemas.microsoft.com/office/drawing/2014/main" id="{97E4B0B1-7E3B-4FB9-9F8C-49BE5C130E13}"/>
            </a:ext>
          </a:extLst>
        </xdr:cNvPr>
        <xdr:cNvCxnSpPr/>
      </xdr:nvCxnSpPr>
      <xdr:spPr>
        <a:xfrm flipV="1">
          <a:off x="10398125" y="5398950"/>
          <a:ext cx="670560" cy="17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100728</xdr:rowOff>
    </xdr:from>
    <xdr:ext cx="469744" cy="259045"/>
    <xdr:sp macro="" textlink="">
      <xdr:nvSpPr>
        <xdr:cNvPr id="165" name="n_1aveValue債務償還比率">
          <a:extLst>
            <a:ext uri="{FF2B5EF4-FFF2-40B4-BE49-F238E27FC236}">
              <a16:creationId xmlns:a16="http://schemas.microsoft.com/office/drawing/2014/main" id="{46177AAE-1221-44E9-ABFD-AA4AE541A43F}"/>
            </a:ext>
          </a:extLst>
        </xdr:cNvPr>
        <xdr:cNvSpPr txBox="1"/>
      </xdr:nvSpPr>
      <xdr:spPr>
        <a:xfrm>
          <a:off x="12185092" y="556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146237</xdr:rowOff>
    </xdr:from>
    <xdr:ext cx="469744" cy="259045"/>
    <xdr:sp macro="" textlink="">
      <xdr:nvSpPr>
        <xdr:cNvPr id="166" name="n_2aveValue債務償還比率">
          <a:extLst>
            <a:ext uri="{FF2B5EF4-FFF2-40B4-BE49-F238E27FC236}">
              <a16:creationId xmlns:a16="http://schemas.microsoft.com/office/drawing/2014/main" id="{48E568BA-00A9-4310-A7A1-F001600F4E48}"/>
            </a:ext>
          </a:extLst>
        </xdr:cNvPr>
        <xdr:cNvSpPr txBox="1"/>
      </xdr:nvSpPr>
      <xdr:spPr>
        <a:xfrm>
          <a:off x="11527232" y="544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158830</xdr:rowOff>
    </xdr:from>
    <xdr:ext cx="469744" cy="259045"/>
    <xdr:sp macro="" textlink="">
      <xdr:nvSpPr>
        <xdr:cNvPr id="167" name="n_3aveValue債務償還比率">
          <a:extLst>
            <a:ext uri="{FF2B5EF4-FFF2-40B4-BE49-F238E27FC236}">
              <a16:creationId xmlns:a16="http://schemas.microsoft.com/office/drawing/2014/main" id="{5D04C3B9-5C87-47F6-BC91-C45645BFD1E5}"/>
            </a:ext>
          </a:extLst>
        </xdr:cNvPr>
        <xdr:cNvSpPr txBox="1"/>
      </xdr:nvSpPr>
      <xdr:spPr>
        <a:xfrm>
          <a:off x="10856672" y="545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5023</xdr:rowOff>
    </xdr:from>
    <xdr:ext cx="469744" cy="259045"/>
    <xdr:sp macro="" textlink="">
      <xdr:nvSpPr>
        <xdr:cNvPr id="168" name="n_4aveValue債務償還比率">
          <a:extLst>
            <a:ext uri="{FF2B5EF4-FFF2-40B4-BE49-F238E27FC236}">
              <a16:creationId xmlns:a16="http://schemas.microsoft.com/office/drawing/2014/main" id="{7764CEE8-4001-45EF-8F11-AA1C46BE874C}"/>
            </a:ext>
          </a:extLst>
        </xdr:cNvPr>
        <xdr:cNvSpPr txBox="1"/>
      </xdr:nvSpPr>
      <xdr:spPr>
        <a:xfrm>
          <a:off x="10186112" y="563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115502</xdr:rowOff>
    </xdr:from>
    <xdr:ext cx="405111" cy="259045"/>
    <xdr:sp macro="" textlink="">
      <xdr:nvSpPr>
        <xdr:cNvPr id="169" name="n_1mainValue債務償還比率">
          <a:extLst>
            <a:ext uri="{FF2B5EF4-FFF2-40B4-BE49-F238E27FC236}">
              <a16:creationId xmlns:a16="http://schemas.microsoft.com/office/drawing/2014/main" id="{A5394D47-C3A8-4475-91C6-8EE6D0443D29}"/>
            </a:ext>
          </a:extLst>
        </xdr:cNvPr>
        <xdr:cNvSpPr txBox="1"/>
      </xdr:nvSpPr>
      <xdr:spPr>
        <a:xfrm>
          <a:off x="12217409" y="50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135113</xdr:rowOff>
    </xdr:from>
    <xdr:ext cx="405111" cy="259045"/>
    <xdr:sp macro="" textlink="">
      <xdr:nvSpPr>
        <xdr:cNvPr id="170" name="n_2mainValue債務償還比率">
          <a:extLst>
            <a:ext uri="{FF2B5EF4-FFF2-40B4-BE49-F238E27FC236}">
              <a16:creationId xmlns:a16="http://schemas.microsoft.com/office/drawing/2014/main" id="{90A314BD-6798-457A-860B-73FD0653E834}"/>
            </a:ext>
          </a:extLst>
        </xdr:cNvPr>
        <xdr:cNvSpPr txBox="1"/>
      </xdr:nvSpPr>
      <xdr:spPr>
        <a:xfrm>
          <a:off x="11559549" y="5095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170377</xdr:rowOff>
    </xdr:from>
    <xdr:ext cx="469744" cy="259045"/>
    <xdr:sp macro="" textlink="">
      <xdr:nvSpPr>
        <xdr:cNvPr id="171" name="n_3mainValue債務償還比率">
          <a:extLst>
            <a:ext uri="{FF2B5EF4-FFF2-40B4-BE49-F238E27FC236}">
              <a16:creationId xmlns:a16="http://schemas.microsoft.com/office/drawing/2014/main" id="{C3DBCD18-980E-4BD0-9341-6F7B025C5B15}"/>
            </a:ext>
          </a:extLst>
        </xdr:cNvPr>
        <xdr:cNvSpPr txBox="1"/>
      </xdr:nvSpPr>
      <xdr:spPr>
        <a:xfrm>
          <a:off x="10856672" y="513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6674</xdr:rowOff>
    </xdr:from>
    <xdr:ext cx="469744" cy="259045"/>
    <xdr:sp macro="" textlink="">
      <xdr:nvSpPr>
        <xdr:cNvPr id="172" name="n_4mainValue債務償還比率">
          <a:extLst>
            <a:ext uri="{FF2B5EF4-FFF2-40B4-BE49-F238E27FC236}">
              <a16:creationId xmlns:a16="http://schemas.microsoft.com/office/drawing/2014/main" id="{16FEF208-C47A-4314-BDCA-0EEF8941ECFA}"/>
            </a:ext>
          </a:extLst>
        </xdr:cNvPr>
        <xdr:cNvSpPr txBox="1"/>
      </xdr:nvSpPr>
      <xdr:spPr>
        <a:xfrm>
          <a:off x="10186112" y="530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4BD78A38-0B20-47EE-8D61-956C4F80174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9FAD81EE-6D06-473C-BA0D-719137272C8E}"/>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AA135F83-8730-408C-99DE-BA90EB7A6A6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23AAB87-A392-4A52-86DF-0D784DFAC13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5FA40880-C9E3-4C8C-BA97-38167022048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DF423112-C081-4512-8875-F743938DEA6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98DAA6D-38E8-4967-BEB5-87A8F3C80AF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0472CC2-C061-43C9-8371-C4CC2EDA2CC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B8A6954-6728-4F29-82CB-BEBCDAE3944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18ACA0-23AA-4860-91B5-46B3CFEF7A5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福島県只見町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A1B892-CD6D-4742-8FA2-14D0921F143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9B481E-2D54-4D7D-8CF1-6ACB3B2C3ED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9CC3389-C82B-4DDD-B629-15CBF53DC81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075F9F-08C4-43F3-9844-A4A3A91D7FF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87E92B1-BF1B-4AE3-A342-15032F4CFE4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191272-44EC-451E-B75A-474D046703B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3,690
3,619
747.56
6,584,881
6,482,438
39,651
3,946,976
6,277,088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768E44D-23F3-44DF-A9FC-0CBE7F7346E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9E367A-8FDF-4B40-9457-AC4C40ABC3B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DCEA0AD-754A-4661-8B49-5B1A5A4BDBA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A63DC07-8DFA-49B1-B90E-916D0AF63A3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2EE1D1-C0E1-4116-84FB-EB24FA446F6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4D3DF3C-FD47-4BB5-9563-F60E26DFC09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0F746F0-EC57-4A29-A990-0D077CB2BB1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52C3F4-BDBB-4480-A37F-62738367A84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55CFD81-C9F6-42EA-8CA4-58223C31950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F28E2F9-E25A-4E6D-981A-FF2F3A13D5F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5CC2C55-08E5-44B4-B69B-B191B6FD242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7FA413-28AF-4EB8-A8F3-802907529D4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4A52FF-49D6-4283-9187-BCB6BB7841E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932B0CC-ACA0-48DE-BB07-D3C98785B23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2F3E1B1-3530-4DD8-95A6-411392E21CC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9994F00-9A02-42F4-ADB0-41A375E6DE4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A04662-7C48-48CF-9321-DF5A9DB7FF7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BD4C0D5-5A52-427B-AD99-215DD11A62B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32B9EA-E555-4D01-8A0F-23A084838C5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F6D9A1-2A0A-41FE-A100-C716CB71F84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AB77F98-428E-4677-BB25-3CDDF9EA54D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E9EAF24-B3DD-4D5B-986D-B70190F2920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ACA10DA-2AC7-4C74-89D9-32E00C715C3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CC1F53-531E-4658-9A6A-E00A2911CED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011CD0E-8DD0-4B67-93CA-A70C3CAF2A8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2F00384-8399-4AC9-926D-BA773246149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2E3513E-A398-42C2-A520-826D6BE52FD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F2BE32-E8A0-438D-AAD7-92E2337CC94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DFD8F76-1761-482E-B1A9-0BEED3BE0B5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F82D4EE-28C1-44F9-809F-75426E1CDF8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429968-BE4A-4AB3-8110-DDD8B128375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A4FC9B9-AC63-4E03-A1D3-43DF57C3E66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A740A69-D644-474C-8B4C-E0D934DA8385}"/>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5B2DF68-CA78-4D3A-846F-FEFBB591CA1A}"/>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2A09D5F-A52D-4AA5-8B7F-79727F046BC5}"/>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2993578-F2A4-4A7B-B861-339014590F41}"/>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5DFDEA2-B391-4BF7-B07A-FE1E1FFBB61C}"/>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25C4E6A-A662-431E-B426-22D319E5FD0C}"/>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E97A2D0-F0B6-4170-A176-ECE596FE1A6A}"/>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8D20D81-EF06-47BC-BBE0-B1C8F0EAC1FB}"/>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8F272CB-0F5C-48CD-ABB7-8D38C47B086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8BC38A3-961D-42A3-A0E1-ED5E4CCC3401}"/>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82DECA8-DF0C-4E76-90B7-7B046604769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DDA0CCCA-C27D-48EF-8882-E20D44E515D2}"/>
            </a:ext>
          </a:extLst>
        </xdr:cNvPr>
        <xdr:cNvCxnSpPr/>
      </xdr:nvCxnSpPr>
      <xdr:spPr>
        <a:xfrm flipV="1">
          <a:off x="4086225" y="5665470"/>
          <a:ext cx="0" cy="126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A571C804-8E35-46C7-BCA6-1EA3458C6811}"/>
            </a:ext>
          </a:extLst>
        </xdr:cNvPr>
        <xdr:cNvSpPr txBox="1"/>
      </xdr:nvSpPr>
      <xdr:spPr>
        <a:xfrm>
          <a:off x="4124960" y="693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7770B70D-6DD4-4237-B4E0-37A5186DE7A8}"/>
            </a:ext>
          </a:extLst>
        </xdr:cNvPr>
        <xdr:cNvCxnSpPr/>
      </xdr:nvCxnSpPr>
      <xdr:spPr>
        <a:xfrm>
          <a:off x="4020820" y="69334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0A20A7A9-6CE4-4772-9A49-4070E1C5FD9B}"/>
            </a:ext>
          </a:extLst>
        </xdr:cNvPr>
        <xdr:cNvSpPr txBox="1"/>
      </xdr:nvSpPr>
      <xdr:spPr>
        <a:xfrm>
          <a:off x="412496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31B98187-F538-4BFF-B3C0-C8F50CFAAF9B}"/>
            </a:ext>
          </a:extLst>
        </xdr:cNvPr>
        <xdr:cNvCxnSpPr/>
      </xdr:nvCxnSpPr>
      <xdr:spPr>
        <a:xfrm>
          <a:off x="402082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24B5AC1F-81FC-4791-87C9-C1C871DFC714}"/>
            </a:ext>
          </a:extLst>
        </xdr:cNvPr>
        <xdr:cNvSpPr txBox="1"/>
      </xdr:nvSpPr>
      <xdr:spPr>
        <a:xfrm>
          <a:off x="4124960" y="6140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45F1EE72-B5B2-42F1-A431-1825A8CDBD38}"/>
            </a:ext>
          </a:extLst>
        </xdr:cNvPr>
        <xdr:cNvSpPr/>
      </xdr:nvSpPr>
      <xdr:spPr>
        <a:xfrm>
          <a:off x="4036060" y="628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964447BA-C2E6-4CE2-A73D-F115322B2313}"/>
            </a:ext>
          </a:extLst>
        </xdr:cNvPr>
        <xdr:cNvSpPr/>
      </xdr:nvSpPr>
      <xdr:spPr>
        <a:xfrm>
          <a:off x="3312160" y="62577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19D2C760-C5C5-44C3-873E-17F8FF5580A2}"/>
            </a:ext>
          </a:extLst>
        </xdr:cNvPr>
        <xdr:cNvSpPr/>
      </xdr:nvSpPr>
      <xdr:spPr>
        <a:xfrm>
          <a:off x="2514600" y="623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5C6CF037-AA14-44F4-8505-5A3B12017960}"/>
            </a:ext>
          </a:extLst>
        </xdr:cNvPr>
        <xdr:cNvSpPr/>
      </xdr:nvSpPr>
      <xdr:spPr>
        <a:xfrm>
          <a:off x="1739900" y="6218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F98EEF54-E81C-437A-AD7D-4B347BEC60BD}"/>
            </a:ext>
          </a:extLst>
        </xdr:cNvPr>
        <xdr:cNvSpPr/>
      </xdr:nvSpPr>
      <xdr:spPr>
        <a:xfrm>
          <a:off x="965200" y="61793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6DB4A14-8522-42CE-9E34-92881B554B4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E2CF62B-2BE2-4B17-9EA2-DA7819A7EC1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D191F64-0FA4-4D53-8DC7-4F7DC8FB0C2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827D0C-D604-49FA-BD6C-34D4998F146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3C3CEA6-69EB-49E7-8999-7DD58912A65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155702</xdr:rowOff>
    </xdr:from>
    <xdr:to>
      <xdr:col>24</xdr:col>
      <xdr:colOff>114300</xdr:colOff>
      <xdr:row>41</xdr:row>
      <xdr:rowOff>85852</xdr:rowOff>
    </xdr:to>
    <xdr:sp macro="" textlink="">
      <xdr:nvSpPr>
        <xdr:cNvPr id="71" name="楕円 70">
          <a:extLst>
            <a:ext uri="{FF2B5EF4-FFF2-40B4-BE49-F238E27FC236}">
              <a16:creationId xmlns:a16="http://schemas.microsoft.com/office/drawing/2014/main" id="{6ED494F0-5922-43C2-BBAE-98EB1E44C014}"/>
            </a:ext>
          </a:extLst>
        </xdr:cNvPr>
        <xdr:cNvSpPr/>
      </xdr:nvSpPr>
      <xdr:spPr>
        <a:xfrm>
          <a:off x="4036060" y="68613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70629</xdr:rowOff>
    </xdr:from>
    <xdr:ext cx="405111" cy="259045"/>
    <xdr:sp macro="" textlink="">
      <xdr:nvSpPr>
        <xdr:cNvPr id="72" name="【道路】&#10;有形固定資産減価償却率該当値テキスト">
          <a:extLst>
            <a:ext uri="{FF2B5EF4-FFF2-40B4-BE49-F238E27FC236}">
              <a16:creationId xmlns:a16="http://schemas.microsoft.com/office/drawing/2014/main" id="{409B8AB7-7515-4DD4-A0F1-06D7C395C681}"/>
            </a:ext>
          </a:extLst>
        </xdr:cNvPr>
        <xdr:cNvSpPr txBox="1"/>
      </xdr:nvSpPr>
      <xdr:spPr>
        <a:xfrm>
          <a:off x="4124960" y="677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144272</xdr:rowOff>
    </xdr:from>
    <xdr:to>
      <xdr:col>20</xdr:col>
      <xdr:colOff>38100</xdr:colOff>
      <xdr:row>41</xdr:row>
      <xdr:rowOff>74422</xdr:rowOff>
    </xdr:to>
    <xdr:sp macro="" textlink="">
      <xdr:nvSpPr>
        <xdr:cNvPr id="73" name="楕円 72">
          <a:extLst>
            <a:ext uri="{FF2B5EF4-FFF2-40B4-BE49-F238E27FC236}">
              <a16:creationId xmlns:a16="http://schemas.microsoft.com/office/drawing/2014/main" id="{0EAD8353-FDE5-4BF2-BC88-A4068D0661E4}"/>
            </a:ext>
          </a:extLst>
        </xdr:cNvPr>
        <xdr:cNvSpPr/>
      </xdr:nvSpPr>
      <xdr:spPr>
        <a:xfrm>
          <a:off x="3312160" y="6849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23622</xdr:rowOff>
    </xdr:from>
    <xdr:to>
      <xdr:col>24</xdr:col>
      <xdr:colOff>63500</xdr:colOff>
      <xdr:row>41</xdr:row>
      <xdr:rowOff>35052</xdr:rowOff>
    </xdr:to>
    <xdr:cxnSp macro="">
      <xdr:nvCxnSpPr>
        <xdr:cNvPr id="74" name="直線コネクタ 73">
          <a:extLst>
            <a:ext uri="{FF2B5EF4-FFF2-40B4-BE49-F238E27FC236}">
              <a16:creationId xmlns:a16="http://schemas.microsoft.com/office/drawing/2014/main" id="{F8849864-8DC4-4DCA-866C-4E38758154C3}"/>
            </a:ext>
          </a:extLst>
        </xdr:cNvPr>
        <xdr:cNvCxnSpPr/>
      </xdr:nvCxnSpPr>
      <xdr:spPr>
        <a:xfrm>
          <a:off x="3355340" y="6896862"/>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135128</xdr:rowOff>
    </xdr:from>
    <xdr:to>
      <xdr:col>15</xdr:col>
      <xdr:colOff>101600</xdr:colOff>
      <xdr:row>41</xdr:row>
      <xdr:rowOff>65278</xdr:rowOff>
    </xdr:to>
    <xdr:sp macro="" textlink="">
      <xdr:nvSpPr>
        <xdr:cNvPr id="75" name="楕円 74">
          <a:extLst>
            <a:ext uri="{FF2B5EF4-FFF2-40B4-BE49-F238E27FC236}">
              <a16:creationId xmlns:a16="http://schemas.microsoft.com/office/drawing/2014/main" id="{077802CE-0827-48E6-9713-9ACC1A6F2CBD}"/>
            </a:ext>
          </a:extLst>
        </xdr:cNvPr>
        <xdr:cNvSpPr/>
      </xdr:nvSpPr>
      <xdr:spPr>
        <a:xfrm>
          <a:off x="2514600" y="6840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14478</xdr:rowOff>
    </xdr:from>
    <xdr:to>
      <xdr:col>19</xdr:col>
      <xdr:colOff>177800</xdr:colOff>
      <xdr:row>41</xdr:row>
      <xdr:rowOff>23622</xdr:rowOff>
    </xdr:to>
    <xdr:cxnSp macro="">
      <xdr:nvCxnSpPr>
        <xdr:cNvPr id="76" name="直線コネクタ 75">
          <a:extLst>
            <a:ext uri="{FF2B5EF4-FFF2-40B4-BE49-F238E27FC236}">
              <a16:creationId xmlns:a16="http://schemas.microsoft.com/office/drawing/2014/main" id="{A82A3C3E-5FF3-4DB6-B579-B06EA2C57E81}"/>
            </a:ext>
          </a:extLst>
        </xdr:cNvPr>
        <xdr:cNvCxnSpPr/>
      </xdr:nvCxnSpPr>
      <xdr:spPr>
        <a:xfrm>
          <a:off x="2565400" y="6887718"/>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128270</xdr:rowOff>
    </xdr:from>
    <xdr:to>
      <xdr:col>10</xdr:col>
      <xdr:colOff>165100</xdr:colOff>
      <xdr:row>41</xdr:row>
      <xdr:rowOff>58420</xdr:rowOff>
    </xdr:to>
    <xdr:sp macro="" textlink="">
      <xdr:nvSpPr>
        <xdr:cNvPr id="77" name="楕円 76">
          <a:extLst>
            <a:ext uri="{FF2B5EF4-FFF2-40B4-BE49-F238E27FC236}">
              <a16:creationId xmlns:a16="http://schemas.microsoft.com/office/drawing/2014/main" id="{13411435-262E-4627-B26E-8E27737F49CB}"/>
            </a:ext>
          </a:extLst>
        </xdr:cNvPr>
        <xdr:cNvSpPr/>
      </xdr:nvSpPr>
      <xdr:spPr>
        <a:xfrm>
          <a:off x="1739900" y="683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7620</xdr:rowOff>
    </xdr:from>
    <xdr:to>
      <xdr:col>15</xdr:col>
      <xdr:colOff>50800</xdr:colOff>
      <xdr:row>41</xdr:row>
      <xdr:rowOff>14478</xdr:rowOff>
    </xdr:to>
    <xdr:cxnSp macro="">
      <xdr:nvCxnSpPr>
        <xdr:cNvPr id="78" name="直線コネクタ 77">
          <a:extLst>
            <a:ext uri="{FF2B5EF4-FFF2-40B4-BE49-F238E27FC236}">
              <a16:creationId xmlns:a16="http://schemas.microsoft.com/office/drawing/2014/main" id="{476B99B7-99FE-4441-8566-081098A30983}"/>
            </a:ext>
          </a:extLst>
        </xdr:cNvPr>
        <xdr:cNvCxnSpPr/>
      </xdr:nvCxnSpPr>
      <xdr:spPr>
        <a:xfrm>
          <a:off x="1790700" y="6880860"/>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121412</xdr:rowOff>
    </xdr:from>
    <xdr:to>
      <xdr:col>6</xdr:col>
      <xdr:colOff>38100</xdr:colOff>
      <xdr:row>41</xdr:row>
      <xdr:rowOff>51562</xdr:rowOff>
    </xdr:to>
    <xdr:sp macro="" textlink="">
      <xdr:nvSpPr>
        <xdr:cNvPr id="79" name="楕円 78">
          <a:extLst>
            <a:ext uri="{FF2B5EF4-FFF2-40B4-BE49-F238E27FC236}">
              <a16:creationId xmlns:a16="http://schemas.microsoft.com/office/drawing/2014/main" id="{C2AE6E7C-93F2-4DCF-BDAB-ACE18FB5543B}"/>
            </a:ext>
          </a:extLst>
        </xdr:cNvPr>
        <xdr:cNvSpPr/>
      </xdr:nvSpPr>
      <xdr:spPr>
        <a:xfrm>
          <a:off x="965200" y="6827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762</xdr:rowOff>
    </xdr:from>
    <xdr:to>
      <xdr:col>10</xdr:col>
      <xdr:colOff>114300</xdr:colOff>
      <xdr:row>41</xdr:row>
      <xdr:rowOff>7620</xdr:rowOff>
    </xdr:to>
    <xdr:cxnSp macro="">
      <xdr:nvCxnSpPr>
        <xdr:cNvPr id="80" name="直線コネクタ 79">
          <a:extLst>
            <a:ext uri="{FF2B5EF4-FFF2-40B4-BE49-F238E27FC236}">
              <a16:creationId xmlns:a16="http://schemas.microsoft.com/office/drawing/2014/main" id="{83326297-731E-4A9C-ACE0-22A1AA622849}"/>
            </a:ext>
          </a:extLst>
        </xdr:cNvPr>
        <xdr:cNvCxnSpPr/>
      </xdr:nvCxnSpPr>
      <xdr:spPr>
        <a:xfrm>
          <a:off x="1008380" y="6874002"/>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6D5CF139-9AE4-41E2-960D-46BE0EE51214}"/>
            </a:ext>
          </a:extLst>
        </xdr:cNvPr>
        <xdr:cNvSpPr txBox="1"/>
      </xdr:nvSpPr>
      <xdr:spPr>
        <a:xfrm>
          <a:off x="317056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2224D31D-0F9F-4C00-B416-DE373532EFC1}"/>
            </a:ext>
          </a:extLst>
        </xdr:cNvPr>
        <xdr:cNvSpPr txBox="1"/>
      </xdr:nvSpPr>
      <xdr:spPr>
        <a:xfrm>
          <a:off x="2385704" y="601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73B43592-6C5D-417E-ADCD-32419DA434A7}"/>
            </a:ext>
          </a:extLst>
        </xdr:cNvPr>
        <xdr:cNvSpPr txBox="1"/>
      </xdr:nvSpPr>
      <xdr:spPr>
        <a:xfrm>
          <a:off x="1611004" y="600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88364CD3-BB1D-40BF-A789-F9C5D6B8AB50}"/>
            </a:ext>
          </a:extLst>
        </xdr:cNvPr>
        <xdr:cNvSpPr txBox="1"/>
      </xdr:nvSpPr>
      <xdr:spPr>
        <a:xfrm>
          <a:off x="836304" y="595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65549</xdr:rowOff>
    </xdr:from>
    <xdr:ext cx="405111" cy="259045"/>
    <xdr:sp macro="" textlink="">
      <xdr:nvSpPr>
        <xdr:cNvPr id="85" name="n_1mainValue【道路】&#10;有形固定資産減価償却率">
          <a:extLst>
            <a:ext uri="{FF2B5EF4-FFF2-40B4-BE49-F238E27FC236}">
              <a16:creationId xmlns:a16="http://schemas.microsoft.com/office/drawing/2014/main" id="{F2635A0A-807D-4188-8677-A7FAC3E8EF81}"/>
            </a:ext>
          </a:extLst>
        </xdr:cNvPr>
        <xdr:cNvSpPr txBox="1"/>
      </xdr:nvSpPr>
      <xdr:spPr>
        <a:xfrm>
          <a:off x="3170564" y="693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56405</xdr:rowOff>
    </xdr:from>
    <xdr:ext cx="405111" cy="259045"/>
    <xdr:sp macro="" textlink="">
      <xdr:nvSpPr>
        <xdr:cNvPr id="86" name="n_2mainValue【道路】&#10;有形固定資産減価償却率">
          <a:extLst>
            <a:ext uri="{FF2B5EF4-FFF2-40B4-BE49-F238E27FC236}">
              <a16:creationId xmlns:a16="http://schemas.microsoft.com/office/drawing/2014/main" id="{E442AE72-CFBF-4B97-9254-1F90D9F3AAB3}"/>
            </a:ext>
          </a:extLst>
        </xdr:cNvPr>
        <xdr:cNvSpPr txBox="1"/>
      </xdr:nvSpPr>
      <xdr:spPr>
        <a:xfrm>
          <a:off x="2385704" y="692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49547</xdr:rowOff>
    </xdr:from>
    <xdr:ext cx="405111" cy="259045"/>
    <xdr:sp macro="" textlink="">
      <xdr:nvSpPr>
        <xdr:cNvPr id="87" name="n_3mainValue【道路】&#10;有形固定資産減価償却率">
          <a:extLst>
            <a:ext uri="{FF2B5EF4-FFF2-40B4-BE49-F238E27FC236}">
              <a16:creationId xmlns:a16="http://schemas.microsoft.com/office/drawing/2014/main" id="{7B4D38ED-A659-48EE-9EA8-A0CA871502B4}"/>
            </a:ext>
          </a:extLst>
        </xdr:cNvPr>
        <xdr:cNvSpPr txBox="1"/>
      </xdr:nvSpPr>
      <xdr:spPr>
        <a:xfrm>
          <a:off x="161100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42689</xdr:rowOff>
    </xdr:from>
    <xdr:ext cx="405111" cy="259045"/>
    <xdr:sp macro="" textlink="">
      <xdr:nvSpPr>
        <xdr:cNvPr id="88" name="n_4mainValue【道路】&#10;有形固定資産減価償却率">
          <a:extLst>
            <a:ext uri="{FF2B5EF4-FFF2-40B4-BE49-F238E27FC236}">
              <a16:creationId xmlns:a16="http://schemas.microsoft.com/office/drawing/2014/main" id="{25BDAD2C-C882-4AA8-B328-EF906458113F}"/>
            </a:ext>
          </a:extLst>
        </xdr:cNvPr>
        <xdr:cNvSpPr txBox="1"/>
      </xdr:nvSpPr>
      <xdr:spPr>
        <a:xfrm>
          <a:off x="836304" y="691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7840EDD-FEC5-469A-A2E6-7B70D3314C1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0DC3DA8-2DDB-4284-9BD9-5849ABB4BF9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4FC7653-6077-4104-86A4-0A955546912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62843C9-B587-42EE-9528-14EF45CC433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613E0A8-40C5-4012-B700-F10DDDC0B8A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2178F90-68F9-4476-A7E1-7E553654402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B343F45-C954-4C71-88BF-96164038831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FFC5D2A-900E-4B1D-A688-D92B0538652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5331B31-2DBE-4022-B775-17988B606CD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829DCD8-3F98-4D1A-A5EF-6AA8D10CDCA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53815FF-9325-42B4-8B2D-BAE66814C83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592603E-73FB-4C33-9BD4-D5F7EC635A0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72A66E8-FC3A-47FF-AAAA-F01CD56DA06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96535D8-DAC2-4884-8F79-9A14CB1C7140}"/>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8729608-E26C-4E06-B000-C0A12D161ED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F2CA43A5-75D0-41F0-BFC5-272B4857AC15}"/>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14F6022-9583-4267-9B1D-7131A3CFD8A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E6CEB2D2-335C-4929-A0D8-AD42673A8FF8}"/>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40A4D2A-2ED7-4F6B-BC3F-6F73B48D870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0D43A749-1E16-40A5-8E68-01324E158AC2}"/>
            </a:ext>
          </a:extLst>
        </xdr:cNvPr>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1262C31-2BEC-4864-83ED-4CD10304393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2883F17C-E6D3-463C-BCAE-41EE42F14A1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CB2792F-9A6F-496C-AC32-21A2C1E9F6E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C519C594-C9C8-4B34-B284-4B5130EB4C4D}"/>
            </a:ext>
          </a:extLst>
        </xdr:cNvPr>
        <xdr:cNvCxnSpPr/>
      </xdr:nvCxnSpPr>
      <xdr:spPr>
        <a:xfrm flipV="1">
          <a:off x="9219565" y="5630334"/>
          <a:ext cx="0" cy="1383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19A3E775-1840-45FE-8BAF-C7528D4C830E}"/>
            </a:ext>
          </a:extLst>
        </xdr:cNvPr>
        <xdr:cNvSpPr txBox="1"/>
      </xdr:nvSpPr>
      <xdr:spPr>
        <a:xfrm>
          <a:off x="9258300" y="701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45D62A9C-8882-4B03-BE29-7D06F5B8120B}"/>
            </a:ext>
          </a:extLst>
        </xdr:cNvPr>
        <xdr:cNvCxnSpPr/>
      </xdr:nvCxnSpPr>
      <xdr:spPr>
        <a:xfrm>
          <a:off x="9154160" y="701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A02DC286-A8B6-44F6-836A-71B1A856A158}"/>
            </a:ext>
          </a:extLst>
        </xdr:cNvPr>
        <xdr:cNvSpPr txBox="1"/>
      </xdr:nvSpPr>
      <xdr:spPr>
        <a:xfrm>
          <a:off x="9258300" y="540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FEFCA230-E24B-4A55-80D6-6E667B8A3A29}"/>
            </a:ext>
          </a:extLst>
        </xdr:cNvPr>
        <xdr:cNvCxnSpPr/>
      </xdr:nvCxnSpPr>
      <xdr:spPr>
        <a:xfrm>
          <a:off x="9154160" y="5630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7" name="【道路】&#10;一人当たり延長平均値テキスト">
          <a:extLst>
            <a:ext uri="{FF2B5EF4-FFF2-40B4-BE49-F238E27FC236}">
              <a16:creationId xmlns:a16="http://schemas.microsoft.com/office/drawing/2014/main" id="{06F07609-AF28-462B-B844-920C4A73E855}"/>
            </a:ext>
          </a:extLst>
        </xdr:cNvPr>
        <xdr:cNvSpPr txBox="1"/>
      </xdr:nvSpPr>
      <xdr:spPr>
        <a:xfrm>
          <a:off x="9258300" y="64834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F39EC0E1-568F-458E-A92B-3C348B9A6DCE}"/>
            </a:ext>
          </a:extLst>
        </xdr:cNvPr>
        <xdr:cNvSpPr/>
      </xdr:nvSpPr>
      <xdr:spPr>
        <a:xfrm>
          <a:off x="9192260" y="65050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5309FC47-9679-4FAB-8F6B-CF58F0EBD154}"/>
            </a:ext>
          </a:extLst>
        </xdr:cNvPr>
        <xdr:cNvSpPr/>
      </xdr:nvSpPr>
      <xdr:spPr>
        <a:xfrm>
          <a:off x="8445500" y="6540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ED0B0959-3376-4E4B-956A-1522A6A904DD}"/>
            </a:ext>
          </a:extLst>
        </xdr:cNvPr>
        <xdr:cNvSpPr/>
      </xdr:nvSpPr>
      <xdr:spPr>
        <a:xfrm>
          <a:off x="7670800" y="65589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2EA6378E-818B-4812-8814-77834D7F7675}"/>
            </a:ext>
          </a:extLst>
        </xdr:cNvPr>
        <xdr:cNvSpPr/>
      </xdr:nvSpPr>
      <xdr:spPr>
        <a:xfrm>
          <a:off x="6873240" y="657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62A619B2-7E40-485A-8B4D-DE7453C0E1F8}"/>
            </a:ext>
          </a:extLst>
        </xdr:cNvPr>
        <xdr:cNvSpPr/>
      </xdr:nvSpPr>
      <xdr:spPr>
        <a:xfrm>
          <a:off x="6098540" y="662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BAF5DFC-08E9-4D60-AD95-E3C968E5CD8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A551A75-364A-4C14-AEEA-BFAA9F9648D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F27C59F-C4E2-4DAB-98C5-FDA1DE90D08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DEDAEF8-7BD9-4882-BB14-6691589B2DE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5748392-9693-43C7-988D-B79D8C70E6C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125397</xdr:rowOff>
    </xdr:from>
    <xdr:to>
      <xdr:col>55</xdr:col>
      <xdr:colOff>50800</xdr:colOff>
      <xdr:row>37</xdr:row>
      <xdr:rowOff>55547</xdr:rowOff>
    </xdr:to>
    <xdr:sp macro="" textlink="">
      <xdr:nvSpPr>
        <xdr:cNvPr id="128" name="楕円 127">
          <a:extLst>
            <a:ext uri="{FF2B5EF4-FFF2-40B4-BE49-F238E27FC236}">
              <a16:creationId xmlns:a16="http://schemas.microsoft.com/office/drawing/2014/main" id="{B2F68334-4638-425B-90E3-8BA239B2014D}"/>
            </a:ext>
          </a:extLst>
        </xdr:cNvPr>
        <xdr:cNvSpPr/>
      </xdr:nvSpPr>
      <xdr:spPr>
        <a:xfrm>
          <a:off x="9192260" y="61604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148274</xdr:rowOff>
    </xdr:from>
    <xdr:ext cx="599010" cy="259045"/>
    <xdr:sp macro="" textlink="">
      <xdr:nvSpPr>
        <xdr:cNvPr id="129" name="【道路】&#10;一人当たり延長該当値テキスト">
          <a:extLst>
            <a:ext uri="{FF2B5EF4-FFF2-40B4-BE49-F238E27FC236}">
              <a16:creationId xmlns:a16="http://schemas.microsoft.com/office/drawing/2014/main" id="{573864F8-3A81-4C3D-B34F-A7756B7BB60C}"/>
            </a:ext>
          </a:extLst>
        </xdr:cNvPr>
        <xdr:cNvSpPr txBox="1"/>
      </xdr:nvSpPr>
      <xdr:spPr>
        <a:xfrm>
          <a:off x="9258300" y="601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157500</xdr:rowOff>
    </xdr:from>
    <xdr:to>
      <xdr:col>50</xdr:col>
      <xdr:colOff>165100</xdr:colOff>
      <xdr:row>37</xdr:row>
      <xdr:rowOff>87650</xdr:rowOff>
    </xdr:to>
    <xdr:sp macro="" textlink="">
      <xdr:nvSpPr>
        <xdr:cNvPr id="130" name="楕円 129">
          <a:extLst>
            <a:ext uri="{FF2B5EF4-FFF2-40B4-BE49-F238E27FC236}">
              <a16:creationId xmlns:a16="http://schemas.microsoft.com/office/drawing/2014/main" id="{76930848-49CE-4FB9-96E1-831AFC7E1545}"/>
            </a:ext>
          </a:extLst>
        </xdr:cNvPr>
        <xdr:cNvSpPr/>
      </xdr:nvSpPr>
      <xdr:spPr>
        <a:xfrm>
          <a:off x="8445500" y="6192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4747</xdr:rowOff>
    </xdr:from>
    <xdr:to>
      <xdr:col>55</xdr:col>
      <xdr:colOff>0</xdr:colOff>
      <xdr:row>37</xdr:row>
      <xdr:rowOff>36850</xdr:rowOff>
    </xdr:to>
    <xdr:cxnSp macro="">
      <xdr:nvCxnSpPr>
        <xdr:cNvPr id="131" name="直線コネクタ 130">
          <a:extLst>
            <a:ext uri="{FF2B5EF4-FFF2-40B4-BE49-F238E27FC236}">
              <a16:creationId xmlns:a16="http://schemas.microsoft.com/office/drawing/2014/main" id="{B8D98A2A-BC05-4103-A100-9797E35D63C6}"/>
            </a:ext>
          </a:extLst>
        </xdr:cNvPr>
        <xdr:cNvCxnSpPr/>
      </xdr:nvCxnSpPr>
      <xdr:spPr>
        <a:xfrm flipV="1">
          <a:off x="8496300" y="6207427"/>
          <a:ext cx="723900" cy="3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14877</xdr:rowOff>
    </xdr:from>
    <xdr:to>
      <xdr:col>46</xdr:col>
      <xdr:colOff>38100</xdr:colOff>
      <xdr:row>37</xdr:row>
      <xdr:rowOff>116477</xdr:rowOff>
    </xdr:to>
    <xdr:sp macro="" textlink="">
      <xdr:nvSpPr>
        <xdr:cNvPr id="132" name="楕円 131">
          <a:extLst>
            <a:ext uri="{FF2B5EF4-FFF2-40B4-BE49-F238E27FC236}">
              <a16:creationId xmlns:a16="http://schemas.microsoft.com/office/drawing/2014/main" id="{3719FEA9-1B4F-40F0-B22A-978228D00916}"/>
            </a:ext>
          </a:extLst>
        </xdr:cNvPr>
        <xdr:cNvSpPr/>
      </xdr:nvSpPr>
      <xdr:spPr>
        <a:xfrm>
          <a:off x="7670800" y="62175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36850</xdr:rowOff>
    </xdr:from>
    <xdr:to>
      <xdr:col>50</xdr:col>
      <xdr:colOff>114300</xdr:colOff>
      <xdr:row>37</xdr:row>
      <xdr:rowOff>65677</xdr:rowOff>
    </xdr:to>
    <xdr:cxnSp macro="">
      <xdr:nvCxnSpPr>
        <xdr:cNvPr id="133" name="直線コネクタ 132">
          <a:extLst>
            <a:ext uri="{FF2B5EF4-FFF2-40B4-BE49-F238E27FC236}">
              <a16:creationId xmlns:a16="http://schemas.microsoft.com/office/drawing/2014/main" id="{8B77798D-163D-45E5-9F28-4D80BF13D789}"/>
            </a:ext>
          </a:extLst>
        </xdr:cNvPr>
        <xdr:cNvCxnSpPr/>
      </xdr:nvCxnSpPr>
      <xdr:spPr>
        <a:xfrm flipV="1">
          <a:off x="7713980" y="6239530"/>
          <a:ext cx="782320" cy="2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33470</xdr:rowOff>
    </xdr:from>
    <xdr:to>
      <xdr:col>41</xdr:col>
      <xdr:colOff>101600</xdr:colOff>
      <xdr:row>37</xdr:row>
      <xdr:rowOff>135070</xdr:rowOff>
    </xdr:to>
    <xdr:sp macro="" textlink="">
      <xdr:nvSpPr>
        <xdr:cNvPr id="134" name="楕円 133">
          <a:extLst>
            <a:ext uri="{FF2B5EF4-FFF2-40B4-BE49-F238E27FC236}">
              <a16:creationId xmlns:a16="http://schemas.microsoft.com/office/drawing/2014/main" id="{97233E6C-1207-4263-8CF7-721F35A87EC7}"/>
            </a:ext>
          </a:extLst>
        </xdr:cNvPr>
        <xdr:cNvSpPr/>
      </xdr:nvSpPr>
      <xdr:spPr>
        <a:xfrm>
          <a:off x="6873240" y="62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65677</xdr:rowOff>
    </xdr:from>
    <xdr:to>
      <xdr:col>45</xdr:col>
      <xdr:colOff>177800</xdr:colOff>
      <xdr:row>37</xdr:row>
      <xdr:rowOff>84270</xdr:rowOff>
    </xdr:to>
    <xdr:cxnSp macro="">
      <xdr:nvCxnSpPr>
        <xdr:cNvPr id="135" name="直線コネクタ 134">
          <a:extLst>
            <a:ext uri="{FF2B5EF4-FFF2-40B4-BE49-F238E27FC236}">
              <a16:creationId xmlns:a16="http://schemas.microsoft.com/office/drawing/2014/main" id="{0A5E5E96-4061-48EB-AA94-6EC85593E0B9}"/>
            </a:ext>
          </a:extLst>
        </xdr:cNvPr>
        <xdr:cNvCxnSpPr/>
      </xdr:nvCxnSpPr>
      <xdr:spPr>
        <a:xfrm flipV="1">
          <a:off x="6924040" y="6268357"/>
          <a:ext cx="789940" cy="1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48588</xdr:rowOff>
    </xdr:from>
    <xdr:to>
      <xdr:col>36</xdr:col>
      <xdr:colOff>165100</xdr:colOff>
      <xdr:row>37</xdr:row>
      <xdr:rowOff>150188</xdr:rowOff>
    </xdr:to>
    <xdr:sp macro="" textlink="">
      <xdr:nvSpPr>
        <xdr:cNvPr id="136" name="楕円 135">
          <a:extLst>
            <a:ext uri="{FF2B5EF4-FFF2-40B4-BE49-F238E27FC236}">
              <a16:creationId xmlns:a16="http://schemas.microsoft.com/office/drawing/2014/main" id="{315B135B-0D34-4B47-972F-B89615B4025A}"/>
            </a:ext>
          </a:extLst>
        </xdr:cNvPr>
        <xdr:cNvSpPr/>
      </xdr:nvSpPr>
      <xdr:spPr>
        <a:xfrm>
          <a:off x="6098540" y="625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84270</xdr:rowOff>
    </xdr:from>
    <xdr:to>
      <xdr:col>41</xdr:col>
      <xdr:colOff>50800</xdr:colOff>
      <xdr:row>37</xdr:row>
      <xdr:rowOff>99388</xdr:rowOff>
    </xdr:to>
    <xdr:cxnSp macro="">
      <xdr:nvCxnSpPr>
        <xdr:cNvPr id="137" name="直線コネクタ 136">
          <a:extLst>
            <a:ext uri="{FF2B5EF4-FFF2-40B4-BE49-F238E27FC236}">
              <a16:creationId xmlns:a16="http://schemas.microsoft.com/office/drawing/2014/main" id="{9F89A98E-17BC-4AF3-9B18-F18CECD5E337}"/>
            </a:ext>
          </a:extLst>
        </xdr:cNvPr>
        <xdr:cNvCxnSpPr/>
      </xdr:nvCxnSpPr>
      <xdr:spPr>
        <a:xfrm flipV="1">
          <a:off x="6149340" y="6286950"/>
          <a:ext cx="774700" cy="1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95504</xdr:rowOff>
    </xdr:from>
    <xdr:ext cx="534377" cy="259045"/>
    <xdr:sp macro="" textlink="">
      <xdr:nvSpPr>
        <xdr:cNvPr id="138" name="n_1aveValue【道路】&#10;一人当たり延長">
          <a:extLst>
            <a:ext uri="{FF2B5EF4-FFF2-40B4-BE49-F238E27FC236}">
              <a16:creationId xmlns:a16="http://schemas.microsoft.com/office/drawing/2014/main" id="{AFF8C7E0-C71B-4DF8-AA6C-9769A8AF8F8B}"/>
            </a:ext>
          </a:extLst>
        </xdr:cNvPr>
        <xdr:cNvSpPr txBox="1"/>
      </xdr:nvSpPr>
      <xdr:spPr>
        <a:xfrm>
          <a:off x="8239271" y="663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113730</xdr:rowOff>
    </xdr:from>
    <xdr:ext cx="534377" cy="259045"/>
    <xdr:sp macro="" textlink="">
      <xdr:nvSpPr>
        <xdr:cNvPr id="139" name="n_2aveValue【道路】&#10;一人当たり延長">
          <a:extLst>
            <a:ext uri="{FF2B5EF4-FFF2-40B4-BE49-F238E27FC236}">
              <a16:creationId xmlns:a16="http://schemas.microsoft.com/office/drawing/2014/main" id="{FA20CF07-1AA2-46F2-9E6A-D6056E911604}"/>
            </a:ext>
          </a:extLst>
        </xdr:cNvPr>
        <xdr:cNvSpPr txBox="1"/>
      </xdr:nvSpPr>
      <xdr:spPr>
        <a:xfrm>
          <a:off x="7477271" y="6651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130494</xdr:rowOff>
    </xdr:from>
    <xdr:ext cx="534377" cy="259045"/>
    <xdr:sp macro="" textlink="">
      <xdr:nvSpPr>
        <xdr:cNvPr id="140" name="n_3aveValue【道路】&#10;一人当たり延長">
          <a:extLst>
            <a:ext uri="{FF2B5EF4-FFF2-40B4-BE49-F238E27FC236}">
              <a16:creationId xmlns:a16="http://schemas.microsoft.com/office/drawing/2014/main" id="{981529DF-5372-47C8-B6C9-EFDAEC721B40}"/>
            </a:ext>
          </a:extLst>
        </xdr:cNvPr>
        <xdr:cNvSpPr txBox="1"/>
      </xdr:nvSpPr>
      <xdr:spPr>
        <a:xfrm>
          <a:off x="6702571" y="666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7728</xdr:rowOff>
    </xdr:from>
    <xdr:ext cx="534377" cy="259045"/>
    <xdr:sp macro="" textlink="">
      <xdr:nvSpPr>
        <xdr:cNvPr id="141" name="n_4aveValue【道路】&#10;一人当たり延長">
          <a:extLst>
            <a:ext uri="{FF2B5EF4-FFF2-40B4-BE49-F238E27FC236}">
              <a16:creationId xmlns:a16="http://schemas.microsoft.com/office/drawing/2014/main" id="{18AD541E-B28D-48D2-877A-BA9049B844B7}"/>
            </a:ext>
          </a:extLst>
        </xdr:cNvPr>
        <xdr:cNvSpPr txBox="1"/>
      </xdr:nvSpPr>
      <xdr:spPr>
        <a:xfrm>
          <a:off x="5905011" y="671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35</xdr:row>
      <xdr:rowOff>104177</xdr:rowOff>
    </xdr:from>
    <xdr:ext cx="599010" cy="259045"/>
    <xdr:sp macro="" textlink="">
      <xdr:nvSpPr>
        <xdr:cNvPr id="142" name="n_1mainValue【道路】&#10;一人当たり延長">
          <a:extLst>
            <a:ext uri="{FF2B5EF4-FFF2-40B4-BE49-F238E27FC236}">
              <a16:creationId xmlns:a16="http://schemas.microsoft.com/office/drawing/2014/main" id="{B6404344-13C8-43C8-8932-F79373964442}"/>
            </a:ext>
          </a:extLst>
        </xdr:cNvPr>
        <xdr:cNvSpPr txBox="1"/>
      </xdr:nvSpPr>
      <xdr:spPr>
        <a:xfrm>
          <a:off x="8214574" y="5971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35</xdr:row>
      <xdr:rowOff>133004</xdr:rowOff>
    </xdr:from>
    <xdr:ext cx="599010" cy="259045"/>
    <xdr:sp macro="" textlink="">
      <xdr:nvSpPr>
        <xdr:cNvPr id="143" name="n_2mainValue【道路】&#10;一人当たり延長">
          <a:extLst>
            <a:ext uri="{FF2B5EF4-FFF2-40B4-BE49-F238E27FC236}">
              <a16:creationId xmlns:a16="http://schemas.microsoft.com/office/drawing/2014/main" id="{CF400586-4E3B-4C12-9395-E94BCB1AFCE3}"/>
            </a:ext>
          </a:extLst>
        </xdr:cNvPr>
        <xdr:cNvSpPr txBox="1"/>
      </xdr:nvSpPr>
      <xdr:spPr>
        <a:xfrm>
          <a:off x="7444954" y="6000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35</xdr:row>
      <xdr:rowOff>151597</xdr:rowOff>
    </xdr:from>
    <xdr:ext cx="599010" cy="259045"/>
    <xdr:sp macro="" textlink="">
      <xdr:nvSpPr>
        <xdr:cNvPr id="144" name="n_3mainValue【道路】&#10;一人当たり延長">
          <a:extLst>
            <a:ext uri="{FF2B5EF4-FFF2-40B4-BE49-F238E27FC236}">
              <a16:creationId xmlns:a16="http://schemas.microsoft.com/office/drawing/2014/main" id="{22F2566A-76C3-45EA-A256-C7E0AE4C15AC}"/>
            </a:ext>
          </a:extLst>
        </xdr:cNvPr>
        <xdr:cNvSpPr txBox="1"/>
      </xdr:nvSpPr>
      <xdr:spPr>
        <a:xfrm>
          <a:off x="6670254" y="6018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35</xdr:row>
      <xdr:rowOff>166715</xdr:rowOff>
    </xdr:from>
    <xdr:ext cx="599010" cy="259045"/>
    <xdr:sp macro="" textlink="">
      <xdr:nvSpPr>
        <xdr:cNvPr id="145" name="n_4mainValue【道路】&#10;一人当たり延長">
          <a:extLst>
            <a:ext uri="{FF2B5EF4-FFF2-40B4-BE49-F238E27FC236}">
              <a16:creationId xmlns:a16="http://schemas.microsoft.com/office/drawing/2014/main" id="{09D807C4-5092-4BE4-A32E-3D19A1CF66D3}"/>
            </a:ext>
          </a:extLst>
        </xdr:cNvPr>
        <xdr:cNvSpPr txBox="1"/>
      </xdr:nvSpPr>
      <xdr:spPr>
        <a:xfrm>
          <a:off x="5872694" y="603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8BAC709-D135-408C-BDBC-E8FAD29F079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88B564D-7196-49B7-8599-8555E510E7A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962F2B0-BD5D-4A27-B010-FD12D136279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A33BCA3-B692-45E2-99DF-5AC91F70365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7598C38-A670-4E68-A139-85594AE1DDC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48AF9F0-DA3B-43BC-93D0-8B2F6609606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CE9ED1E-1C4B-417E-BE8A-E296523E000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D7B189D-A4DD-45BF-8041-81C084FD77A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F047857-218F-40C8-82E0-CB343C93281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D643ED9-08F6-4A30-B85D-A170DE59988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966147B-47F6-43DF-BC68-7A92DABBBC7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CC7FC82-F1CA-42A4-BDC7-5B82CAE89DF7}"/>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362CBDAB-EFA1-4042-A840-B0BF4D1337EB}"/>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4270BE9-90B9-4A37-B923-7479BEC0006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B9676C92-CDA9-4E05-ABB3-C5D61B320BA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60C2C35B-C468-4FE9-83C5-E99337C6D64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66BAC24-AFC5-454C-A09A-C438D3DA672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01F79C2-65E5-4911-83A9-C6BA90E5284B}"/>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FC2E381-5AE8-46B4-9C54-0360C55F003F}"/>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1FF3330-6BC7-441F-A7AE-2009FAB2105B}"/>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D915C2C-A302-433D-8449-218E01B926EB}"/>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DB005F7-067E-443F-8F85-B1DA660D416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B4A1CF5-456C-44E8-82AE-F29E02E1B51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7F11080-8770-449C-A500-FC9E4972871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3B1C178-C009-4669-B760-46326AC18F3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DC5769D5-9393-4799-A640-4CC7EAADE187}"/>
            </a:ext>
          </a:extLst>
        </xdr:cNvPr>
        <xdr:cNvCxnSpPr/>
      </xdr:nvCxnSpPr>
      <xdr:spPr>
        <a:xfrm flipV="1">
          <a:off x="4086225" y="9474381"/>
          <a:ext cx="0" cy="1254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95C366F-754D-4A7B-ABCA-557E4FBC9807}"/>
            </a:ext>
          </a:extLst>
        </xdr:cNvPr>
        <xdr:cNvSpPr txBox="1"/>
      </xdr:nvSpPr>
      <xdr:spPr>
        <a:xfrm>
          <a:off x="4124960"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DF283C8D-7812-4C65-AFE5-155A6048EFD3}"/>
            </a:ext>
          </a:extLst>
        </xdr:cNvPr>
        <xdr:cNvCxnSpPr/>
      </xdr:nvCxnSpPr>
      <xdr:spPr>
        <a:xfrm>
          <a:off x="402082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573072C7-F835-4E25-AA26-799508CF3DB1}"/>
            </a:ext>
          </a:extLst>
        </xdr:cNvPr>
        <xdr:cNvSpPr txBox="1"/>
      </xdr:nvSpPr>
      <xdr:spPr>
        <a:xfrm>
          <a:off x="4124960" y="9253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BD8B8A1E-E43F-4239-A251-6204989082FF}"/>
            </a:ext>
          </a:extLst>
        </xdr:cNvPr>
        <xdr:cNvCxnSpPr/>
      </xdr:nvCxnSpPr>
      <xdr:spPr>
        <a:xfrm>
          <a:off x="4020820" y="9474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43B75666-E254-4583-AD7B-8519E09980DE}"/>
            </a:ext>
          </a:extLst>
        </xdr:cNvPr>
        <xdr:cNvSpPr txBox="1"/>
      </xdr:nvSpPr>
      <xdr:spPr>
        <a:xfrm>
          <a:off x="4124960" y="102117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AFCB8E0D-221D-4863-AC16-915C0554FE7C}"/>
            </a:ext>
          </a:extLst>
        </xdr:cNvPr>
        <xdr:cNvSpPr/>
      </xdr:nvSpPr>
      <xdr:spPr>
        <a:xfrm>
          <a:off x="403606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A834E416-DBDF-4BC3-89B8-261554B20F49}"/>
            </a:ext>
          </a:extLst>
        </xdr:cNvPr>
        <xdr:cNvSpPr/>
      </xdr:nvSpPr>
      <xdr:spPr>
        <a:xfrm>
          <a:off x="3312160" y="10318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47B2B6D2-0707-41FB-9846-9D645CB46D58}"/>
            </a:ext>
          </a:extLst>
        </xdr:cNvPr>
        <xdr:cNvSpPr/>
      </xdr:nvSpPr>
      <xdr:spPr>
        <a:xfrm>
          <a:off x="2514600" y="103303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FBAE3CD2-33ED-42FD-B019-EBFE81E5DE79}"/>
            </a:ext>
          </a:extLst>
        </xdr:cNvPr>
        <xdr:cNvSpPr/>
      </xdr:nvSpPr>
      <xdr:spPr>
        <a:xfrm>
          <a:off x="1739900" y="10323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C4029F68-0AFF-4F8E-B382-430D9D2D583C}"/>
            </a:ext>
          </a:extLst>
        </xdr:cNvPr>
        <xdr:cNvSpPr/>
      </xdr:nvSpPr>
      <xdr:spPr>
        <a:xfrm>
          <a:off x="965200" y="10269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47694BD-B4EF-463B-977D-3A65CEC52F1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151187E-2ACF-44C4-A183-80126C4662E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78B0FD-1FCA-4424-8ECC-540CCF88B37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0AAC171-F4A7-45D2-98FB-390AD2B71F4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E1C6EBE-5DC3-46B7-AE19-8E306F11CE3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37374</xdr:rowOff>
    </xdr:from>
    <xdr:to>
      <xdr:col>24</xdr:col>
      <xdr:colOff>114300</xdr:colOff>
      <xdr:row>62</xdr:row>
      <xdr:rowOff>138974</xdr:rowOff>
    </xdr:to>
    <xdr:sp macro="" textlink="">
      <xdr:nvSpPr>
        <xdr:cNvPr id="187" name="楕円 186">
          <a:extLst>
            <a:ext uri="{FF2B5EF4-FFF2-40B4-BE49-F238E27FC236}">
              <a16:creationId xmlns:a16="http://schemas.microsoft.com/office/drawing/2014/main" id="{912A4B81-543F-4BE1-A68B-D6EAFAF87BE0}"/>
            </a:ext>
          </a:extLst>
        </xdr:cNvPr>
        <xdr:cNvSpPr/>
      </xdr:nvSpPr>
      <xdr:spPr>
        <a:xfrm>
          <a:off x="4036060" y="104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15801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FA77CB6-70D8-4F9E-B72B-6266C195A8DA}"/>
            </a:ext>
          </a:extLst>
        </xdr:cNvPr>
        <xdr:cNvSpPr txBox="1"/>
      </xdr:nvSpPr>
      <xdr:spPr>
        <a:xfrm>
          <a:off x="4124960" y="1040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21046</xdr:rowOff>
    </xdr:from>
    <xdr:to>
      <xdr:col>20</xdr:col>
      <xdr:colOff>38100</xdr:colOff>
      <xdr:row>62</xdr:row>
      <xdr:rowOff>122646</xdr:rowOff>
    </xdr:to>
    <xdr:sp macro="" textlink="">
      <xdr:nvSpPr>
        <xdr:cNvPr id="189" name="楕円 188">
          <a:extLst>
            <a:ext uri="{FF2B5EF4-FFF2-40B4-BE49-F238E27FC236}">
              <a16:creationId xmlns:a16="http://schemas.microsoft.com/office/drawing/2014/main" id="{39608115-F8D6-4AB8-BE3B-0D8EA739F48C}"/>
            </a:ext>
          </a:extLst>
        </xdr:cNvPr>
        <xdr:cNvSpPr/>
      </xdr:nvSpPr>
      <xdr:spPr>
        <a:xfrm>
          <a:off x="3312160" y="104147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71846</xdr:rowOff>
    </xdr:from>
    <xdr:to>
      <xdr:col>24</xdr:col>
      <xdr:colOff>63500</xdr:colOff>
      <xdr:row>62</xdr:row>
      <xdr:rowOff>88174</xdr:rowOff>
    </xdr:to>
    <xdr:cxnSp macro="">
      <xdr:nvCxnSpPr>
        <xdr:cNvPr id="190" name="直線コネクタ 189">
          <a:extLst>
            <a:ext uri="{FF2B5EF4-FFF2-40B4-BE49-F238E27FC236}">
              <a16:creationId xmlns:a16="http://schemas.microsoft.com/office/drawing/2014/main" id="{FEA07BE0-55F9-467D-B464-34BD26AAFC63}"/>
            </a:ext>
          </a:extLst>
        </xdr:cNvPr>
        <xdr:cNvCxnSpPr/>
      </xdr:nvCxnSpPr>
      <xdr:spPr>
        <a:xfrm>
          <a:off x="3355340" y="10465526"/>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7983</xdr:rowOff>
    </xdr:from>
    <xdr:to>
      <xdr:col>15</xdr:col>
      <xdr:colOff>101600</xdr:colOff>
      <xdr:row>62</xdr:row>
      <xdr:rowOff>109583</xdr:rowOff>
    </xdr:to>
    <xdr:sp macro="" textlink="">
      <xdr:nvSpPr>
        <xdr:cNvPr id="191" name="楕円 190">
          <a:extLst>
            <a:ext uri="{FF2B5EF4-FFF2-40B4-BE49-F238E27FC236}">
              <a16:creationId xmlns:a16="http://schemas.microsoft.com/office/drawing/2014/main" id="{F9E308BB-CFF1-484C-955D-AB994CB40BEF}"/>
            </a:ext>
          </a:extLst>
        </xdr:cNvPr>
        <xdr:cNvSpPr/>
      </xdr:nvSpPr>
      <xdr:spPr>
        <a:xfrm>
          <a:off x="2514600" y="1040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58783</xdr:rowOff>
    </xdr:from>
    <xdr:to>
      <xdr:col>19</xdr:col>
      <xdr:colOff>177800</xdr:colOff>
      <xdr:row>62</xdr:row>
      <xdr:rowOff>71846</xdr:rowOff>
    </xdr:to>
    <xdr:cxnSp macro="">
      <xdr:nvCxnSpPr>
        <xdr:cNvPr id="192" name="直線コネクタ 191">
          <a:extLst>
            <a:ext uri="{FF2B5EF4-FFF2-40B4-BE49-F238E27FC236}">
              <a16:creationId xmlns:a16="http://schemas.microsoft.com/office/drawing/2014/main" id="{53D73FE4-4531-4ABE-91FF-758B62BFAA59}"/>
            </a:ext>
          </a:extLst>
        </xdr:cNvPr>
        <xdr:cNvCxnSpPr/>
      </xdr:nvCxnSpPr>
      <xdr:spPr>
        <a:xfrm>
          <a:off x="2565400" y="10452463"/>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163104</xdr:rowOff>
    </xdr:from>
    <xdr:to>
      <xdr:col>10</xdr:col>
      <xdr:colOff>165100</xdr:colOff>
      <xdr:row>62</xdr:row>
      <xdr:rowOff>93254</xdr:rowOff>
    </xdr:to>
    <xdr:sp macro="" textlink="">
      <xdr:nvSpPr>
        <xdr:cNvPr id="193" name="楕円 192">
          <a:extLst>
            <a:ext uri="{FF2B5EF4-FFF2-40B4-BE49-F238E27FC236}">
              <a16:creationId xmlns:a16="http://schemas.microsoft.com/office/drawing/2014/main" id="{AEA1E0B3-A16C-4103-B61C-CF89FBE42510}"/>
            </a:ext>
          </a:extLst>
        </xdr:cNvPr>
        <xdr:cNvSpPr/>
      </xdr:nvSpPr>
      <xdr:spPr>
        <a:xfrm>
          <a:off x="1739900" y="103891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42454</xdr:rowOff>
    </xdr:from>
    <xdr:to>
      <xdr:col>15</xdr:col>
      <xdr:colOff>50800</xdr:colOff>
      <xdr:row>62</xdr:row>
      <xdr:rowOff>58783</xdr:rowOff>
    </xdr:to>
    <xdr:cxnSp macro="">
      <xdr:nvCxnSpPr>
        <xdr:cNvPr id="194" name="直線コネクタ 193">
          <a:extLst>
            <a:ext uri="{FF2B5EF4-FFF2-40B4-BE49-F238E27FC236}">
              <a16:creationId xmlns:a16="http://schemas.microsoft.com/office/drawing/2014/main" id="{F976FC1B-9863-452D-AFE7-CBAC6C47B149}"/>
            </a:ext>
          </a:extLst>
        </xdr:cNvPr>
        <xdr:cNvCxnSpPr/>
      </xdr:nvCxnSpPr>
      <xdr:spPr>
        <a:xfrm>
          <a:off x="1790700" y="10436134"/>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148409</xdr:rowOff>
    </xdr:from>
    <xdr:to>
      <xdr:col>6</xdr:col>
      <xdr:colOff>38100</xdr:colOff>
      <xdr:row>62</xdr:row>
      <xdr:rowOff>78559</xdr:rowOff>
    </xdr:to>
    <xdr:sp macro="" textlink="">
      <xdr:nvSpPr>
        <xdr:cNvPr id="195" name="楕円 194">
          <a:extLst>
            <a:ext uri="{FF2B5EF4-FFF2-40B4-BE49-F238E27FC236}">
              <a16:creationId xmlns:a16="http://schemas.microsoft.com/office/drawing/2014/main" id="{BC4DDD9C-6B40-4AF8-AD61-94EF5DBCD7AC}"/>
            </a:ext>
          </a:extLst>
        </xdr:cNvPr>
        <xdr:cNvSpPr/>
      </xdr:nvSpPr>
      <xdr:spPr>
        <a:xfrm>
          <a:off x="965200" y="10374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27759</xdr:rowOff>
    </xdr:from>
    <xdr:to>
      <xdr:col>10</xdr:col>
      <xdr:colOff>114300</xdr:colOff>
      <xdr:row>62</xdr:row>
      <xdr:rowOff>42454</xdr:rowOff>
    </xdr:to>
    <xdr:cxnSp macro="">
      <xdr:nvCxnSpPr>
        <xdr:cNvPr id="196" name="直線コネクタ 195">
          <a:extLst>
            <a:ext uri="{FF2B5EF4-FFF2-40B4-BE49-F238E27FC236}">
              <a16:creationId xmlns:a16="http://schemas.microsoft.com/office/drawing/2014/main" id="{66400204-34B2-460A-AA95-A0D2A2010476}"/>
            </a:ext>
          </a:extLst>
        </xdr:cNvPr>
        <xdr:cNvCxnSpPr/>
      </xdr:nvCxnSpPr>
      <xdr:spPr>
        <a:xfrm>
          <a:off x="1008380" y="10421439"/>
          <a:ext cx="7823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95E7903-7D23-4A01-AA6C-186B30D85BC1}"/>
            </a:ext>
          </a:extLst>
        </xdr:cNvPr>
        <xdr:cNvSpPr txBox="1"/>
      </xdr:nvSpPr>
      <xdr:spPr>
        <a:xfrm>
          <a:off x="317056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6F141F0-1FC1-4EC9-B041-9010F9397218}"/>
            </a:ext>
          </a:extLst>
        </xdr:cNvPr>
        <xdr:cNvSpPr txBox="1"/>
      </xdr:nvSpPr>
      <xdr:spPr>
        <a:xfrm>
          <a:off x="238570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4740052-1347-4231-B986-D76F9DF58C12}"/>
            </a:ext>
          </a:extLst>
        </xdr:cNvPr>
        <xdr:cNvSpPr txBox="1"/>
      </xdr:nvSpPr>
      <xdr:spPr>
        <a:xfrm>
          <a:off x="161100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CB0F3B0-0618-4217-91FC-1F01BB75ADAA}"/>
            </a:ext>
          </a:extLst>
        </xdr:cNvPr>
        <xdr:cNvSpPr txBox="1"/>
      </xdr:nvSpPr>
      <xdr:spPr>
        <a:xfrm>
          <a:off x="836304" y="1005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113773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B2BF2EE-1D66-4F13-B47F-1AF65A96EE9F}"/>
            </a:ext>
          </a:extLst>
        </xdr:cNvPr>
        <xdr:cNvSpPr txBox="1"/>
      </xdr:nvSpPr>
      <xdr:spPr>
        <a:xfrm>
          <a:off x="3170564" y="1050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CBC74A1-36C9-40CE-889A-91E6318A8CB0}"/>
            </a:ext>
          </a:extLst>
        </xdr:cNvPr>
        <xdr:cNvSpPr txBox="1"/>
      </xdr:nvSpPr>
      <xdr:spPr>
        <a:xfrm>
          <a:off x="2385704" y="1049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84381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F8A4F9E-BDB3-484B-90D3-8E8793793B0F}"/>
            </a:ext>
          </a:extLst>
        </xdr:cNvPr>
        <xdr:cNvSpPr txBox="1"/>
      </xdr:nvSpPr>
      <xdr:spPr>
        <a:xfrm>
          <a:off x="1611004" y="104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69686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943089E-F50A-46E1-A9F1-5F64826A53B0}"/>
            </a:ext>
          </a:extLst>
        </xdr:cNvPr>
        <xdr:cNvSpPr txBox="1"/>
      </xdr:nvSpPr>
      <xdr:spPr>
        <a:xfrm>
          <a:off x="836304" y="1046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FED58F3-891D-4CB9-A540-FEED7A48801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C128421-BA75-46F4-89D3-08013FF4183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B2C4CB0-D462-412B-90A6-A83AAC46DA1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91BDDD5-D5E1-4EC4-A5AB-F46B8A0529D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5798F47-636D-4F4F-9BAA-A98BF6BDAA4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B9020E0-F501-4EDC-A524-ACFFC0258D5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27F8CDD-530C-4733-BDC9-1E05B945C2F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0435459-08DF-401C-AC93-F003C478C69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FECCFC5-D761-4CFF-B145-90C3F1B8BD3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662053F-3F93-4833-9DDB-E5FFFBB477F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E133F3E-AA78-42DB-9A84-B9FA0F076A05}"/>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29E9A92-45CD-4061-A0E7-F36AFB2D276C}"/>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91D3718-5C04-452B-BF70-823E3B88C293}"/>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88FF10C5-C8F2-46BA-A1A7-7B6E181C09A6}"/>
            </a:ext>
          </a:extLst>
        </xdr:cNvPr>
        <xdr:cNvSpPr txBox="1"/>
      </xdr:nvSpPr>
      <xdr:spPr>
        <a:xfrm>
          <a:off x="5209768" y="1039841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464BBA3-9CE4-4B7A-A1CD-665AEE3FCB46}"/>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68201AF2-9C17-4F5A-A1E8-E5DBBFC7EEDC}"/>
            </a:ext>
          </a:extLst>
        </xdr:cNvPr>
        <xdr:cNvSpPr txBox="1"/>
      </xdr:nvSpPr>
      <xdr:spPr>
        <a:xfrm>
          <a:off x="5209768" y="100794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CBCAC16-422C-4597-85F4-B2C2BB23389B}"/>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D251F46F-DCCA-4DDE-84B3-DCA1185274AE}"/>
            </a:ext>
          </a:extLst>
        </xdr:cNvPr>
        <xdr:cNvSpPr txBox="1"/>
      </xdr:nvSpPr>
      <xdr:spPr>
        <a:xfrm>
          <a:off x="5209768" y="97605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6111421-DB67-42EB-9ADE-73A5B1916DC8}"/>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A52CD515-EC6F-4D01-AAB1-14693D85B6E9}"/>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56B8AD9B-0A84-468F-9CB2-92E028882FCC}"/>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BFDD9297-4D1F-434B-B0F6-431FEF2FAD1E}"/>
            </a:ext>
          </a:extLst>
        </xdr:cNvPr>
        <xdr:cNvSpPr txBox="1"/>
      </xdr:nvSpPr>
      <xdr:spPr>
        <a:xfrm>
          <a:off x="5168508" y="912260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3091101-76E8-4C15-9BDA-246370D03BA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2C5ABD7A-339E-40E4-805B-B8EF5F581D3C}"/>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79DC469-958D-4A0B-99EE-1124CE72175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77024F54-A7C3-4251-BD67-A2C85AB8D76A}"/>
            </a:ext>
          </a:extLst>
        </xdr:cNvPr>
        <xdr:cNvCxnSpPr/>
      </xdr:nvCxnSpPr>
      <xdr:spPr>
        <a:xfrm flipV="1">
          <a:off x="9219565" y="9338336"/>
          <a:ext cx="0" cy="151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DBCB9CC-8AF9-469B-9D4C-38AF2700FC20}"/>
            </a:ext>
          </a:extLst>
        </xdr:cNvPr>
        <xdr:cNvSpPr txBox="1"/>
      </xdr:nvSpPr>
      <xdr:spPr>
        <a:xfrm>
          <a:off x="9258300" y="1085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34A2771E-D20C-411E-BC7E-D4D507B38B5C}"/>
            </a:ext>
          </a:extLst>
        </xdr:cNvPr>
        <xdr:cNvCxnSpPr/>
      </xdr:nvCxnSpPr>
      <xdr:spPr>
        <a:xfrm>
          <a:off x="9154160" y="10852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0E8B51D-CF68-4E48-9EFD-A3384382998B}"/>
            </a:ext>
          </a:extLst>
        </xdr:cNvPr>
        <xdr:cNvSpPr txBox="1"/>
      </xdr:nvSpPr>
      <xdr:spPr>
        <a:xfrm>
          <a:off x="9258300" y="91173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3923A56D-B2C6-4CC3-8320-6A6814FB6EC3}"/>
            </a:ext>
          </a:extLst>
        </xdr:cNvPr>
        <xdr:cNvCxnSpPr/>
      </xdr:nvCxnSpPr>
      <xdr:spPr>
        <a:xfrm>
          <a:off x="9154160" y="9338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160667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D5E33A67-0A0D-40C1-83D9-36567DAB4FB0}"/>
            </a:ext>
          </a:extLst>
        </xdr:cNvPr>
        <xdr:cNvSpPr txBox="1"/>
      </xdr:nvSpPr>
      <xdr:spPr>
        <a:xfrm>
          <a:off x="9258300" y="1055434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3486630E-5437-47B3-BEA2-4AD9B395107B}"/>
            </a:ext>
          </a:extLst>
        </xdr:cNvPr>
        <xdr:cNvSpPr/>
      </xdr:nvSpPr>
      <xdr:spPr>
        <a:xfrm>
          <a:off x="9192260" y="10572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36F25CCA-E39D-4E89-BA54-EE25045960EB}"/>
            </a:ext>
          </a:extLst>
        </xdr:cNvPr>
        <xdr:cNvSpPr/>
      </xdr:nvSpPr>
      <xdr:spPr>
        <a:xfrm>
          <a:off x="8445500" y="1058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C9ADBA5C-FF51-4F33-92B7-7B8C3C48B9A7}"/>
            </a:ext>
          </a:extLst>
        </xdr:cNvPr>
        <xdr:cNvSpPr/>
      </xdr:nvSpPr>
      <xdr:spPr>
        <a:xfrm>
          <a:off x="7670800" y="106073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B0EDA860-939A-4B8F-8E56-4219CAA654FF}"/>
            </a:ext>
          </a:extLst>
        </xdr:cNvPr>
        <xdr:cNvSpPr/>
      </xdr:nvSpPr>
      <xdr:spPr>
        <a:xfrm>
          <a:off x="6873240" y="1060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1BE418D3-DE84-483E-B8E9-2D9DC53F7A75}"/>
            </a:ext>
          </a:extLst>
        </xdr:cNvPr>
        <xdr:cNvSpPr/>
      </xdr:nvSpPr>
      <xdr:spPr>
        <a:xfrm>
          <a:off x="6098540" y="10626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108F61E-3700-435B-ACFF-84936D49B9B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8F447A0-AEF6-4875-A163-E3D8A136F71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C82A891-0531-4DFB-B7B7-AB6808B4AD9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BC3FFB8-D003-46F0-876C-127F2DF8D7C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DEA0DC6-7E9C-4FC9-8CA4-48AEA255365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139895</xdr:rowOff>
    </xdr:from>
    <xdr:to>
      <xdr:col>55</xdr:col>
      <xdr:colOff>50800</xdr:colOff>
      <xdr:row>61</xdr:row>
      <xdr:rowOff>70045</xdr:rowOff>
    </xdr:to>
    <xdr:sp macro="" textlink="">
      <xdr:nvSpPr>
        <xdr:cNvPr id="246" name="楕円 245">
          <a:extLst>
            <a:ext uri="{FF2B5EF4-FFF2-40B4-BE49-F238E27FC236}">
              <a16:creationId xmlns:a16="http://schemas.microsoft.com/office/drawing/2014/main" id="{5729A2CD-C724-4D43-A1AA-90188B0F085F}"/>
            </a:ext>
          </a:extLst>
        </xdr:cNvPr>
        <xdr:cNvSpPr/>
      </xdr:nvSpPr>
      <xdr:spPr>
        <a:xfrm>
          <a:off x="9192260" y="101982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162772</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BA2F4FB0-1D9F-47A1-B69D-270FEF0D5DF7}"/>
            </a:ext>
          </a:extLst>
        </xdr:cNvPr>
        <xdr:cNvSpPr txBox="1"/>
      </xdr:nvSpPr>
      <xdr:spPr>
        <a:xfrm>
          <a:off x="9258300" y="10053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165700</xdr:rowOff>
    </xdr:from>
    <xdr:to>
      <xdr:col>50</xdr:col>
      <xdr:colOff>165100</xdr:colOff>
      <xdr:row>61</xdr:row>
      <xdr:rowOff>95850</xdr:rowOff>
    </xdr:to>
    <xdr:sp macro="" textlink="">
      <xdr:nvSpPr>
        <xdr:cNvPr id="248" name="楕円 247">
          <a:extLst>
            <a:ext uri="{FF2B5EF4-FFF2-40B4-BE49-F238E27FC236}">
              <a16:creationId xmlns:a16="http://schemas.microsoft.com/office/drawing/2014/main" id="{53B0A73B-A355-47CA-A79F-B707DC2494BF}"/>
            </a:ext>
          </a:extLst>
        </xdr:cNvPr>
        <xdr:cNvSpPr/>
      </xdr:nvSpPr>
      <xdr:spPr>
        <a:xfrm>
          <a:off x="8445500" y="10224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19245</xdr:rowOff>
    </xdr:from>
    <xdr:to>
      <xdr:col>55</xdr:col>
      <xdr:colOff>0</xdr:colOff>
      <xdr:row>61</xdr:row>
      <xdr:rowOff>45050</xdr:rowOff>
    </xdr:to>
    <xdr:cxnSp macro="">
      <xdr:nvCxnSpPr>
        <xdr:cNvPr id="249" name="直線コネクタ 248">
          <a:extLst>
            <a:ext uri="{FF2B5EF4-FFF2-40B4-BE49-F238E27FC236}">
              <a16:creationId xmlns:a16="http://schemas.microsoft.com/office/drawing/2014/main" id="{44CBC1C7-7364-4E86-A574-5B76C12ACED4}"/>
            </a:ext>
          </a:extLst>
        </xdr:cNvPr>
        <xdr:cNvCxnSpPr/>
      </xdr:nvCxnSpPr>
      <xdr:spPr>
        <a:xfrm flipV="1">
          <a:off x="8496300" y="10245285"/>
          <a:ext cx="723900" cy="2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19192</xdr:rowOff>
    </xdr:from>
    <xdr:to>
      <xdr:col>46</xdr:col>
      <xdr:colOff>38100</xdr:colOff>
      <xdr:row>61</xdr:row>
      <xdr:rowOff>120792</xdr:rowOff>
    </xdr:to>
    <xdr:sp macro="" textlink="">
      <xdr:nvSpPr>
        <xdr:cNvPr id="250" name="楕円 249">
          <a:extLst>
            <a:ext uri="{FF2B5EF4-FFF2-40B4-BE49-F238E27FC236}">
              <a16:creationId xmlns:a16="http://schemas.microsoft.com/office/drawing/2014/main" id="{668FC9B9-3909-45A9-8E3B-57A23580C0D1}"/>
            </a:ext>
          </a:extLst>
        </xdr:cNvPr>
        <xdr:cNvSpPr/>
      </xdr:nvSpPr>
      <xdr:spPr>
        <a:xfrm>
          <a:off x="7670800" y="102452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45050</xdr:rowOff>
    </xdr:from>
    <xdr:to>
      <xdr:col>50</xdr:col>
      <xdr:colOff>114300</xdr:colOff>
      <xdr:row>61</xdr:row>
      <xdr:rowOff>69992</xdr:rowOff>
    </xdr:to>
    <xdr:cxnSp macro="">
      <xdr:nvCxnSpPr>
        <xdr:cNvPr id="251" name="直線コネクタ 250">
          <a:extLst>
            <a:ext uri="{FF2B5EF4-FFF2-40B4-BE49-F238E27FC236}">
              <a16:creationId xmlns:a16="http://schemas.microsoft.com/office/drawing/2014/main" id="{9B98AE3A-0C82-4EA2-86DD-03CAEEB1E75A}"/>
            </a:ext>
          </a:extLst>
        </xdr:cNvPr>
        <xdr:cNvCxnSpPr/>
      </xdr:nvCxnSpPr>
      <xdr:spPr>
        <a:xfrm flipV="1">
          <a:off x="7713980" y="10271090"/>
          <a:ext cx="782320" cy="2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35329</xdr:rowOff>
    </xdr:from>
    <xdr:to>
      <xdr:col>41</xdr:col>
      <xdr:colOff>101600</xdr:colOff>
      <xdr:row>61</xdr:row>
      <xdr:rowOff>136929</xdr:rowOff>
    </xdr:to>
    <xdr:sp macro="" textlink="">
      <xdr:nvSpPr>
        <xdr:cNvPr id="252" name="楕円 251">
          <a:extLst>
            <a:ext uri="{FF2B5EF4-FFF2-40B4-BE49-F238E27FC236}">
              <a16:creationId xmlns:a16="http://schemas.microsoft.com/office/drawing/2014/main" id="{A507C4EB-1F73-40AC-AB4F-191A487B09CF}"/>
            </a:ext>
          </a:extLst>
        </xdr:cNvPr>
        <xdr:cNvSpPr/>
      </xdr:nvSpPr>
      <xdr:spPr>
        <a:xfrm>
          <a:off x="6873240" y="1026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69992</xdr:rowOff>
    </xdr:from>
    <xdr:to>
      <xdr:col>45</xdr:col>
      <xdr:colOff>177800</xdr:colOff>
      <xdr:row>61</xdr:row>
      <xdr:rowOff>86129</xdr:rowOff>
    </xdr:to>
    <xdr:cxnSp macro="">
      <xdr:nvCxnSpPr>
        <xdr:cNvPr id="253" name="直線コネクタ 252">
          <a:extLst>
            <a:ext uri="{FF2B5EF4-FFF2-40B4-BE49-F238E27FC236}">
              <a16:creationId xmlns:a16="http://schemas.microsoft.com/office/drawing/2014/main" id="{B15A922A-B08C-40AA-A38D-38B39D73FACF}"/>
            </a:ext>
          </a:extLst>
        </xdr:cNvPr>
        <xdr:cNvCxnSpPr/>
      </xdr:nvCxnSpPr>
      <xdr:spPr>
        <a:xfrm flipV="1">
          <a:off x="6924040" y="10296032"/>
          <a:ext cx="789940" cy="1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55556</xdr:rowOff>
    </xdr:from>
    <xdr:to>
      <xdr:col>36</xdr:col>
      <xdr:colOff>165100</xdr:colOff>
      <xdr:row>61</xdr:row>
      <xdr:rowOff>157156</xdr:rowOff>
    </xdr:to>
    <xdr:sp macro="" textlink="">
      <xdr:nvSpPr>
        <xdr:cNvPr id="254" name="楕円 253">
          <a:extLst>
            <a:ext uri="{FF2B5EF4-FFF2-40B4-BE49-F238E27FC236}">
              <a16:creationId xmlns:a16="http://schemas.microsoft.com/office/drawing/2014/main" id="{6B5B8212-6337-4A78-BD61-EB0BB999851F}"/>
            </a:ext>
          </a:extLst>
        </xdr:cNvPr>
        <xdr:cNvSpPr/>
      </xdr:nvSpPr>
      <xdr:spPr>
        <a:xfrm>
          <a:off x="6098540" y="1028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86129</xdr:rowOff>
    </xdr:from>
    <xdr:to>
      <xdr:col>41</xdr:col>
      <xdr:colOff>50800</xdr:colOff>
      <xdr:row>61</xdr:row>
      <xdr:rowOff>106356</xdr:rowOff>
    </xdr:to>
    <xdr:cxnSp macro="">
      <xdr:nvCxnSpPr>
        <xdr:cNvPr id="255" name="直線コネクタ 254">
          <a:extLst>
            <a:ext uri="{FF2B5EF4-FFF2-40B4-BE49-F238E27FC236}">
              <a16:creationId xmlns:a16="http://schemas.microsoft.com/office/drawing/2014/main" id="{41223603-DE11-4BD1-8307-33B7648BB4DF}"/>
            </a:ext>
          </a:extLst>
        </xdr:cNvPr>
        <xdr:cNvCxnSpPr/>
      </xdr:nvCxnSpPr>
      <xdr:spPr>
        <a:xfrm flipV="1">
          <a:off x="6149340" y="10312169"/>
          <a:ext cx="774700" cy="2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113682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17C9B788-839D-404F-8C57-E6C6FDEBA790}"/>
            </a:ext>
          </a:extLst>
        </xdr:cNvPr>
        <xdr:cNvSpPr txBox="1"/>
      </xdr:nvSpPr>
      <xdr:spPr>
        <a:xfrm>
          <a:off x="8184225" y="106750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138800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C176F4DC-B99B-4766-9461-FB71F6D1A2CB}"/>
            </a:ext>
          </a:extLst>
        </xdr:cNvPr>
        <xdr:cNvSpPr txBox="1"/>
      </xdr:nvSpPr>
      <xdr:spPr>
        <a:xfrm>
          <a:off x="7399365" y="107001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137570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B3F3EC68-873F-4186-A949-26E54D209DBE}"/>
            </a:ext>
          </a:extLst>
        </xdr:cNvPr>
        <xdr:cNvSpPr txBox="1"/>
      </xdr:nvSpPr>
      <xdr:spPr>
        <a:xfrm>
          <a:off x="6624665" y="10698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157940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1833499E-DE96-4030-9620-0CE318827306}"/>
            </a:ext>
          </a:extLst>
        </xdr:cNvPr>
        <xdr:cNvSpPr txBox="1"/>
      </xdr:nvSpPr>
      <xdr:spPr>
        <a:xfrm>
          <a:off x="5849965" y="10719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112377</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F3F15649-B7F6-4838-AEA0-038039012392}"/>
            </a:ext>
          </a:extLst>
        </xdr:cNvPr>
        <xdr:cNvSpPr txBox="1"/>
      </xdr:nvSpPr>
      <xdr:spPr>
        <a:xfrm>
          <a:off x="8184225" y="100031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137319</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9AB8F413-2540-4245-AC70-D003DA098E0D}"/>
            </a:ext>
          </a:extLst>
        </xdr:cNvPr>
        <xdr:cNvSpPr txBox="1"/>
      </xdr:nvSpPr>
      <xdr:spPr>
        <a:xfrm>
          <a:off x="7399365" y="100280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153456</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3E8253FE-4250-4AEB-A1C2-D45F3492AAB2}"/>
            </a:ext>
          </a:extLst>
        </xdr:cNvPr>
        <xdr:cNvSpPr txBox="1"/>
      </xdr:nvSpPr>
      <xdr:spPr>
        <a:xfrm>
          <a:off x="6624665" y="10044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2233</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BB69DFF3-06D4-48DF-B559-EC6D074BE9ED}"/>
            </a:ext>
          </a:extLst>
        </xdr:cNvPr>
        <xdr:cNvSpPr txBox="1"/>
      </xdr:nvSpPr>
      <xdr:spPr>
        <a:xfrm>
          <a:off x="5849965" y="100606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0D75FB9-F2F9-4D92-90AF-3F7140D1B79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5596087-DC95-4C1E-B3F6-47B722328C6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7938156-279D-4B8C-850B-40D6C3802CE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045C7A5-C37B-4094-8FF3-9390B721FAE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81C16A6-3193-4ED2-91F9-1D052788C36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8CA7AB7-C2BE-48F3-AF3F-D1FDDE1652E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7049F8B-9CB8-4173-A70F-50689566BDF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2F1DA4B-1F9E-4941-901B-851F5DA799E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F0EB212-6811-42B3-8EF2-409BEBA57CE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910B587-8876-44CC-A313-D115C50FA69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DDC2EC6-A542-4C97-9131-4F38A0A6492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FA5EF157-44DE-459B-A040-C0971E94753B}"/>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60E2AD31-D632-4C7A-A8F6-E0FC72122DFB}"/>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81479074-1A5B-4FA4-BFC5-C5C176AC9AAA}"/>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1152231-2E81-40BF-B18C-6BF2A4B04635}"/>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92A1C27C-B774-45A1-8DBF-601DD1676D55}"/>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A39567BA-47A7-4BBA-9828-9647ADD65E75}"/>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F1BDD55E-9B0B-4DAE-884A-55FB3C5EDA6F}"/>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9DBB17C8-B0F7-4147-A2C0-A54EA77775D5}"/>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CF8E94FE-767B-4CC0-B420-C9B022257813}"/>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E320AFBE-96C2-4028-885F-FA92AEA26E05}"/>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168267E0-A0C7-4D3A-B50C-523CB6FE9DF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4EBED74A-FD78-4ED3-ABB7-7C0BD6CA39A5}"/>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86EBE3D-2F2B-4C4D-98EA-3D8EA26019A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85BCB89-0C06-4E08-B800-3603C640F18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AA4F570-E324-4609-8746-2C1C956685C5}"/>
            </a:ext>
          </a:extLst>
        </xdr:cNvPr>
        <xdr:cNvCxnSpPr/>
      </xdr:nvCxnSpPr>
      <xdr:spPr>
        <a:xfrm flipV="1">
          <a:off x="4086225" y="13154841"/>
          <a:ext cx="0" cy="143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30CCB0D4-78DE-42EB-9E18-8F58F6A38E77}"/>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B7120BE3-1536-4A7F-AC5F-114393B47AEA}"/>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79DD31F3-265D-4B5B-92CF-AF4CF50C7012}"/>
            </a:ext>
          </a:extLst>
        </xdr:cNvPr>
        <xdr:cNvSpPr txBox="1"/>
      </xdr:nvSpPr>
      <xdr:spPr>
        <a:xfrm>
          <a:off x="4124960" y="12933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391E5986-935A-43A6-B967-34B28E8F97C7}"/>
            </a:ext>
          </a:extLst>
        </xdr:cNvPr>
        <xdr:cNvCxnSpPr/>
      </xdr:nvCxnSpPr>
      <xdr:spPr>
        <a:xfrm>
          <a:off x="4020820" y="131548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CB63D26F-97F9-449C-BB9B-758217BC2B6B}"/>
            </a:ext>
          </a:extLst>
        </xdr:cNvPr>
        <xdr:cNvSpPr txBox="1"/>
      </xdr:nvSpPr>
      <xdr:spPr>
        <a:xfrm>
          <a:off x="4124960" y="13908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59B2FF15-1C08-440D-98C6-B34C8B2A2336}"/>
            </a:ext>
          </a:extLst>
        </xdr:cNvPr>
        <xdr:cNvSpPr/>
      </xdr:nvSpPr>
      <xdr:spPr>
        <a:xfrm>
          <a:off x="4036060" y="140532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0DC5C71D-D5B0-4DCD-AD58-8FD6E926F5AA}"/>
            </a:ext>
          </a:extLst>
        </xdr:cNvPr>
        <xdr:cNvSpPr/>
      </xdr:nvSpPr>
      <xdr:spPr>
        <a:xfrm>
          <a:off x="3312160" y="14014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032F6CB7-B312-4F38-8F5C-16ACFCCF2618}"/>
            </a:ext>
          </a:extLst>
        </xdr:cNvPr>
        <xdr:cNvSpPr/>
      </xdr:nvSpPr>
      <xdr:spPr>
        <a:xfrm>
          <a:off x="2514600" y="1396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93260A0E-DC96-425A-A54C-D767381CB485}"/>
            </a:ext>
          </a:extLst>
        </xdr:cNvPr>
        <xdr:cNvSpPr/>
      </xdr:nvSpPr>
      <xdr:spPr>
        <a:xfrm>
          <a:off x="1739900" y="13952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342D80DC-68EE-4FD9-9F85-FC6994C874C9}"/>
            </a:ext>
          </a:extLst>
        </xdr:cNvPr>
        <xdr:cNvSpPr/>
      </xdr:nvSpPr>
      <xdr:spPr>
        <a:xfrm>
          <a:off x="965200" y="13935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A99C6F1-FE16-427F-A775-8AB057D1905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A3C5D4-CCB1-499D-96DD-804652D8045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6AE8AA4-0C5E-433A-B104-83596CABC4F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FAF57A8-B1AB-4FEA-9E75-E720D341427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D05D737-1223-4161-912A-EAB3C94C9D8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90170</xdr:rowOff>
    </xdr:from>
    <xdr:to>
      <xdr:col>24</xdr:col>
      <xdr:colOff>114300</xdr:colOff>
      <xdr:row>85</xdr:row>
      <xdr:rowOff>20320</xdr:rowOff>
    </xdr:to>
    <xdr:sp macro="" textlink="">
      <xdr:nvSpPr>
        <xdr:cNvPr id="305" name="楕円 304">
          <a:extLst>
            <a:ext uri="{FF2B5EF4-FFF2-40B4-BE49-F238E27FC236}">
              <a16:creationId xmlns:a16="http://schemas.microsoft.com/office/drawing/2014/main" id="{44A9967A-9368-43BB-9464-3FFE80402F0F}"/>
            </a:ext>
          </a:extLst>
        </xdr:cNvPr>
        <xdr:cNvSpPr/>
      </xdr:nvSpPr>
      <xdr:spPr>
        <a:xfrm>
          <a:off x="4036060" y="14171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68597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252D68BE-60B4-4F7F-92F9-8AE866C43BFD}"/>
            </a:ext>
          </a:extLst>
        </xdr:cNvPr>
        <xdr:cNvSpPr txBox="1"/>
      </xdr:nvSpPr>
      <xdr:spPr>
        <a:xfrm>
          <a:off x="4124960"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127726</xdr:rowOff>
    </xdr:from>
    <xdr:to>
      <xdr:col>20</xdr:col>
      <xdr:colOff>38100</xdr:colOff>
      <xdr:row>84</xdr:row>
      <xdr:rowOff>57876</xdr:rowOff>
    </xdr:to>
    <xdr:sp macro="" textlink="">
      <xdr:nvSpPr>
        <xdr:cNvPr id="307" name="楕円 306">
          <a:extLst>
            <a:ext uri="{FF2B5EF4-FFF2-40B4-BE49-F238E27FC236}">
              <a16:creationId xmlns:a16="http://schemas.microsoft.com/office/drawing/2014/main" id="{C6DD92F3-1317-4F47-91EB-34383FD7E990}"/>
            </a:ext>
          </a:extLst>
        </xdr:cNvPr>
        <xdr:cNvSpPr/>
      </xdr:nvSpPr>
      <xdr:spPr>
        <a:xfrm>
          <a:off x="3312160" y="140418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7076</xdr:rowOff>
    </xdr:from>
    <xdr:to>
      <xdr:col>24</xdr:col>
      <xdr:colOff>63500</xdr:colOff>
      <xdr:row>84</xdr:row>
      <xdr:rowOff>140970</xdr:rowOff>
    </xdr:to>
    <xdr:cxnSp macro="">
      <xdr:nvCxnSpPr>
        <xdr:cNvPr id="308" name="直線コネクタ 307">
          <a:extLst>
            <a:ext uri="{FF2B5EF4-FFF2-40B4-BE49-F238E27FC236}">
              <a16:creationId xmlns:a16="http://schemas.microsoft.com/office/drawing/2014/main" id="{AE3D1C88-6BC6-4B62-92E5-9015918F472A}"/>
            </a:ext>
          </a:extLst>
        </xdr:cNvPr>
        <xdr:cNvCxnSpPr/>
      </xdr:nvCxnSpPr>
      <xdr:spPr>
        <a:xfrm>
          <a:off x="3355340" y="14088836"/>
          <a:ext cx="73152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28121</xdr:rowOff>
    </xdr:from>
    <xdr:to>
      <xdr:col>15</xdr:col>
      <xdr:colOff>101600</xdr:colOff>
      <xdr:row>83</xdr:row>
      <xdr:rowOff>129721</xdr:rowOff>
    </xdr:to>
    <xdr:sp macro="" textlink="">
      <xdr:nvSpPr>
        <xdr:cNvPr id="309" name="楕円 308">
          <a:extLst>
            <a:ext uri="{FF2B5EF4-FFF2-40B4-BE49-F238E27FC236}">
              <a16:creationId xmlns:a16="http://schemas.microsoft.com/office/drawing/2014/main" id="{CEA88CAE-2909-4441-90FE-FE929084BBBF}"/>
            </a:ext>
          </a:extLst>
        </xdr:cNvPr>
        <xdr:cNvSpPr/>
      </xdr:nvSpPr>
      <xdr:spPr>
        <a:xfrm>
          <a:off x="2514600" y="1394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78921</xdr:rowOff>
    </xdr:from>
    <xdr:to>
      <xdr:col>19</xdr:col>
      <xdr:colOff>177800</xdr:colOff>
      <xdr:row>84</xdr:row>
      <xdr:rowOff>7076</xdr:rowOff>
    </xdr:to>
    <xdr:cxnSp macro="">
      <xdr:nvCxnSpPr>
        <xdr:cNvPr id="310" name="直線コネクタ 309">
          <a:extLst>
            <a:ext uri="{FF2B5EF4-FFF2-40B4-BE49-F238E27FC236}">
              <a16:creationId xmlns:a16="http://schemas.microsoft.com/office/drawing/2014/main" id="{63459B9F-CCE5-4520-A187-FCEBDB2C49D0}"/>
            </a:ext>
          </a:extLst>
        </xdr:cNvPr>
        <xdr:cNvCxnSpPr/>
      </xdr:nvCxnSpPr>
      <xdr:spPr>
        <a:xfrm>
          <a:off x="2565400" y="13993041"/>
          <a:ext cx="789940" cy="9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127726</xdr:rowOff>
    </xdr:from>
    <xdr:to>
      <xdr:col>10</xdr:col>
      <xdr:colOff>165100</xdr:colOff>
      <xdr:row>84</xdr:row>
      <xdr:rowOff>57876</xdr:rowOff>
    </xdr:to>
    <xdr:sp macro="" textlink="">
      <xdr:nvSpPr>
        <xdr:cNvPr id="311" name="楕円 310">
          <a:extLst>
            <a:ext uri="{FF2B5EF4-FFF2-40B4-BE49-F238E27FC236}">
              <a16:creationId xmlns:a16="http://schemas.microsoft.com/office/drawing/2014/main" id="{F0569984-09A3-43DD-95DA-AF5AFAD2F11C}"/>
            </a:ext>
          </a:extLst>
        </xdr:cNvPr>
        <xdr:cNvSpPr/>
      </xdr:nvSpPr>
      <xdr:spPr>
        <a:xfrm>
          <a:off x="1739900" y="14041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78921</xdr:rowOff>
    </xdr:from>
    <xdr:to>
      <xdr:col>15</xdr:col>
      <xdr:colOff>50800</xdr:colOff>
      <xdr:row>84</xdr:row>
      <xdr:rowOff>7076</xdr:rowOff>
    </xdr:to>
    <xdr:cxnSp macro="">
      <xdr:nvCxnSpPr>
        <xdr:cNvPr id="312" name="直線コネクタ 311">
          <a:extLst>
            <a:ext uri="{FF2B5EF4-FFF2-40B4-BE49-F238E27FC236}">
              <a16:creationId xmlns:a16="http://schemas.microsoft.com/office/drawing/2014/main" id="{82F6B1B7-81AA-44D7-8FFB-A0BC2856FC6F}"/>
            </a:ext>
          </a:extLst>
        </xdr:cNvPr>
        <xdr:cNvCxnSpPr/>
      </xdr:nvCxnSpPr>
      <xdr:spPr>
        <a:xfrm flipV="1">
          <a:off x="1790700" y="13993041"/>
          <a:ext cx="774700" cy="9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85271</xdr:rowOff>
    </xdr:from>
    <xdr:to>
      <xdr:col>6</xdr:col>
      <xdr:colOff>38100</xdr:colOff>
      <xdr:row>84</xdr:row>
      <xdr:rowOff>15421</xdr:rowOff>
    </xdr:to>
    <xdr:sp macro="" textlink="">
      <xdr:nvSpPr>
        <xdr:cNvPr id="313" name="楕円 312">
          <a:extLst>
            <a:ext uri="{FF2B5EF4-FFF2-40B4-BE49-F238E27FC236}">
              <a16:creationId xmlns:a16="http://schemas.microsoft.com/office/drawing/2014/main" id="{F1DF9BF5-1A60-4FB0-B390-49D1027052E0}"/>
            </a:ext>
          </a:extLst>
        </xdr:cNvPr>
        <xdr:cNvSpPr/>
      </xdr:nvSpPr>
      <xdr:spPr>
        <a:xfrm>
          <a:off x="965200" y="139993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136071</xdr:rowOff>
    </xdr:from>
    <xdr:to>
      <xdr:col>10</xdr:col>
      <xdr:colOff>114300</xdr:colOff>
      <xdr:row>84</xdr:row>
      <xdr:rowOff>7076</xdr:rowOff>
    </xdr:to>
    <xdr:cxnSp macro="">
      <xdr:nvCxnSpPr>
        <xdr:cNvPr id="314" name="直線コネクタ 313">
          <a:extLst>
            <a:ext uri="{FF2B5EF4-FFF2-40B4-BE49-F238E27FC236}">
              <a16:creationId xmlns:a16="http://schemas.microsoft.com/office/drawing/2014/main" id="{D4475413-D0F1-4F1D-8993-E415A2B379D4}"/>
            </a:ext>
          </a:extLst>
        </xdr:cNvPr>
        <xdr:cNvCxnSpPr/>
      </xdr:nvCxnSpPr>
      <xdr:spPr>
        <a:xfrm>
          <a:off x="1008380" y="14050191"/>
          <a:ext cx="78232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a:extLst>
            <a:ext uri="{FF2B5EF4-FFF2-40B4-BE49-F238E27FC236}">
              <a16:creationId xmlns:a16="http://schemas.microsoft.com/office/drawing/2014/main" id="{5E8654C5-81D1-453C-ACB8-E0BEB27DCDB4}"/>
            </a:ext>
          </a:extLst>
        </xdr:cNvPr>
        <xdr:cNvSpPr txBox="1"/>
      </xdr:nvSpPr>
      <xdr:spPr>
        <a:xfrm>
          <a:off x="3170564" y="13793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4F14D9E3-5C62-4C8C-8C6B-BFF151067F8B}"/>
            </a:ext>
          </a:extLst>
        </xdr:cNvPr>
        <xdr:cNvSpPr txBox="1"/>
      </xdr:nvSpPr>
      <xdr:spPr>
        <a:xfrm>
          <a:off x="2385704" y="1405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822FED20-A05E-4FCF-8856-6DB2EE01E0B1}"/>
            </a:ext>
          </a:extLst>
        </xdr:cNvPr>
        <xdr:cNvSpPr txBox="1"/>
      </xdr:nvSpPr>
      <xdr:spPr>
        <a:xfrm>
          <a:off x="1611004" y="1373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2C66304C-96D4-4989-9F5E-9E73BC6D7DD2}"/>
            </a:ext>
          </a:extLst>
        </xdr:cNvPr>
        <xdr:cNvSpPr txBox="1"/>
      </xdr:nvSpPr>
      <xdr:spPr>
        <a:xfrm>
          <a:off x="836304" y="1371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49003</xdr:rowOff>
    </xdr:from>
    <xdr:ext cx="405111" cy="259045"/>
    <xdr:sp macro="" textlink="">
      <xdr:nvSpPr>
        <xdr:cNvPr id="319" name="n_1mainValue【公営住宅】&#10;有形固定資産減価償却率">
          <a:extLst>
            <a:ext uri="{FF2B5EF4-FFF2-40B4-BE49-F238E27FC236}">
              <a16:creationId xmlns:a16="http://schemas.microsoft.com/office/drawing/2014/main" id="{8FB273D1-6F73-4116-BB81-AE9C4B304FE6}"/>
            </a:ext>
          </a:extLst>
        </xdr:cNvPr>
        <xdr:cNvSpPr txBox="1"/>
      </xdr:nvSpPr>
      <xdr:spPr>
        <a:xfrm>
          <a:off x="3170564" y="1413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20" name="n_2mainValue【公営住宅】&#10;有形固定資産減価償却率">
          <a:extLst>
            <a:ext uri="{FF2B5EF4-FFF2-40B4-BE49-F238E27FC236}">
              <a16:creationId xmlns:a16="http://schemas.microsoft.com/office/drawing/2014/main" id="{32223DEA-3214-4EF9-8562-B1C8D87EF37C}"/>
            </a:ext>
          </a:extLst>
        </xdr:cNvPr>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49003</xdr:rowOff>
    </xdr:from>
    <xdr:ext cx="405111" cy="259045"/>
    <xdr:sp macro="" textlink="">
      <xdr:nvSpPr>
        <xdr:cNvPr id="321" name="n_3mainValue【公営住宅】&#10;有形固定資産減価償却率">
          <a:extLst>
            <a:ext uri="{FF2B5EF4-FFF2-40B4-BE49-F238E27FC236}">
              <a16:creationId xmlns:a16="http://schemas.microsoft.com/office/drawing/2014/main" id="{35E65A60-1AFE-43C8-B284-4595290F228E}"/>
            </a:ext>
          </a:extLst>
        </xdr:cNvPr>
        <xdr:cNvSpPr txBox="1"/>
      </xdr:nvSpPr>
      <xdr:spPr>
        <a:xfrm>
          <a:off x="1611004" y="1413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6548</xdr:rowOff>
    </xdr:from>
    <xdr:ext cx="405111" cy="259045"/>
    <xdr:sp macro="" textlink="">
      <xdr:nvSpPr>
        <xdr:cNvPr id="322" name="n_4mainValue【公営住宅】&#10;有形固定資産減価償却率">
          <a:extLst>
            <a:ext uri="{FF2B5EF4-FFF2-40B4-BE49-F238E27FC236}">
              <a16:creationId xmlns:a16="http://schemas.microsoft.com/office/drawing/2014/main" id="{E2626EF5-FDCC-4C47-B4A3-BC43F597688D}"/>
            </a:ext>
          </a:extLst>
        </xdr:cNvPr>
        <xdr:cNvSpPr txBox="1"/>
      </xdr:nvSpPr>
      <xdr:spPr>
        <a:xfrm>
          <a:off x="836304" y="1408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0E38664-7309-4840-8C85-E45FFCD3DF2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B64EF64-E6D5-483E-B5E7-D9B6685F85A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239315C-D5C8-4D3E-B24B-3B22E7FE909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B8BA068-0938-4FE8-B552-22C18BE0DC0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F122351-84EE-474B-8463-C5F8535A107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29DE2662-0E2D-4AD8-8ED8-695AF7B693C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4CF5838-393B-4BF0-ACCC-B1FD87DEBB3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D1D96CA-8B8B-405F-8BE1-ACF6A60E4B2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C4022F69-6A1E-4338-81BB-DA32C4B6135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8F45A6C-2E8B-4F6D-80D5-FD2211FEBAC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3430A04B-297A-4C4A-BB73-2E1204977905}"/>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2106C45F-AAA8-46C6-8569-535144A34152}"/>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1DE38ADE-0058-4AAC-B51C-2F098E22A53F}"/>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2624817C-4C4E-450A-AF06-7642736A497A}"/>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4172FA6F-8C66-42F9-BBEF-94B5DE80C2C8}"/>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94061757-D321-4863-89CC-8BFECD6D0265}"/>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E740C657-4528-4D79-8E4E-9769FAF649A9}"/>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9E1C425E-005F-44DB-A437-ADC2FC2A0682}"/>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6822A776-27EA-44DD-9E91-5FECAB9469DD}"/>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014B3991-339C-42ED-A88B-6C01DAD03C60}"/>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91FF2FF9-13BD-45A8-8825-6A7CFC21A5B3}"/>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92C89809-224F-43C2-8544-B0F855F9A3AD}"/>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85E6DA5D-D25B-48B9-BDA3-45F8D9D5D2B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7C9ACCF2-E7CF-46DE-9AC5-DDB422E189D5}"/>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DD1E4151-783D-4F98-A451-C40A610AE67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B12D1599-8A94-4EBF-8C1A-D46422B7EB0B}"/>
            </a:ext>
          </a:extLst>
        </xdr:cNvPr>
        <xdr:cNvCxnSpPr/>
      </xdr:nvCxnSpPr>
      <xdr:spPr>
        <a:xfrm flipV="1">
          <a:off x="9219565" y="13078750"/>
          <a:ext cx="0" cy="1432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AE8CFFF1-975A-4E45-BD3C-2073EC4B32D1}"/>
            </a:ext>
          </a:extLst>
        </xdr:cNvPr>
        <xdr:cNvSpPr txBox="1"/>
      </xdr:nvSpPr>
      <xdr:spPr>
        <a:xfrm>
          <a:off x="9258300" y="145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7138DCC9-7CDD-45BD-941E-F192B30EA2C8}"/>
            </a:ext>
          </a:extLst>
        </xdr:cNvPr>
        <xdr:cNvCxnSpPr/>
      </xdr:nvCxnSpPr>
      <xdr:spPr>
        <a:xfrm>
          <a:off x="9154160" y="14510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40027D23-6197-4FD3-9B30-023A6B545DA8}"/>
            </a:ext>
          </a:extLst>
        </xdr:cNvPr>
        <xdr:cNvSpPr txBox="1"/>
      </xdr:nvSpPr>
      <xdr:spPr>
        <a:xfrm>
          <a:off x="9258300" y="1285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18120933-94E6-4E47-9740-876FF5C23363}"/>
            </a:ext>
          </a:extLst>
        </xdr:cNvPr>
        <xdr:cNvCxnSpPr/>
      </xdr:nvCxnSpPr>
      <xdr:spPr>
        <a:xfrm>
          <a:off x="9154160" y="13078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A0DB6220-E4DC-4FCE-BA43-FADF7E8B0EC0}"/>
            </a:ext>
          </a:extLst>
        </xdr:cNvPr>
        <xdr:cNvSpPr txBox="1"/>
      </xdr:nvSpPr>
      <xdr:spPr>
        <a:xfrm>
          <a:off x="9258300" y="1407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F49E49D2-3A25-4E58-A17A-9F8AD43B620B}"/>
            </a:ext>
          </a:extLst>
        </xdr:cNvPr>
        <xdr:cNvSpPr/>
      </xdr:nvSpPr>
      <xdr:spPr>
        <a:xfrm>
          <a:off x="9192260" y="142229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ACF01506-32F1-4FE3-9757-245E07BD5948}"/>
            </a:ext>
          </a:extLst>
        </xdr:cNvPr>
        <xdr:cNvSpPr/>
      </xdr:nvSpPr>
      <xdr:spPr>
        <a:xfrm>
          <a:off x="8445500" y="14238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963D27FA-D374-4C90-9FFE-26BA416FF909}"/>
            </a:ext>
          </a:extLst>
        </xdr:cNvPr>
        <xdr:cNvSpPr/>
      </xdr:nvSpPr>
      <xdr:spPr>
        <a:xfrm>
          <a:off x="7670800" y="142741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A35B2092-47CB-4589-BA2B-8538B5CA0A06}"/>
            </a:ext>
          </a:extLst>
        </xdr:cNvPr>
        <xdr:cNvSpPr/>
      </xdr:nvSpPr>
      <xdr:spPr>
        <a:xfrm>
          <a:off x="6873240" y="1430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DDB3CFFF-6224-49FD-A280-74D67C47F690}"/>
            </a:ext>
          </a:extLst>
        </xdr:cNvPr>
        <xdr:cNvSpPr/>
      </xdr:nvSpPr>
      <xdr:spPr>
        <a:xfrm>
          <a:off x="6098540" y="14260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25E1997-4952-42CD-AD15-BFC9B286683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6A9A61D-AC5A-43BF-BB9A-ECFE2715B6C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33C546D-9391-4A7A-80BC-168CF5A1026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4194ACB-6E01-47BF-9992-AF6B9B5C8D8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8BC0C83-F1D6-4475-9AAB-AB5157D1D1F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11140</xdr:rowOff>
    </xdr:from>
    <xdr:to>
      <xdr:col>55</xdr:col>
      <xdr:colOff>50800</xdr:colOff>
      <xdr:row>86</xdr:row>
      <xdr:rowOff>112740</xdr:rowOff>
    </xdr:to>
    <xdr:sp macro="" textlink="">
      <xdr:nvSpPr>
        <xdr:cNvPr id="364" name="楕円 363">
          <a:extLst>
            <a:ext uri="{FF2B5EF4-FFF2-40B4-BE49-F238E27FC236}">
              <a16:creationId xmlns:a16="http://schemas.microsoft.com/office/drawing/2014/main" id="{70D96EDF-AEB3-4B3F-8D3F-DF4760708879}"/>
            </a:ext>
          </a:extLst>
        </xdr:cNvPr>
        <xdr:cNvSpPr/>
      </xdr:nvSpPr>
      <xdr:spPr>
        <a:xfrm>
          <a:off x="9192260" y="14428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97517</xdr:rowOff>
    </xdr:from>
    <xdr:ext cx="469744" cy="259045"/>
    <xdr:sp macro="" textlink="">
      <xdr:nvSpPr>
        <xdr:cNvPr id="365" name="【公営住宅】&#10;一人当たり面積該当値テキスト">
          <a:extLst>
            <a:ext uri="{FF2B5EF4-FFF2-40B4-BE49-F238E27FC236}">
              <a16:creationId xmlns:a16="http://schemas.microsoft.com/office/drawing/2014/main" id="{73B6C30C-E85F-4102-A55D-E3FB6F167B62}"/>
            </a:ext>
          </a:extLst>
        </xdr:cNvPr>
        <xdr:cNvSpPr txBox="1"/>
      </xdr:nvSpPr>
      <xdr:spPr>
        <a:xfrm>
          <a:off x="9258300" y="143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169962</xdr:rowOff>
    </xdr:from>
    <xdr:to>
      <xdr:col>50</xdr:col>
      <xdr:colOff>165100</xdr:colOff>
      <xdr:row>85</xdr:row>
      <xdr:rowOff>100112</xdr:rowOff>
    </xdr:to>
    <xdr:sp macro="" textlink="">
      <xdr:nvSpPr>
        <xdr:cNvPr id="366" name="楕円 365">
          <a:extLst>
            <a:ext uri="{FF2B5EF4-FFF2-40B4-BE49-F238E27FC236}">
              <a16:creationId xmlns:a16="http://schemas.microsoft.com/office/drawing/2014/main" id="{8DB316C2-3A26-4647-BBDF-CA2BB9548275}"/>
            </a:ext>
          </a:extLst>
        </xdr:cNvPr>
        <xdr:cNvSpPr/>
      </xdr:nvSpPr>
      <xdr:spPr>
        <a:xfrm>
          <a:off x="8445500" y="14251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49312</xdr:rowOff>
    </xdr:from>
    <xdr:to>
      <xdr:col>55</xdr:col>
      <xdr:colOff>0</xdr:colOff>
      <xdr:row>86</xdr:row>
      <xdr:rowOff>61940</xdr:rowOff>
    </xdr:to>
    <xdr:cxnSp macro="">
      <xdr:nvCxnSpPr>
        <xdr:cNvPr id="367" name="直線コネクタ 366">
          <a:extLst>
            <a:ext uri="{FF2B5EF4-FFF2-40B4-BE49-F238E27FC236}">
              <a16:creationId xmlns:a16="http://schemas.microsoft.com/office/drawing/2014/main" id="{662A5955-8D05-49F9-9135-79420A33B9DE}"/>
            </a:ext>
          </a:extLst>
        </xdr:cNvPr>
        <xdr:cNvCxnSpPr/>
      </xdr:nvCxnSpPr>
      <xdr:spPr>
        <a:xfrm>
          <a:off x="8496300" y="14298712"/>
          <a:ext cx="723900" cy="18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8310</xdr:rowOff>
    </xdr:from>
    <xdr:to>
      <xdr:col>46</xdr:col>
      <xdr:colOff>38100</xdr:colOff>
      <xdr:row>85</xdr:row>
      <xdr:rowOff>109910</xdr:rowOff>
    </xdr:to>
    <xdr:sp macro="" textlink="">
      <xdr:nvSpPr>
        <xdr:cNvPr id="368" name="楕円 367">
          <a:extLst>
            <a:ext uri="{FF2B5EF4-FFF2-40B4-BE49-F238E27FC236}">
              <a16:creationId xmlns:a16="http://schemas.microsoft.com/office/drawing/2014/main" id="{FB700A77-5CB6-4A5F-BBB3-5E055C3AC370}"/>
            </a:ext>
          </a:extLst>
        </xdr:cNvPr>
        <xdr:cNvSpPr/>
      </xdr:nvSpPr>
      <xdr:spPr>
        <a:xfrm>
          <a:off x="7670800" y="142577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49312</xdr:rowOff>
    </xdr:from>
    <xdr:to>
      <xdr:col>50</xdr:col>
      <xdr:colOff>114300</xdr:colOff>
      <xdr:row>85</xdr:row>
      <xdr:rowOff>59110</xdr:rowOff>
    </xdr:to>
    <xdr:cxnSp macro="">
      <xdr:nvCxnSpPr>
        <xdr:cNvPr id="369" name="直線コネクタ 368">
          <a:extLst>
            <a:ext uri="{FF2B5EF4-FFF2-40B4-BE49-F238E27FC236}">
              <a16:creationId xmlns:a16="http://schemas.microsoft.com/office/drawing/2014/main" id="{8E089C9D-71C7-4B07-86CF-8E75890B53CC}"/>
            </a:ext>
          </a:extLst>
        </xdr:cNvPr>
        <xdr:cNvCxnSpPr/>
      </xdr:nvCxnSpPr>
      <xdr:spPr>
        <a:xfrm flipV="1">
          <a:off x="7713980" y="14298712"/>
          <a:ext cx="7823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30299</xdr:rowOff>
    </xdr:from>
    <xdr:to>
      <xdr:col>41</xdr:col>
      <xdr:colOff>101600</xdr:colOff>
      <xdr:row>85</xdr:row>
      <xdr:rowOff>131899</xdr:rowOff>
    </xdr:to>
    <xdr:sp macro="" textlink="">
      <xdr:nvSpPr>
        <xdr:cNvPr id="370" name="楕円 369">
          <a:extLst>
            <a:ext uri="{FF2B5EF4-FFF2-40B4-BE49-F238E27FC236}">
              <a16:creationId xmlns:a16="http://schemas.microsoft.com/office/drawing/2014/main" id="{79BC1646-C163-4A6C-9E4C-0DDE586419E7}"/>
            </a:ext>
          </a:extLst>
        </xdr:cNvPr>
        <xdr:cNvSpPr/>
      </xdr:nvSpPr>
      <xdr:spPr>
        <a:xfrm>
          <a:off x="6873240" y="1427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59110</xdr:rowOff>
    </xdr:from>
    <xdr:to>
      <xdr:col>45</xdr:col>
      <xdr:colOff>177800</xdr:colOff>
      <xdr:row>85</xdr:row>
      <xdr:rowOff>81099</xdr:rowOff>
    </xdr:to>
    <xdr:cxnSp macro="">
      <xdr:nvCxnSpPr>
        <xdr:cNvPr id="371" name="直線コネクタ 370">
          <a:extLst>
            <a:ext uri="{FF2B5EF4-FFF2-40B4-BE49-F238E27FC236}">
              <a16:creationId xmlns:a16="http://schemas.microsoft.com/office/drawing/2014/main" id="{0E7E4FB9-F495-4E65-BF9F-14EF7F925303}"/>
            </a:ext>
          </a:extLst>
        </xdr:cNvPr>
        <xdr:cNvCxnSpPr/>
      </xdr:nvCxnSpPr>
      <xdr:spPr>
        <a:xfrm flipV="1">
          <a:off x="6924040" y="14308510"/>
          <a:ext cx="789940" cy="2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38027</xdr:rowOff>
    </xdr:from>
    <xdr:to>
      <xdr:col>36</xdr:col>
      <xdr:colOff>165100</xdr:colOff>
      <xdr:row>85</xdr:row>
      <xdr:rowOff>139627</xdr:rowOff>
    </xdr:to>
    <xdr:sp macro="" textlink="">
      <xdr:nvSpPr>
        <xdr:cNvPr id="372" name="楕円 371">
          <a:extLst>
            <a:ext uri="{FF2B5EF4-FFF2-40B4-BE49-F238E27FC236}">
              <a16:creationId xmlns:a16="http://schemas.microsoft.com/office/drawing/2014/main" id="{BC6E8D2C-E2B4-4334-8014-4BB2618B2EE1}"/>
            </a:ext>
          </a:extLst>
        </xdr:cNvPr>
        <xdr:cNvSpPr/>
      </xdr:nvSpPr>
      <xdr:spPr>
        <a:xfrm>
          <a:off x="6098540" y="1428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81099</xdr:rowOff>
    </xdr:from>
    <xdr:to>
      <xdr:col>41</xdr:col>
      <xdr:colOff>50800</xdr:colOff>
      <xdr:row>85</xdr:row>
      <xdr:rowOff>88827</xdr:rowOff>
    </xdr:to>
    <xdr:cxnSp macro="">
      <xdr:nvCxnSpPr>
        <xdr:cNvPr id="373" name="直線コネクタ 372">
          <a:extLst>
            <a:ext uri="{FF2B5EF4-FFF2-40B4-BE49-F238E27FC236}">
              <a16:creationId xmlns:a16="http://schemas.microsoft.com/office/drawing/2014/main" id="{199A7117-8669-4E00-8820-3F7563F94B4D}"/>
            </a:ext>
          </a:extLst>
        </xdr:cNvPr>
        <xdr:cNvCxnSpPr/>
      </xdr:nvCxnSpPr>
      <xdr:spPr>
        <a:xfrm flipV="1">
          <a:off x="6149340" y="14330499"/>
          <a:ext cx="774700" cy="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10674CF3-5429-4951-978E-A9EB1EB158A9}"/>
            </a:ext>
          </a:extLst>
        </xdr:cNvPr>
        <xdr:cNvSpPr txBox="1"/>
      </xdr:nvSpPr>
      <xdr:spPr>
        <a:xfrm>
          <a:off x="8271587" y="1401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75" name="n_2aveValue【公営住宅】&#10;一人当たり面積">
          <a:extLst>
            <a:ext uri="{FF2B5EF4-FFF2-40B4-BE49-F238E27FC236}">
              <a16:creationId xmlns:a16="http://schemas.microsoft.com/office/drawing/2014/main" id="{E8EAA785-02E0-42A9-AD14-7A54A989ADCB}"/>
            </a:ext>
          </a:extLst>
        </xdr:cNvPr>
        <xdr:cNvSpPr txBox="1"/>
      </xdr:nvSpPr>
      <xdr:spPr>
        <a:xfrm>
          <a:off x="7509587" y="14366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F7506431-E200-4808-A916-4A85E6964BE6}"/>
            </a:ext>
          </a:extLst>
        </xdr:cNvPr>
        <xdr:cNvSpPr txBox="1"/>
      </xdr:nvSpPr>
      <xdr:spPr>
        <a:xfrm>
          <a:off x="6712027" y="1440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E7599EDE-ABC6-499A-8A20-9A3C898561F5}"/>
            </a:ext>
          </a:extLst>
        </xdr:cNvPr>
        <xdr:cNvSpPr txBox="1"/>
      </xdr:nvSpPr>
      <xdr:spPr>
        <a:xfrm>
          <a:off x="5937327" y="140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91239</xdr:rowOff>
    </xdr:from>
    <xdr:ext cx="469744" cy="259045"/>
    <xdr:sp macro="" textlink="">
      <xdr:nvSpPr>
        <xdr:cNvPr id="378" name="n_1mainValue【公営住宅】&#10;一人当たり面積">
          <a:extLst>
            <a:ext uri="{FF2B5EF4-FFF2-40B4-BE49-F238E27FC236}">
              <a16:creationId xmlns:a16="http://schemas.microsoft.com/office/drawing/2014/main" id="{0E63A4CF-0CD7-4B93-8993-752CE92E6331}"/>
            </a:ext>
          </a:extLst>
        </xdr:cNvPr>
        <xdr:cNvSpPr txBox="1"/>
      </xdr:nvSpPr>
      <xdr:spPr>
        <a:xfrm>
          <a:off x="8271587" y="143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126437</xdr:rowOff>
    </xdr:from>
    <xdr:ext cx="469744" cy="259045"/>
    <xdr:sp macro="" textlink="">
      <xdr:nvSpPr>
        <xdr:cNvPr id="379" name="n_2mainValue【公営住宅】&#10;一人当たり面積">
          <a:extLst>
            <a:ext uri="{FF2B5EF4-FFF2-40B4-BE49-F238E27FC236}">
              <a16:creationId xmlns:a16="http://schemas.microsoft.com/office/drawing/2014/main" id="{DBED4DB5-0452-4E63-A79A-29B2A661D8B2}"/>
            </a:ext>
          </a:extLst>
        </xdr:cNvPr>
        <xdr:cNvSpPr txBox="1"/>
      </xdr:nvSpPr>
      <xdr:spPr>
        <a:xfrm>
          <a:off x="7509587" y="1404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148426</xdr:rowOff>
    </xdr:from>
    <xdr:ext cx="469744" cy="259045"/>
    <xdr:sp macro="" textlink="">
      <xdr:nvSpPr>
        <xdr:cNvPr id="380" name="n_3mainValue【公営住宅】&#10;一人当たり面積">
          <a:extLst>
            <a:ext uri="{FF2B5EF4-FFF2-40B4-BE49-F238E27FC236}">
              <a16:creationId xmlns:a16="http://schemas.microsoft.com/office/drawing/2014/main" id="{33A0AC37-BA32-4DA1-84B3-FE39C5A41034}"/>
            </a:ext>
          </a:extLst>
        </xdr:cNvPr>
        <xdr:cNvSpPr txBox="1"/>
      </xdr:nvSpPr>
      <xdr:spPr>
        <a:xfrm>
          <a:off x="6712027" y="1406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130754</xdr:rowOff>
    </xdr:from>
    <xdr:ext cx="469744" cy="259045"/>
    <xdr:sp macro="" textlink="">
      <xdr:nvSpPr>
        <xdr:cNvPr id="381" name="n_4mainValue【公営住宅】&#10;一人当たり面積">
          <a:extLst>
            <a:ext uri="{FF2B5EF4-FFF2-40B4-BE49-F238E27FC236}">
              <a16:creationId xmlns:a16="http://schemas.microsoft.com/office/drawing/2014/main" id="{7055DABA-BE0D-4904-891D-6CD1B12E7EB3}"/>
            </a:ext>
          </a:extLst>
        </xdr:cNvPr>
        <xdr:cNvSpPr txBox="1"/>
      </xdr:nvSpPr>
      <xdr:spPr>
        <a:xfrm>
          <a:off x="5937327" y="14380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787D3979-BBFE-4D6D-AD89-872FF36FF54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CCADCC45-3303-439E-9042-3FEAA5A9B0B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8D771B4E-855E-46EB-AB67-BF77F21D98F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55412FFF-2B32-40C2-9171-27F3EC1D40E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1695BBC-2CE2-4B69-9073-4A0623B57B4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E0A91E76-1891-4176-B066-2298A400E6A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C2D7C02E-EC54-4E9A-94D5-FEF847E1C64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BE503A66-0053-47E7-B0ED-229509E832B7}"/>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79F90C72-2D54-4DB5-9155-7E008D2CF06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7100F359-71E2-42AB-885C-641265AB59E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53356EED-999C-48C4-8299-EDDCF4819BC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4ACAAC75-2BC0-4FE9-B208-6FB8BF35D5C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8A81A315-366C-488B-8082-D3A3D320F32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30106FE8-F3DF-4365-A8BF-EBE089B7552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021F94FA-C836-4AD5-BAC6-16C76DE729F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D12743DD-FBDD-4B8A-81C0-F61DCD465E1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CB68FCAE-3DA6-4C0D-8055-B191B8AA06A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6638103F-ECF3-4D89-92D0-91A82D16686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28417B1B-453F-4AC3-8C09-5514496BB78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B266501A-BB54-4723-BB96-8817287B498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54DCCB8A-3BA4-4803-B3C1-99ED1BB47AE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C46E9592-CCCF-4BC5-A6B9-1C7A8E5C73A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BFB65EB2-814F-4C55-9675-7CE8BC12B9A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B282B70E-B582-4592-895A-CD29129CAA7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0BB3F17B-632C-42E8-8DF8-78FF4D8F0E8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3C72019D-C74B-493E-A0EA-7F7A52BBFCC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9038C617-F467-40D6-BDA6-CFF603D6B1F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922E98C3-2A6C-44AE-812A-6CF3EE28E607}"/>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A9067D43-6A53-43E8-9BD7-FEBDDF9C528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AF4BE2DC-D5DB-497A-B575-C227D3F0864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6BFC1ED1-7C2E-4935-90AA-D7A882CBE9F1}"/>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B19BBCC4-ECD7-467B-A302-5B635935D51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1226967C-B10F-446E-B1A3-A1C6C0B588F4}"/>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ADC87BBD-280E-4D6F-923D-40606D3C18B5}"/>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EBF0246D-9AA9-445D-A590-4D80B9FD04B2}"/>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B8CC1306-6EE6-4B17-A339-9E9636CA12AD}"/>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DDDAB146-678D-4A5C-9BE1-8F62D9266E47}"/>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BAC5A362-1635-44E9-89E4-01ED67D4B5B8}"/>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42B4A615-DFCE-494B-9871-20BC54B2F00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8D427EAB-190A-4377-A9E2-0C6609D1F24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4E4EDDA2-B25A-4127-81A1-FBD3864DA5E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F658400C-CFC0-4FE5-8C85-EF6F1BA1397B}"/>
            </a:ext>
          </a:extLst>
        </xdr:cNvPr>
        <xdr:cNvCxnSpPr/>
      </xdr:nvCxnSpPr>
      <xdr:spPr>
        <a:xfrm flipV="1">
          <a:off x="14375764" y="5686697"/>
          <a:ext cx="0" cy="144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2ED0FD1F-A401-462E-9D62-C086A92E1868}"/>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38B4FE23-CAA3-4A9B-AE2E-5DAF39441958}"/>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0907D296-F0BC-45A6-829E-BA26C8A0315D}"/>
            </a:ext>
          </a:extLst>
        </xdr:cNvPr>
        <xdr:cNvSpPr txBox="1"/>
      </xdr:nvSpPr>
      <xdr:spPr>
        <a:xfrm>
          <a:off x="14414500" y="54657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975E34FB-29EA-46B3-8E7C-88ED3B78063C}"/>
            </a:ext>
          </a:extLst>
        </xdr:cNvPr>
        <xdr:cNvCxnSpPr/>
      </xdr:nvCxnSpPr>
      <xdr:spPr>
        <a:xfrm>
          <a:off x="14287500" y="5686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DB9C8082-55BC-479C-B367-0E60775E86E4}"/>
            </a:ext>
          </a:extLst>
        </xdr:cNvPr>
        <xdr:cNvSpPr txBox="1"/>
      </xdr:nvSpPr>
      <xdr:spPr>
        <a:xfrm>
          <a:off x="14414500" y="6299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87E159FE-CEA5-48D0-B117-5E27C83DD8EB}"/>
            </a:ext>
          </a:extLst>
        </xdr:cNvPr>
        <xdr:cNvSpPr/>
      </xdr:nvSpPr>
      <xdr:spPr>
        <a:xfrm>
          <a:off x="14325600" y="64447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0DC3A715-AA4D-4719-BC7D-0937E34FD2A1}"/>
            </a:ext>
          </a:extLst>
        </xdr:cNvPr>
        <xdr:cNvSpPr/>
      </xdr:nvSpPr>
      <xdr:spPr>
        <a:xfrm>
          <a:off x="13578840" y="64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12F0FE27-2CE1-4477-A1EA-20874D54248E}"/>
            </a:ext>
          </a:extLst>
        </xdr:cNvPr>
        <xdr:cNvSpPr/>
      </xdr:nvSpPr>
      <xdr:spPr>
        <a:xfrm>
          <a:off x="12804140" y="6433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50C18E7D-EFC4-44F4-9939-C91B63879919}"/>
            </a:ext>
          </a:extLst>
        </xdr:cNvPr>
        <xdr:cNvSpPr/>
      </xdr:nvSpPr>
      <xdr:spPr>
        <a:xfrm>
          <a:off x="12029440" y="64251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a:extLst>
            <a:ext uri="{FF2B5EF4-FFF2-40B4-BE49-F238E27FC236}">
              <a16:creationId xmlns:a16="http://schemas.microsoft.com/office/drawing/2014/main" id="{65D8C019-E442-41DA-B080-E860792D772A}"/>
            </a:ext>
          </a:extLst>
        </xdr:cNvPr>
        <xdr:cNvSpPr/>
      </xdr:nvSpPr>
      <xdr:spPr>
        <a:xfrm>
          <a:off x="11231880" y="63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69C45C5-501D-445C-BDAB-222E6FB4B43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3C3B3A9-5C6B-40B6-8D87-F112A98B38F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F8D5F52-D2EA-41C6-8B60-8D584564447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97F05083-A90D-422F-AE5F-987FE04DE1C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C04FC40-B3D1-4701-A712-C5C6EBE8646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10704</xdr:rowOff>
    </xdr:from>
    <xdr:to>
      <xdr:col>85</xdr:col>
      <xdr:colOff>177800</xdr:colOff>
      <xdr:row>41</xdr:row>
      <xdr:rowOff>112304</xdr:rowOff>
    </xdr:to>
    <xdr:sp macro="" textlink="">
      <xdr:nvSpPr>
        <xdr:cNvPr id="439" name="楕円 438">
          <a:extLst>
            <a:ext uri="{FF2B5EF4-FFF2-40B4-BE49-F238E27FC236}">
              <a16:creationId xmlns:a16="http://schemas.microsoft.com/office/drawing/2014/main" id="{DD62B772-0BB7-478C-A323-E5DE6493C678}"/>
            </a:ext>
          </a:extLst>
        </xdr:cNvPr>
        <xdr:cNvSpPr/>
      </xdr:nvSpPr>
      <xdr:spPr>
        <a:xfrm>
          <a:off x="14325600" y="688394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160581</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C4A27B19-8267-4AC9-998D-0D59061F89C1}"/>
            </a:ext>
          </a:extLst>
        </xdr:cNvPr>
        <xdr:cNvSpPr txBox="1"/>
      </xdr:nvSpPr>
      <xdr:spPr>
        <a:xfrm>
          <a:off x="14414500" y="686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144599</xdr:rowOff>
    </xdr:from>
    <xdr:to>
      <xdr:col>81</xdr:col>
      <xdr:colOff>101600</xdr:colOff>
      <xdr:row>41</xdr:row>
      <xdr:rowOff>74749</xdr:rowOff>
    </xdr:to>
    <xdr:sp macro="" textlink="">
      <xdr:nvSpPr>
        <xdr:cNvPr id="441" name="楕円 440">
          <a:extLst>
            <a:ext uri="{FF2B5EF4-FFF2-40B4-BE49-F238E27FC236}">
              <a16:creationId xmlns:a16="http://schemas.microsoft.com/office/drawing/2014/main" id="{29361011-C379-4B03-845E-5E6DBF4A302B}"/>
            </a:ext>
          </a:extLst>
        </xdr:cNvPr>
        <xdr:cNvSpPr/>
      </xdr:nvSpPr>
      <xdr:spPr>
        <a:xfrm>
          <a:off x="13578840" y="68501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23949</xdr:rowOff>
    </xdr:from>
    <xdr:to>
      <xdr:col>85</xdr:col>
      <xdr:colOff>127000</xdr:colOff>
      <xdr:row>41</xdr:row>
      <xdr:rowOff>61504</xdr:rowOff>
    </xdr:to>
    <xdr:cxnSp macro="">
      <xdr:nvCxnSpPr>
        <xdr:cNvPr id="442" name="直線コネクタ 441">
          <a:extLst>
            <a:ext uri="{FF2B5EF4-FFF2-40B4-BE49-F238E27FC236}">
              <a16:creationId xmlns:a16="http://schemas.microsoft.com/office/drawing/2014/main" id="{0B3198D1-07D0-4093-A6F5-C82BF451840F}"/>
            </a:ext>
          </a:extLst>
        </xdr:cNvPr>
        <xdr:cNvCxnSpPr/>
      </xdr:nvCxnSpPr>
      <xdr:spPr>
        <a:xfrm>
          <a:off x="13629640" y="6897189"/>
          <a:ext cx="7467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105410</xdr:rowOff>
    </xdr:from>
    <xdr:to>
      <xdr:col>76</xdr:col>
      <xdr:colOff>165100</xdr:colOff>
      <xdr:row>41</xdr:row>
      <xdr:rowOff>35560</xdr:rowOff>
    </xdr:to>
    <xdr:sp macro="" textlink="">
      <xdr:nvSpPr>
        <xdr:cNvPr id="443" name="楕円 442">
          <a:extLst>
            <a:ext uri="{FF2B5EF4-FFF2-40B4-BE49-F238E27FC236}">
              <a16:creationId xmlns:a16="http://schemas.microsoft.com/office/drawing/2014/main" id="{55C957D9-1B49-43F9-8A24-4AAF017CA557}"/>
            </a:ext>
          </a:extLst>
        </xdr:cNvPr>
        <xdr:cNvSpPr/>
      </xdr:nvSpPr>
      <xdr:spPr>
        <a:xfrm>
          <a:off x="12804140" y="6811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156210</xdr:rowOff>
    </xdr:from>
    <xdr:to>
      <xdr:col>81</xdr:col>
      <xdr:colOff>50800</xdr:colOff>
      <xdr:row>41</xdr:row>
      <xdr:rowOff>23949</xdr:rowOff>
    </xdr:to>
    <xdr:cxnSp macro="">
      <xdr:nvCxnSpPr>
        <xdr:cNvPr id="444" name="直線コネクタ 443">
          <a:extLst>
            <a:ext uri="{FF2B5EF4-FFF2-40B4-BE49-F238E27FC236}">
              <a16:creationId xmlns:a16="http://schemas.microsoft.com/office/drawing/2014/main" id="{6A6BDF19-0E42-4FFD-90B0-7889EA1B5A52}"/>
            </a:ext>
          </a:extLst>
        </xdr:cNvPr>
        <xdr:cNvCxnSpPr/>
      </xdr:nvCxnSpPr>
      <xdr:spPr>
        <a:xfrm>
          <a:off x="12854940" y="6861810"/>
          <a:ext cx="77470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67854</xdr:rowOff>
    </xdr:from>
    <xdr:to>
      <xdr:col>72</xdr:col>
      <xdr:colOff>38100</xdr:colOff>
      <xdr:row>40</xdr:row>
      <xdr:rowOff>169454</xdr:rowOff>
    </xdr:to>
    <xdr:sp macro="" textlink="">
      <xdr:nvSpPr>
        <xdr:cNvPr id="445" name="楕円 444">
          <a:extLst>
            <a:ext uri="{FF2B5EF4-FFF2-40B4-BE49-F238E27FC236}">
              <a16:creationId xmlns:a16="http://schemas.microsoft.com/office/drawing/2014/main" id="{163C032F-1F1A-4C83-A87A-3511091D22B8}"/>
            </a:ext>
          </a:extLst>
        </xdr:cNvPr>
        <xdr:cNvSpPr/>
      </xdr:nvSpPr>
      <xdr:spPr>
        <a:xfrm>
          <a:off x="12029440" y="67734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118654</xdr:rowOff>
    </xdr:from>
    <xdr:to>
      <xdr:col>76</xdr:col>
      <xdr:colOff>114300</xdr:colOff>
      <xdr:row>40</xdr:row>
      <xdr:rowOff>156210</xdr:rowOff>
    </xdr:to>
    <xdr:cxnSp macro="">
      <xdr:nvCxnSpPr>
        <xdr:cNvPr id="446" name="直線コネクタ 445">
          <a:extLst>
            <a:ext uri="{FF2B5EF4-FFF2-40B4-BE49-F238E27FC236}">
              <a16:creationId xmlns:a16="http://schemas.microsoft.com/office/drawing/2014/main" id="{37BAB420-EAA3-43C9-A888-99BD21BF1A66}"/>
            </a:ext>
          </a:extLst>
        </xdr:cNvPr>
        <xdr:cNvCxnSpPr/>
      </xdr:nvCxnSpPr>
      <xdr:spPr>
        <a:xfrm>
          <a:off x="12072620" y="6824254"/>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30299</xdr:rowOff>
    </xdr:from>
    <xdr:to>
      <xdr:col>67</xdr:col>
      <xdr:colOff>101600</xdr:colOff>
      <xdr:row>40</xdr:row>
      <xdr:rowOff>131899</xdr:rowOff>
    </xdr:to>
    <xdr:sp macro="" textlink="">
      <xdr:nvSpPr>
        <xdr:cNvPr id="447" name="楕円 446">
          <a:extLst>
            <a:ext uri="{FF2B5EF4-FFF2-40B4-BE49-F238E27FC236}">
              <a16:creationId xmlns:a16="http://schemas.microsoft.com/office/drawing/2014/main" id="{2ED15B94-4747-450F-AC7F-40E475CF48BF}"/>
            </a:ext>
          </a:extLst>
        </xdr:cNvPr>
        <xdr:cNvSpPr/>
      </xdr:nvSpPr>
      <xdr:spPr>
        <a:xfrm>
          <a:off x="11231880" y="673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81099</xdr:rowOff>
    </xdr:from>
    <xdr:to>
      <xdr:col>71</xdr:col>
      <xdr:colOff>177800</xdr:colOff>
      <xdr:row>40</xdr:row>
      <xdr:rowOff>118654</xdr:rowOff>
    </xdr:to>
    <xdr:cxnSp macro="">
      <xdr:nvCxnSpPr>
        <xdr:cNvPr id="448" name="直線コネクタ 447">
          <a:extLst>
            <a:ext uri="{FF2B5EF4-FFF2-40B4-BE49-F238E27FC236}">
              <a16:creationId xmlns:a16="http://schemas.microsoft.com/office/drawing/2014/main" id="{BE802C85-2BEC-4EAB-8CFE-BEA29DDE9CD5}"/>
            </a:ext>
          </a:extLst>
        </xdr:cNvPr>
        <xdr:cNvCxnSpPr/>
      </xdr:nvCxnSpPr>
      <xdr:spPr>
        <a:xfrm>
          <a:off x="11282680" y="6786699"/>
          <a:ext cx="78994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4C0B0624-B0F6-4367-87AF-7DC311B1E42D}"/>
            </a:ext>
          </a:extLst>
        </xdr:cNvPr>
        <xdr:cNvSpPr txBox="1"/>
      </xdr:nvSpPr>
      <xdr:spPr>
        <a:xfrm>
          <a:off x="134372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DF8EE5D0-4BD6-491C-A9AF-22BC3B26441F}"/>
            </a:ext>
          </a:extLst>
        </xdr:cNvPr>
        <xdr:cNvSpPr txBox="1"/>
      </xdr:nvSpPr>
      <xdr:spPr>
        <a:xfrm>
          <a:off x="12675244" y="621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4D039804-199B-4F89-A1B0-9804BAF58AED}"/>
            </a:ext>
          </a:extLst>
        </xdr:cNvPr>
        <xdr:cNvSpPr txBox="1"/>
      </xdr:nvSpPr>
      <xdr:spPr>
        <a:xfrm>
          <a:off x="11900544" y="6204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E8246436-089D-4F60-9CC7-F20E4C6086D9}"/>
            </a:ext>
          </a:extLst>
        </xdr:cNvPr>
        <xdr:cNvSpPr txBox="1"/>
      </xdr:nvSpPr>
      <xdr:spPr>
        <a:xfrm>
          <a:off x="1110298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65876</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A2CDF75C-32DB-4960-AC4C-1D9C19BD9644}"/>
            </a:ext>
          </a:extLst>
        </xdr:cNvPr>
        <xdr:cNvSpPr txBox="1"/>
      </xdr:nvSpPr>
      <xdr:spPr>
        <a:xfrm>
          <a:off x="13437244" y="6939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26687</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A6ABF047-2E5B-4B01-8218-7F6616E00296}"/>
            </a:ext>
          </a:extLst>
        </xdr:cNvPr>
        <xdr:cNvSpPr txBox="1"/>
      </xdr:nvSpPr>
      <xdr:spPr>
        <a:xfrm>
          <a:off x="12675244"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160581</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137D97F3-B3D4-496C-9409-00493451DA96}"/>
            </a:ext>
          </a:extLst>
        </xdr:cNvPr>
        <xdr:cNvSpPr txBox="1"/>
      </xdr:nvSpPr>
      <xdr:spPr>
        <a:xfrm>
          <a:off x="11900544" y="686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123026</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4E99B8D8-DD45-40A0-9821-8B9E90A60DC4}"/>
            </a:ext>
          </a:extLst>
        </xdr:cNvPr>
        <xdr:cNvSpPr txBox="1"/>
      </xdr:nvSpPr>
      <xdr:spPr>
        <a:xfrm>
          <a:off x="11102984" y="682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588C0345-3B05-4445-8594-4F2A10C09A7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E961D83C-0DB1-488E-BDB4-4DDF826E69A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56A502D0-C96D-4205-95EB-4552EB4D74B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666359EE-4842-427F-8523-B75E8EE572D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CF2B2B0E-43B1-4DC7-8867-25E120BBBC8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33FF302C-FDBE-404A-8BB7-17B87E7435B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4DDF7312-B58C-454A-9139-79F2BC766C7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C13753E9-427F-4EA9-949B-D6F44718F0C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DD7AA900-FC86-4180-BFD3-BDF45855170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F7C1BB36-A50A-4873-804C-30CCAD3C062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5E4C39EF-0196-4562-AEB9-39D7B7672A7E}"/>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81830C9B-C9A9-444C-82F2-3803A49FE2B4}"/>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25EF73A0-7F7B-42C2-A9C6-C63E779270B6}"/>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39B5C96E-DB32-4768-98D9-4D0F91FEA311}"/>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ED3DFF87-F383-40AD-A82B-6F1D1E70CBBC}"/>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E463B3E4-CCEF-4604-BE8F-C0641D14A606}"/>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603FA1F4-2C41-428A-ADAD-AA4E9A48A0AB}"/>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21681C88-BFD9-4C0E-A428-327FD64F16F6}"/>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B48E337F-CCF8-47AF-9A6B-1E321BAB2827}"/>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65E86CCF-7B6D-4370-AAD8-68C2AABB53C9}"/>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FC7F2A44-89E7-4771-A505-22FE2DF472E0}"/>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D7E2233D-E2B4-4DE9-B179-1DC1630574FE}"/>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FF174CC5-63F4-42ED-9249-66A3AA35AC6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76548F25-1F76-4E26-B250-06CEC13E910A}"/>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503F0237-95E6-408C-B6FE-731B6E9A98D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616DD1EC-88BF-43C2-ABFF-68E491419ABE}"/>
            </a:ext>
          </a:extLst>
        </xdr:cNvPr>
        <xdr:cNvCxnSpPr/>
      </xdr:nvCxnSpPr>
      <xdr:spPr>
        <a:xfrm flipV="1">
          <a:off x="19509104" y="5687242"/>
          <a:ext cx="0" cy="1354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3DE2407A-20C8-40A4-B639-99D4785C1B8F}"/>
            </a:ext>
          </a:extLst>
        </xdr:cNvPr>
        <xdr:cNvSpPr txBox="1"/>
      </xdr:nvSpPr>
      <xdr:spPr>
        <a:xfrm>
          <a:off x="19547840" y="704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3D897BA2-1D66-44F2-BC92-FBA922F83C5A}"/>
            </a:ext>
          </a:extLst>
        </xdr:cNvPr>
        <xdr:cNvCxnSpPr/>
      </xdr:nvCxnSpPr>
      <xdr:spPr>
        <a:xfrm>
          <a:off x="19443700" y="70414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1DD576B6-6881-4EF6-9B14-F2CBA71E17AA}"/>
            </a:ext>
          </a:extLst>
        </xdr:cNvPr>
        <xdr:cNvSpPr txBox="1"/>
      </xdr:nvSpPr>
      <xdr:spPr>
        <a:xfrm>
          <a:off x="19547840" y="5466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367A1907-2DB3-4696-9D5B-C1DF40A89B6F}"/>
            </a:ext>
          </a:extLst>
        </xdr:cNvPr>
        <xdr:cNvCxnSpPr/>
      </xdr:nvCxnSpPr>
      <xdr:spPr>
        <a:xfrm>
          <a:off x="19443700" y="5687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8726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F3BB8B36-88A8-438B-A11D-555F122A9BD7}"/>
            </a:ext>
          </a:extLst>
        </xdr:cNvPr>
        <xdr:cNvSpPr txBox="1"/>
      </xdr:nvSpPr>
      <xdr:spPr>
        <a:xfrm>
          <a:off x="19547840" y="65466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EE4F2966-45B1-4F30-944A-F20784BDF399}"/>
            </a:ext>
          </a:extLst>
        </xdr:cNvPr>
        <xdr:cNvSpPr/>
      </xdr:nvSpPr>
      <xdr:spPr>
        <a:xfrm>
          <a:off x="1945894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E2199F8C-1081-4003-97CF-EF77A1A90AC7}"/>
            </a:ext>
          </a:extLst>
        </xdr:cNvPr>
        <xdr:cNvSpPr/>
      </xdr:nvSpPr>
      <xdr:spPr>
        <a:xfrm>
          <a:off x="18735040" y="65726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15AF5528-E5BF-49AF-B45E-E6999263391D}"/>
            </a:ext>
          </a:extLst>
        </xdr:cNvPr>
        <xdr:cNvSpPr/>
      </xdr:nvSpPr>
      <xdr:spPr>
        <a:xfrm>
          <a:off x="17937480" y="6633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2659A22B-D710-40DB-9A75-3EE9CCD607B5}"/>
            </a:ext>
          </a:extLst>
        </xdr:cNvPr>
        <xdr:cNvSpPr/>
      </xdr:nvSpPr>
      <xdr:spPr>
        <a:xfrm>
          <a:off x="17162780" y="6659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a:extLst>
            <a:ext uri="{FF2B5EF4-FFF2-40B4-BE49-F238E27FC236}">
              <a16:creationId xmlns:a16="http://schemas.microsoft.com/office/drawing/2014/main" id="{DA49FC9B-E600-489C-A29B-8DF8FB446274}"/>
            </a:ext>
          </a:extLst>
        </xdr:cNvPr>
        <xdr:cNvSpPr/>
      </xdr:nvSpPr>
      <xdr:spPr>
        <a:xfrm>
          <a:off x="16388080" y="66259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D0D371B7-082B-4EAE-B19C-BB53010C2202}"/>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E5542C9-02E9-482E-ABA4-6C93B2F56F5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78CE171D-46EF-4FD1-8616-CDFE2DCF0B1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90D382CF-F5DD-4101-84B6-2612050B164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65B4584F-63D8-4E36-AEDA-EC2EABA4BAF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151674</xdr:rowOff>
    </xdr:from>
    <xdr:to>
      <xdr:col>116</xdr:col>
      <xdr:colOff>114300</xdr:colOff>
      <xdr:row>39</xdr:row>
      <xdr:rowOff>81824</xdr:rowOff>
    </xdr:to>
    <xdr:sp macro="" textlink="">
      <xdr:nvSpPr>
        <xdr:cNvPr id="498" name="楕円 497">
          <a:extLst>
            <a:ext uri="{FF2B5EF4-FFF2-40B4-BE49-F238E27FC236}">
              <a16:creationId xmlns:a16="http://schemas.microsoft.com/office/drawing/2014/main" id="{88BA4B32-DA6B-47B8-920B-AF26286B165C}"/>
            </a:ext>
          </a:extLst>
        </xdr:cNvPr>
        <xdr:cNvSpPr/>
      </xdr:nvSpPr>
      <xdr:spPr>
        <a:xfrm>
          <a:off x="19458940" y="65219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3101</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1F998395-A569-44AB-B23A-92312572FF16}"/>
            </a:ext>
          </a:extLst>
        </xdr:cNvPr>
        <xdr:cNvSpPr txBox="1"/>
      </xdr:nvSpPr>
      <xdr:spPr>
        <a:xfrm>
          <a:off x="19547840" y="637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907</xdr:rowOff>
    </xdr:from>
    <xdr:to>
      <xdr:col>112</xdr:col>
      <xdr:colOff>38100</xdr:colOff>
      <xdr:row>39</xdr:row>
      <xdr:rowOff>102507</xdr:rowOff>
    </xdr:to>
    <xdr:sp macro="" textlink="">
      <xdr:nvSpPr>
        <xdr:cNvPr id="500" name="楕円 499">
          <a:extLst>
            <a:ext uri="{FF2B5EF4-FFF2-40B4-BE49-F238E27FC236}">
              <a16:creationId xmlns:a16="http://schemas.microsoft.com/office/drawing/2014/main" id="{31AD315A-E178-4281-9EF5-E97B09333CB3}"/>
            </a:ext>
          </a:extLst>
        </xdr:cNvPr>
        <xdr:cNvSpPr/>
      </xdr:nvSpPr>
      <xdr:spPr>
        <a:xfrm>
          <a:off x="18735040" y="65388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31024</xdr:rowOff>
    </xdr:from>
    <xdr:to>
      <xdr:col>116</xdr:col>
      <xdr:colOff>63500</xdr:colOff>
      <xdr:row>39</xdr:row>
      <xdr:rowOff>51707</xdr:rowOff>
    </xdr:to>
    <xdr:cxnSp macro="">
      <xdr:nvCxnSpPr>
        <xdr:cNvPr id="501" name="直線コネクタ 500">
          <a:extLst>
            <a:ext uri="{FF2B5EF4-FFF2-40B4-BE49-F238E27FC236}">
              <a16:creationId xmlns:a16="http://schemas.microsoft.com/office/drawing/2014/main" id="{AADF414F-0E07-43F2-ADD0-8171D1F2C29D}"/>
            </a:ext>
          </a:extLst>
        </xdr:cNvPr>
        <xdr:cNvCxnSpPr/>
      </xdr:nvCxnSpPr>
      <xdr:spPr>
        <a:xfrm flipV="1">
          <a:off x="18778220" y="6568984"/>
          <a:ext cx="73152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19413</xdr:rowOff>
    </xdr:from>
    <xdr:to>
      <xdr:col>107</xdr:col>
      <xdr:colOff>101600</xdr:colOff>
      <xdr:row>39</xdr:row>
      <xdr:rowOff>121013</xdr:rowOff>
    </xdr:to>
    <xdr:sp macro="" textlink="">
      <xdr:nvSpPr>
        <xdr:cNvPr id="502" name="楕円 501">
          <a:extLst>
            <a:ext uri="{FF2B5EF4-FFF2-40B4-BE49-F238E27FC236}">
              <a16:creationId xmlns:a16="http://schemas.microsoft.com/office/drawing/2014/main" id="{3441E198-3E3B-456A-A95E-B98B419A21B9}"/>
            </a:ext>
          </a:extLst>
        </xdr:cNvPr>
        <xdr:cNvSpPr/>
      </xdr:nvSpPr>
      <xdr:spPr>
        <a:xfrm>
          <a:off x="17937480" y="655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51707</xdr:rowOff>
    </xdr:from>
    <xdr:to>
      <xdr:col>111</xdr:col>
      <xdr:colOff>177800</xdr:colOff>
      <xdr:row>39</xdr:row>
      <xdr:rowOff>70213</xdr:rowOff>
    </xdr:to>
    <xdr:cxnSp macro="">
      <xdr:nvCxnSpPr>
        <xdr:cNvPr id="503" name="直線コネクタ 502">
          <a:extLst>
            <a:ext uri="{FF2B5EF4-FFF2-40B4-BE49-F238E27FC236}">
              <a16:creationId xmlns:a16="http://schemas.microsoft.com/office/drawing/2014/main" id="{0A9E5A29-3BE9-49E7-8A07-DA833F43DB2B}"/>
            </a:ext>
          </a:extLst>
        </xdr:cNvPr>
        <xdr:cNvCxnSpPr/>
      </xdr:nvCxnSpPr>
      <xdr:spPr>
        <a:xfrm flipV="1">
          <a:off x="17988280" y="6589667"/>
          <a:ext cx="78994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32476</xdr:rowOff>
    </xdr:from>
    <xdr:to>
      <xdr:col>102</xdr:col>
      <xdr:colOff>165100</xdr:colOff>
      <xdr:row>39</xdr:row>
      <xdr:rowOff>134076</xdr:rowOff>
    </xdr:to>
    <xdr:sp macro="" textlink="">
      <xdr:nvSpPr>
        <xdr:cNvPr id="504" name="楕円 503">
          <a:extLst>
            <a:ext uri="{FF2B5EF4-FFF2-40B4-BE49-F238E27FC236}">
              <a16:creationId xmlns:a16="http://schemas.microsoft.com/office/drawing/2014/main" id="{53267F23-25AD-4C3D-A580-6916CF74F56B}"/>
            </a:ext>
          </a:extLst>
        </xdr:cNvPr>
        <xdr:cNvSpPr/>
      </xdr:nvSpPr>
      <xdr:spPr>
        <a:xfrm>
          <a:off x="17162780" y="657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70213</xdr:rowOff>
    </xdr:from>
    <xdr:to>
      <xdr:col>107</xdr:col>
      <xdr:colOff>50800</xdr:colOff>
      <xdr:row>39</xdr:row>
      <xdr:rowOff>83276</xdr:rowOff>
    </xdr:to>
    <xdr:cxnSp macro="">
      <xdr:nvCxnSpPr>
        <xdr:cNvPr id="505" name="直線コネクタ 504">
          <a:extLst>
            <a:ext uri="{FF2B5EF4-FFF2-40B4-BE49-F238E27FC236}">
              <a16:creationId xmlns:a16="http://schemas.microsoft.com/office/drawing/2014/main" id="{193EF9B5-8E07-4E11-80C0-1828696AE30C}"/>
            </a:ext>
          </a:extLst>
        </xdr:cNvPr>
        <xdr:cNvCxnSpPr/>
      </xdr:nvCxnSpPr>
      <xdr:spPr>
        <a:xfrm flipV="1">
          <a:off x="17213580" y="6608173"/>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47716</xdr:rowOff>
    </xdr:from>
    <xdr:to>
      <xdr:col>98</xdr:col>
      <xdr:colOff>38100</xdr:colOff>
      <xdr:row>39</xdr:row>
      <xdr:rowOff>149316</xdr:rowOff>
    </xdr:to>
    <xdr:sp macro="" textlink="">
      <xdr:nvSpPr>
        <xdr:cNvPr id="506" name="楕円 505">
          <a:extLst>
            <a:ext uri="{FF2B5EF4-FFF2-40B4-BE49-F238E27FC236}">
              <a16:creationId xmlns:a16="http://schemas.microsoft.com/office/drawing/2014/main" id="{E107C6D9-9739-4149-8548-D69ACE390F79}"/>
            </a:ext>
          </a:extLst>
        </xdr:cNvPr>
        <xdr:cNvSpPr/>
      </xdr:nvSpPr>
      <xdr:spPr>
        <a:xfrm>
          <a:off x="16388080" y="65856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83276</xdr:rowOff>
    </xdr:from>
    <xdr:to>
      <xdr:col>102</xdr:col>
      <xdr:colOff>114300</xdr:colOff>
      <xdr:row>39</xdr:row>
      <xdr:rowOff>98516</xdr:rowOff>
    </xdr:to>
    <xdr:cxnSp macro="">
      <xdr:nvCxnSpPr>
        <xdr:cNvPr id="507" name="直線コネクタ 506">
          <a:extLst>
            <a:ext uri="{FF2B5EF4-FFF2-40B4-BE49-F238E27FC236}">
              <a16:creationId xmlns:a16="http://schemas.microsoft.com/office/drawing/2014/main" id="{9E49435B-B4B8-4D85-AFCC-2CBE4ABBD7A3}"/>
            </a:ext>
          </a:extLst>
        </xdr:cNvPr>
        <xdr:cNvCxnSpPr/>
      </xdr:nvCxnSpPr>
      <xdr:spPr>
        <a:xfrm flipV="1">
          <a:off x="16431260" y="6621236"/>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127380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DF09FD30-CF92-4EB4-89A7-783CB112D645}"/>
            </a:ext>
          </a:extLst>
        </xdr:cNvPr>
        <xdr:cNvSpPr txBox="1"/>
      </xdr:nvSpPr>
      <xdr:spPr>
        <a:xfrm>
          <a:off x="18561127" y="666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A98DD367-099F-4F2E-B15E-26E396C40054}"/>
            </a:ext>
          </a:extLst>
        </xdr:cNvPr>
        <xdr:cNvSpPr txBox="1"/>
      </xdr:nvSpPr>
      <xdr:spPr>
        <a:xfrm>
          <a:off x="17776267" y="672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6FA4DF27-E7D3-4588-A275-4FD329625F01}"/>
            </a:ext>
          </a:extLst>
        </xdr:cNvPr>
        <xdr:cNvSpPr txBox="1"/>
      </xdr:nvSpPr>
      <xdr:spPr>
        <a:xfrm>
          <a:off x="17001567" y="674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9270</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D3E4AF66-79D6-424D-96F9-D1BAD1627BD2}"/>
            </a:ext>
          </a:extLst>
        </xdr:cNvPr>
        <xdr:cNvSpPr txBox="1"/>
      </xdr:nvSpPr>
      <xdr:spPr>
        <a:xfrm>
          <a:off x="16226867" y="671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119034</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0FE3EB4D-1DAB-4C30-BD73-487C4D58D775}"/>
            </a:ext>
          </a:extLst>
        </xdr:cNvPr>
        <xdr:cNvSpPr txBox="1"/>
      </xdr:nvSpPr>
      <xdr:spPr>
        <a:xfrm>
          <a:off x="18561127" y="632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137540</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EC3515AE-8358-4D50-9706-ADBD39AE7B68}"/>
            </a:ext>
          </a:extLst>
        </xdr:cNvPr>
        <xdr:cNvSpPr txBox="1"/>
      </xdr:nvSpPr>
      <xdr:spPr>
        <a:xfrm>
          <a:off x="17776267" y="634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150603</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B235B350-A464-4F17-988B-84057337F309}"/>
            </a:ext>
          </a:extLst>
        </xdr:cNvPr>
        <xdr:cNvSpPr txBox="1"/>
      </xdr:nvSpPr>
      <xdr:spPr>
        <a:xfrm>
          <a:off x="17001567" y="635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165843</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37941CA7-91F4-484D-AF27-DBCE81FA1512}"/>
            </a:ext>
          </a:extLst>
        </xdr:cNvPr>
        <xdr:cNvSpPr txBox="1"/>
      </xdr:nvSpPr>
      <xdr:spPr>
        <a:xfrm>
          <a:off x="16226867" y="636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7A933C00-E6F2-4747-AC77-F3EF577C162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9E0123F9-0F76-4C76-9175-F0F13F9DE0E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3F5CA27F-81A3-433C-80D0-7835B40B25D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769EE6EE-DA6D-46E5-A688-7297D3FC179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E9729D51-68EC-4E25-A78C-47FB8FA540E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74566BAE-AEFA-4037-AFC2-46EAC3906DF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FB9B3B76-0B70-4B74-8760-7575C7F2696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88D5F44B-C8D5-4769-9F85-DBF0E02664B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9EAED0B7-2C24-42D7-8301-B0FA5E709DC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2B73B482-A746-4F51-8AC0-76DA223A023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15C0D8E0-6EF3-4BAA-B3D7-2921C44301C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271D1D85-2815-41EF-9FE9-9C6E455F42B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B5F6D2C2-6323-4654-B943-F3BE10CA080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13D43D0A-114B-4E16-9C78-3B72EAEC802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C163DDE5-3C95-433D-ACAC-82DD6DF6F82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EC49DC16-862E-43AC-A691-C2949203CD92}"/>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2B1B5F6A-F692-484A-BA3F-8A72B1105C5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32DC5FDC-1E66-48AC-9FED-C2ED17F06D9C}"/>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D64B2BCC-328E-49CB-96B0-4EABFADC6C9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10C0DC87-19FD-4CA1-95C5-AB1FD8DBE6A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DF4FB18E-325F-488E-935D-4C22B0DB0454}"/>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3A395318-6309-48E3-BA0A-2ADEB3A4CE6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899A1563-DFB2-49C2-BB70-C773DF9C545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A24FE4A5-A8A9-46F5-874B-99DFF409F42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296838CF-E148-4789-B2A3-4AFA18B16E56}"/>
            </a:ext>
          </a:extLst>
        </xdr:cNvPr>
        <xdr:cNvCxnSpPr/>
      </xdr:nvCxnSpPr>
      <xdr:spPr>
        <a:xfrm flipV="1">
          <a:off x="14375764" y="953452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6873520B-7B9C-4CBC-93D8-2805851CA92E}"/>
            </a:ext>
          </a:extLst>
        </xdr:cNvPr>
        <xdr:cNvSpPr txBox="1"/>
      </xdr:nvSpPr>
      <xdr:spPr>
        <a:xfrm>
          <a:off x="14414500"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72280AD0-33F7-4389-9C86-43EAD7C469CE}"/>
            </a:ext>
          </a:extLst>
        </xdr:cNvPr>
        <xdr:cNvCxnSpPr/>
      </xdr:nvCxnSpPr>
      <xdr:spPr>
        <a:xfrm>
          <a:off x="1428750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B5CACCFE-2EFD-4C36-8CFA-5DDDE308DB16}"/>
            </a:ext>
          </a:extLst>
        </xdr:cNvPr>
        <xdr:cNvSpPr txBox="1"/>
      </xdr:nvSpPr>
      <xdr:spPr>
        <a:xfrm>
          <a:off x="144145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6F3B6852-1BE9-4473-AAF8-6CC44106AE61}"/>
            </a:ext>
          </a:extLst>
        </xdr:cNvPr>
        <xdr:cNvCxnSpPr/>
      </xdr:nvCxnSpPr>
      <xdr:spPr>
        <a:xfrm>
          <a:off x="14287500" y="953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3DA24D36-A822-4CDE-B5B0-0F6502E10907}"/>
            </a:ext>
          </a:extLst>
        </xdr:cNvPr>
        <xdr:cNvSpPr txBox="1"/>
      </xdr:nvSpPr>
      <xdr:spPr>
        <a:xfrm>
          <a:off x="144145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3D70C453-8B1C-46AD-96F2-528ABF03FB29}"/>
            </a:ext>
          </a:extLst>
        </xdr:cNvPr>
        <xdr:cNvSpPr/>
      </xdr:nvSpPr>
      <xdr:spPr>
        <a:xfrm>
          <a:off x="14325600" y="101714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7C73038B-5DE5-461B-841E-9CAE538DA433}"/>
            </a:ext>
          </a:extLst>
        </xdr:cNvPr>
        <xdr:cNvSpPr/>
      </xdr:nvSpPr>
      <xdr:spPr>
        <a:xfrm>
          <a:off x="13578840" y="101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912ACFC6-F6D3-4F18-9059-272EA810F6C4}"/>
            </a:ext>
          </a:extLst>
        </xdr:cNvPr>
        <xdr:cNvSpPr/>
      </xdr:nvSpPr>
      <xdr:spPr>
        <a:xfrm>
          <a:off x="1280414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49053E14-DA7B-42D8-8849-68EC53058F32}"/>
            </a:ext>
          </a:extLst>
        </xdr:cNvPr>
        <xdr:cNvSpPr/>
      </xdr:nvSpPr>
      <xdr:spPr>
        <a:xfrm>
          <a:off x="12029440" y="101085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a:extLst>
            <a:ext uri="{FF2B5EF4-FFF2-40B4-BE49-F238E27FC236}">
              <a16:creationId xmlns:a16="http://schemas.microsoft.com/office/drawing/2014/main" id="{84639A09-705F-40A4-8C76-04AE7C656A4E}"/>
            </a:ext>
          </a:extLst>
        </xdr:cNvPr>
        <xdr:cNvSpPr/>
      </xdr:nvSpPr>
      <xdr:spPr>
        <a:xfrm>
          <a:off x="1123188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318A527F-F007-41DC-8568-666DF64A019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3EEE4B0C-B7AE-40CC-8BA2-15EB90A1278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C60ED6B-7657-4DF7-ACE6-3224B94855A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3AD318AF-2681-4BEC-BE5D-4C0BA639645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DD9E67E-CF58-424F-8DF8-CE138A75F9A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145415</xdr:rowOff>
    </xdr:from>
    <xdr:to>
      <xdr:col>85</xdr:col>
      <xdr:colOff>177800</xdr:colOff>
      <xdr:row>61</xdr:row>
      <xdr:rowOff>75565</xdr:rowOff>
    </xdr:to>
    <xdr:sp macro="" textlink="">
      <xdr:nvSpPr>
        <xdr:cNvPr id="556" name="楕円 555">
          <a:extLst>
            <a:ext uri="{FF2B5EF4-FFF2-40B4-BE49-F238E27FC236}">
              <a16:creationId xmlns:a16="http://schemas.microsoft.com/office/drawing/2014/main" id="{15FA4815-21B2-403E-9659-53C5B4620D24}"/>
            </a:ext>
          </a:extLst>
        </xdr:cNvPr>
        <xdr:cNvSpPr/>
      </xdr:nvSpPr>
      <xdr:spPr>
        <a:xfrm>
          <a:off x="14325600" y="102038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123842</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B5F16D82-824F-491A-856C-E540656A0B09}"/>
            </a:ext>
          </a:extLst>
        </xdr:cNvPr>
        <xdr:cNvSpPr txBox="1"/>
      </xdr:nvSpPr>
      <xdr:spPr>
        <a:xfrm>
          <a:off x="14414500"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67310</xdr:rowOff>
    </xdr:from>
    <xdr:to>
      <xdr:col>81</xdr:col>
      <xdr:colOff>101600</xdr:colOff>
      <xdr:row>60</xdr:row>
      <xdr:rowOff>168910</xdr:rowOff>
    </xdr:to>
    <xdr:sp macro="" textlink="">
      <xdr:nvSpPr>
        <xdr:cNvPr id="558" name="楕円 557">
          <a:extLst>
            <a:ext uri="{FF2B5EF4-FFF2-40B4-BE49-F238E27FC236}">
              <a16:creationId xmlns:a16="http://schemas.microsoft.com/office/drawing/2014/main" id="{078947EA-5C69-49A5-98EB-9BDE123A02D3}"/>
            </a:ext>
          </a:extLst>
        </xdr:cNvPr>
        <xdr:cNvSpPr/>
      </xdr:nvSpPr>
      <xdr:spPr>
        <a:xfrm>
          <a:off x="1357884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118110</xdr:rowOff>
    </xdr:from>
    <xdr:to>
      <xdr:col>85</xdr:col>
      <xdr:colOff>127000</xdr:colOff>
      <xdr:row>61</xdr:row>
      <xdr:rowOff>24765</xdr:rowOff>
    </xdr:to>
    <xdr:cxnSp macro="">
      <xdr:nvCxnSpPr>
        <xdr:cNvPr id="559" name="直線コネクタ 558">
          <a:extLst>
            <a:ext uri="{FF2B5EF4-FFF2-40B4-BE49-F238E27FC236}">
              <a16:creationId xmlns:a16="http://schemas.microsoft.com/office/drawing/2014/main" id="{7F9D7FD8-742B-4EBA-8318-679CFEFB2ADD}"/>
            </a:ext>
          </a:extLst>
        </xdr:cNvPr>
        <xdr:cNvCxnSpPr/>
      </xdr:nvCxnSpPr>
      <xdr:spPr>
        <a:xfrm>
          <a:off x="13629640" y="10176510"/>
          <a:ext cx="74676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21590</xdr:rowOff>
    </xdr:from>
    <xdr:to>
      <xdr:col>76</xdr:col>
      <xdr:colOff>165100</xdr:colOff>
      <xdr:row>60</xdr:row>
      <xdr:rowOff>123190</xdr:rowOff>
    </xdr:to>
    <xdr:sp macro="" textlink="">
      <xdr:nvSpPr>
        <xdr:cNvPr id="560" name="楕円 559">
          <a:extLst>
            <a:ext uri="{FF2B5EF4-FFF2-40B4-BE49-F238E27FC236}">
              <a16:creationId xmlns:a16="http://schemas.microsoft.com/office/drawing/2014/main" id="{DE729A46-E9A0-458B-A058-08FB3B021F56}"/>
            </a:ext>
          </a:extLst>
        </xdr:cNvPr>
        <xdr:cNvSpPr/>
      </xdr:nvSpPr>
      <xdr:spPr>
        <a:xfrm>
          <a:off x="1280414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72390</xdr:rowOff>
    </xdr:from>
    <xdr:to>
      <xdr:col>81</xdr:col>
      <xdr:colOff>50800</xdr:colOff>
      <xdr:row>60</xdr:row>
      <xdr:rowOff>118110</xdr:rowOff>
    </xdr:to>
    <xdr:cxnSp macro="">
      <xdr:nvCxnSpPr>
        <xdr:cNvPr id="561" name="直線コネクタ 560">
          <a:extLst>
            <a:ext uri="{FF2B5EF4-FFF2-40B4-BE49-F238E27FC236}">
              <a16:creationId xmlns:a16="http://schemas.microsoft.com/office/drawing/2014/main" id="{8A08DBFB-0797-42C1-9710-9BD4FE78235D}"/>
            </a:ext>
          </a:extLst>
        </xdr:cNvPr>
        <xdr:cNvCxnSpPr/>
      </xdr:nvCxnSpPr>
      <xdr:spPr>
        <a:xfrm>
          <a:off x="12854940" y="1013079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62" name="楕円 561">
          <a:extLst>
            <a:ext uri="{FF2B5EF4-FFF2-40B4-BE49-F238E27FC236}">
              <a16:creationId xmlns:a16="http://schemas.microsoft.com/office/drawing/2014/main" id="{119035D9-804A-42DC-9F5B-8E147E740303}"/>
            </a:ext>
          </a:extLst>
        </xdr:cNvPr>
        <xdr:cNvSpPr/>
      </xdr:nvSpPr>
      <xdr:spPr>
        <a:xfrm>
          <a:off x="12029440" y="10043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32385</xdr:rowOff>
    </xdr:from>
    <xdr:to>
      <xdr:col>76</xdr:col>
      <xdr:colOff>114300</xdr:colOff>
      <xdr:row>60</xdr:row>
      <xdr:rowOff>72390</xdr:rowOff>
    </xdr:to>
    <xdr:cxnSp macro="">
      <xdr:nvCxnSpPr>
        <xdr:cNvPr id="563" name="直線コネクタ 562">
          <a:extLst>
            <a:ext uri="{FF2B5EF4-FFF2-40B4-BE49-F238E27FC236}">
              <a16:creationId xmlns:a16="http://schemas.microsoft.com/office/drawing/2014/main" id="{2FC36C94-E090-4ADA-B178-74F34E90A74C}"/>
            </a:ext>
          </a:extLst>
        </xdr:cNvPr>
        <xdr:cNvCxnSpPr/>
      </xdr:nvCxnSpPr>
      <xdr:spPr>
        <a:xfrm>
          <a:off x="12072620" y="1009078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166370</xdr:rowOff>
    </xdr:from>
    <xdr:to>
      <xdr:col>67</xdr:col>
      <xdr:colOff>101600</xdr:colOff>
      <xdr:row>60</xdr:row>
      <xdr:rowOff>96520</xdr:rowOff>
    </xdr:to>
    <xdr:sp macro="" textlink="">
      <xdr:nvSpPr>
        <xdr:cNvPr id="564" name="楕円 563">
          <a:extLst>
            <a:ext uri="{FF2B5EF4-FFF2-40B4-BE49-F238E27FC236}">
              <a16:creationId xmlns:a16="http://schemas.microsoft.com/office/drawing/2014/main" id="{186F7189-CED0-4FC7-B29F-BE7A0A7C5A31}"/>
            </a:ext>
          </a:extLst>
        </xdr:cNvPr>
        <xdr:cNvSpPr/>
      </xdr:nvSpPr>
      <xdr:spPr>
        <a:xfrm>
          <a:off x="11231880" y="1005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32385</xdr:rowOff>
    </xdr:from>
    <xdr:to>
      <xdr:col>71</xdr:col>
      <xdr:colOff>177800</xdr:colOff>
      <xdr:row>60</xdr:row>
      <xdr:rowOff>45720</xdr:rowOff>
    </xdr:to>
    <xdr:cxnSp macro="">
      <xdr:nvCxnSpPr>
        <xdr:cNvPr id="565" name="直線コネクタ 564">
          <a:extLst>
            <a:ext uri="{FF2B5EF4-FFF2-40B4-BE49-F238E27FC236}">
              <a16:creationId xmlns:a16="http://schemas.microsoft.com/office/drawing/2014/main" id="{2B3F13E1-EFE2-4B1F-A085-C1396F59B38D}"/>
            </a:ext>
          </a:extLst>
        </xdr:cNvPr>
        <xdr:cNvCxnSpPr/>
      </xdr:nvCxnSpPr>
      <xdr:spPr>
        <a:xfrm flipV="1">
          <a:off x="11282680" y="10090785"/>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66" name="n_1aveValue【学校施設】&#10;有形固定資産減価償却率">
          <a:extLst>
            <a:ext uri="{FF2B5EF4-FFF2-40B4-BE49-F238E27FC236}">
              <a16:creationId xmlns:a16="http://schemas.microsoft.com/office/drawing/2014/main" id="{8EFF3818-9DAF-4085-B1E4-97E6A78CBAE7}"/>
            </a:ext>
          </a:extLst>
        </xdr:cNvPr>
        <xdr:cNvSpPr txBox="1"/>
      </xdr:nvSpPr>
      <xdr:spPr>
        <a:xfrm>
          <a:off x="134372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567" name="n_2aveValue【学校施設】&#10;有形固定資産減価償却率">
          <a:extLst>
            <a:ext uri="{FF2B5EF4-FFF2-40B4-BE49-F238E27FC236}">
              <a16:creationId xmlns:a16="http://schemas.microsoft.com/office/drawing/2014/main" id="{2DCF6732-835F-416F-81D8-B8D6279E0B4C}"/>
            </a:ext>
          </a:extLst>
        </xdr:cNvPr>
        <xdr:cNvSpPr txBox="1"/>
      </xdr:nvSpPr>
      <xdr:spPr>
        <a:xfrm>
          <a:off x="1267524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568" name="n_3aveValue【学校施設】&#10;有形固定資産減価償却率">
          <a:extLst>
            <a:ext uri="{FF2B5EF4-FFF2-40B4-BE49-F238E27FC236}">
              <a16:creationId xmlns:a16="http://schemas.microsoft.com/office/drawing/2014/main" id="{B1126E55-6ABB-4D64-B8C6-D6AF3394F55A}"/>
            </a:ext>
          </a:extLst>
        </xdr:cNvPr>
        <xdr:cNvSpPr txBox="1"/>
      </xdr:nvSpPr>
      <xdr:spPr>
        <a:xfrm>
          <a:off x="119005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569" name="n_4aveValue【学校施設】&#10;有形固定資産減価償却率">
          <a:extLst>
            <a:ext uri="{FF2B5EF4-FFF2-40B4-BE49-F238E27FC236}">
              <a16:creationId xmlns:a16="http://schemas.microsoft.com/office/drawing/2014/main" id="{F1896666-E9A6-4B8E-A476-46093187C49F}"/>
            </a:ext>
          </a:extLst>
        </xdr:cNvPr>
        <xdr:cNvSpPr txBox="1"/>
      </xdr:nvSpPr>
      <xdr:spPr>
        <a:xfrm>
          <a:off x="1110298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160037</xdr:rowOff>
    </xdr:from>
    <xdr:ext cx="405111" cy="259045"/>
    <xdr:sp macro="" textlink="">
      <xdr:nvSpPr>
        <xdr:cNvPr id="570" name="n_1mainValue【学校施設】&#10;有形固定資産減価償却率">
          <a:extLst>
            <a:ext uri="{FF2B5EF4-FFF2-40B4-BE49-F238E27FC236}">
              <a16:creationId xmlns:a16="http://schemas.microsoft.com/office/drawing/2014/main" id="{E2894508-C8F6-4BFD-82A4-65F56C7A8346}"/>
            </a:ext>
          </a:extLst>
        </xdr:cNvPr>
        <xdr:cNvSpPr txBox="1"/>
      </xdr:nvSpPr>
      <xdr:spPr>
        <a:xfrm>
          <a:off x="134372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139717</xdr:rowOff>
    </xdr:from>
    <xdr:ext cx="405111" cy="259045"/>
    <xdr:sp macro="" textlink="">
      <xdr:nvSpPr>
        <xdr:cNvPr id="571" name="n_2mainValue【学校施設】&#10;有形固定資産減価償却率">
          <a:extLst>
            <a:ext uri="{FF2B5EF4-FFF2-40B4-BE49-F238E27FC236}">
              <a16:creationId xmlns:a16="http://schemas.microsoft.com/office/drawing/2014/main" id="{007BFA40-F830-4D37-B260-10EE2C57E585}"/>
            </a:ext>
          </a:extLst>
        </xdr:cNvPr>
        <xdr:cNvSpPr txBox="1"/>
      </xdr:nvSpPr>
      <xdr:spPr>
        <a:xfrm>
          <a:off x="126752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72" name="n_3mainValue【学校施設】&#10;有形固定資産減価償却率">
          <a:extLst>
            <a:ext uri="{FF2B5EF4-FFF2-40B4-BE49-F238E27FC236}">
              <a16:creationId xmlns:a16="http://schemas.microsoft.com/office/drawing/2014/main" id="{669FEA16-CA3F-4BBB-B162-35A45455BB3B}"/>
            </a:ext>
          </a:extLst>
        </xdr:cNvPr>
        <xdr:cNvSpPr txBox="1"/>
      </xdr:nvSpPr>
      <xdr:spPr>
        <a:xfrm>
          <a:off x="119005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73" name="n_4mainValue【学校施設】&#10;有形固定資産減価償却率">
          <a:extLst>
            <a:ext uri="{FF2B5EF4-FFF2-40B4-BE49-F238E27FC236}">
              <a16:creationId xmlns:a16="http://schemas.microsoft.com/office/drawing/2014/main" id="{271D5CAC-3B4D-4835-8760-FBC34EA60417}"/>
            </a:ext>
          </a:extLst>
        </xdr:cNvPr>
        <xdr:cNvSpPr txBox="1"/>
      </xdr:nvSpPr>
      <xdr:spPr>
        <a:xfrm>
          <a:off x="1110298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277B5935-78C0-432E-BD2C-C6C80CD42B1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29F75119-403C-4A40-BB48-976D316D844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E7977417-242D-4A66-A40F-F7707E5B09A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058A3737-BF9F-482C-91F8-3CAA2468F57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2257D826-9BE5-4AD0-B190-914F8BBD448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43101E30-5178-4F0C-A1F0-E7A40DA9696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F43F3A2C-39E0-4C5C-925B-2705907EF01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70981D71-712E-4DB9-AD85-BA59D5D5ACB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6852A7BD-E366-4331-BF99-02D459B18D4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765D3F29-3C09-4DFA-A59E-4446D9BD448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3D72DA01-572E-48E4-BA76-425814486D92}"/>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05BD3D0B-C445-4334-8B97-A6DA3D247E6D}"/>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3712CCB9-5CC4-4B99-A6FC-0EDA17D5B866}"/>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F6808D83-A237-4E64-944F-EEC0D1BB7D8C}"/>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AFBC95B7-93E7-419C-8B36-AB6121A68352}"/>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1A863382-83F5-4E0D-B69F-8024F39650B5}"/>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60DB0836-0AA9-4167-97F6-2BA7AD71FCDB}"/>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FF3957FC-773D-47D8-A959-9CC9B35B809C}"/>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5CAEB480-DCE7-42A0-BB51-7B18A3E01328}"/>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FDBAE586-8F38-436C-BEFE-09C10FC2ACAA}"/>
            </a:ext>
          </a:extLst>
        </xdr:cNvPr>
        <xdr:cNvSpPr txBox="1"/>
      </xdr:nvSpPr>
      <xdr:spPr>
        <a:xfrm>
          <a:off x="15630721" y="944156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FF482E37-674B-4300-A526-9C616A52B81A}"/>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342DC2CE-91A0-4A25-9B82-F5364C6A05C2}"/>
            </a:ext>
          </a:extLst>
        </xdr:cNvPr>
        <xdr:cNvSpPr txBox="1"/>
      </xdr:nvSpPr>
      <xdr:spPr>
        <a:xfrm>
          <a:off x="1563072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ADBE8907-0686-4494-8DC3-70DF940ED8F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170B3E14-57FF-4052-BB4F-4A401D9A9664}"/>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B60B8D16-01CD-4917-91C4-C58BA71963B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993ACFF7-A556-4997-93B7-24CD03830DD5}"/>
            </a:ext>
          </a:extLst>
        </xdr:cNvPr>
        <xdr:cNvCxnSpPr/>
      </xdr:nvCxnSpPr>
      <xdr:spPr>
        <a:xfrm flipV="1">
          <a:off x="19509104" y="9461318"/>
          <a:ext cx="0" cy="1315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A0CFFFE6-5083-4369-BB69-01E109383F22}"/>
            </a:ext>
          </a:extLst>
        </xdr:cNvPr>
        <xdr:cNvSpPr txBox="1"/>
      </xdr:nvSpPr>
      <xdr:spPr>
        <a:xfrm>
          <a:off x="19547840" y="1078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6F14816A-FDAD-4307-A787-150710B21E0E}"/>
            </a:ext>
          </a:extLst>
        </xdr:cNvPr>
        <xdr:cNvCxnSpPr/>
      </xdr:nvCxnSpPr>
      <xdr:spPr>
        <a:xfrm>
          <a:off x="19443700" y="107772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6B643222-06FF-422C-AD43-1AD232D0C5EF}"/>
            </a:ext>
          </a:extLst>
        </xdr:cNvPr>
        <xdr:cNvSpPr txBox="1"/>
      </xdr:nvSpPr>
      <xdr:spPr>
        <a:xfrm>
          <a:off x="19547840" y="924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7BEADA5D-FDCE-4A37-A799-3AF6C29DEC4E}"/>
            </a:ext>
          </a:extLst>
        </xdr:cNvPr>
        <xdr:cNvCxnSpPr/>
      </xdr:nvCxnSpPr>
      <xdr:spPr>
        <a:xfrm>
          <a:off x="19443700" y="9461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604" name="【学校施設】&#10;一人当たり面積平均値テキスト">
          <a:extLst>
            <a:ext uri="{FF2B5EF4-FFF2-40B4-BE49-F238E27FC236}">
              <a16:creationId xmlns:a16="http://schemas.microsoft.com/office/drawing/2014/main" id="{14DB586B-0890-4D43-B5D9-B4200C3A1924}"/>
            </a:ext>
          </a:extLst>
        </xdr:cNvPr>
        <xdr:cNvSpPr txBox="1"/>
      </xdr:nvSpPr>
      <xdr:spPr>
        <a:xfrm>
          <a:off x="19547840" y="10332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4A75ADB0-1D7A-4C30-90B5-32C539D140B0}"/>
            </a:ext>
          </a:extLst>
        </xdr:cNvPr>
        <xdr:cNvSpPr/>
      </xdr:nvSpPr>
      <xdr:spPr>
        <a:xfrm>
          <a:off x="19458940" y="10353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EC0376E8-877F-4517-BE88-9FA841D9335F}"/>
            </a:ext>
          </a:extLst>
        </xdr:cNvPr>
        <xdr:cNvSpPr/>
      </xdr:nvSpPr>
      <xdr:spPr>
        <a:xfrm>
          <a:off x="18735040" y="103945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0474785D-031F-496F-B56D-EC0F0A9F4AF7}"/>
            </a:ext>
          </a:extLst>
        </xdr:cNvPr>
        <xdr:cNvSpPr/>
      </xdr:nvSpPr>
      <xdr:spPr>
        <a:xfrm>
          <a:off x="17937480" y="1044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D2E15830-3BB2-48CC-B9C7-3484C9B34145}"/>
            </a:ext>
          </a:extLst>
        </xdr:cNvPr>
        <xdr:cNvSpPr/>
      </xdr:nvSpPr>
      <xdr:spPr>
        <a:xfrm>
          <a:off x="17162780" y="1045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a:extLst>
            <a:ext uri="{FF2B5EF4-FFF2-40B4-BE49-F238E27FC236}">
              <a16:creationId xmlns:a16="http://schemas.microsoft.com/office/drawing/2014/main" id="{DE4EA2AF-96E9-4B1F-BCE8-95B3134C0897}"/>
            </a:ext>
          </a:extLst>
        </xdr:cNvPr>
        <xdr:cNvSpPr/>
      </xdr:nvSpPr>
      <xdr:spPr>
        <a:xfrm>
          <a:off x="16388080" y="104281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4FA49407-EE0F-4B46-81AC-E664FF30C35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5BC10F57-2DC8-4658-BEA6-57EDBB6955F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9BCB6F9-1239-4605-ACD0-90B9D6D003E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1934314C-9312-4B4E-937E-E00BDBD1217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EF9877F2-5BE3-4E3D-8F79-D5E0C3F3E82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56751</xdr:rowOff>
    </xdr:from>
    <xdr:to>
      <xdr:col>116</xdr:col>
      <xdr:colOff>114300</xdr:colOff>
      <xdr:row>61</xdr:row>
      <xdr:rowOff>158351</xdr:rowOff>
    </xdr:to>
    <xdr:sp macro="" textlink="">
      <xdr:nvSpPr>
        <xdr:cNvPr id="615" name="楕円 614">
          <a:extLst>
            <a:ext uri="{FF2B5EF4-FFF2-40B4-BE49-F238E27FC236}">
              <a16:creationId xmlns:a16="http://schemas.microsoft.com/office/drawing/2014/main" id="{303F0218-4ABB-437B-A840-31D588BFFFBC}"/>
            </a:ext>
          </a:extLst>
        </xdr:cNvPr>
        <xdr:cNvSpPr/>
      </xdr:nvSpPr>
      <xdr:spPr>
        <a:xfrm>
          <a:off x="19458940" y="1028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79628</xdr:rowOff>
    </xdr:from>
    <xdr:ext cx="469744" cy="259045"/>
    <xdr:sp macro="" textlink="">
      <xdr:nvSpPr>
        <xdr:cNvPr id="616" name="【学校施設】&#10;一人当たり面積該当値テキスト">
          <a:extLst>
            <a:ext uri="{FF2B5EF4-FFF2-40B4-BE49-F238E27FC236}">
              <a16:creationId xmlns:a16="http://schemas.microsoft.com/office/drawing/2014/main" id="{DC3FACD0-95D3-4C3A-955A-DA79EC74E2C2}"/>
            </a:ext>
          </a:extLst>
        </xdr:cNvPr>
        <xdr:cNvSpPr txBox="1"/>
      </xdr:nvSpPr>
      <xdr:spPr>
        <a:xfrm>
          <a:off x="19547840" y="1013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76127</xdr:rowOff>
    </xdr:from>
    <xdr:to>
      <xdr:col>112</xdr:col>
      <xdr:colOff>38100</xdr:colOff>
      <xdr:row>62</xdr:row>
      <xdr:rowOff>6277</xdr:rowOff>
    </xdr:to>
    <xdr:sp macro="" textlink="">
      <xdr:nvSpPr>
        <xdr:cNvPr id="617" name="楕円 616">
          <a:extLst>
            <a:ext uri="{FF2B5EF4-FFF2-40B4-BE49-F238E27FC236}">
              <a16:creationId xmlns:a16="http://schemas.microsoft.com/office/drawing/2014/main" id="{A2724132-D395-454D-978F-422C11C384D2}"/>
            </a:ext>
          </a:extLst>
        </xdr:cNvPr>
        <xdr:cNvSpPr/>
      </xdr:nvSpPr>
      <xdr:spPr>
        <a:xfrm>
          <a:off x="18735040" y="103021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107551</xdr:rowOff>
    </xdr:from>
    <xdr:to>
      <xdr:col>116</xdr:col>
      <xdr:colOff>63500</xdr:colOff>
      <xdr:row>61</xdr:row>
      <xdr:rowOff>126927</xdr:rowOff>
    </xdr:to>
    <xdr:cxnSp macro="">
      <xdr:nvCxnSpPr>
        <xdr:cNvPr id="618" name="直線コネクタ 617">
          <a:extLst>
            <a:ext uri="{FF2B5EF4-FFF2-40B4-BE49-F238E27FC236}">
              <a16:creationId xmlns:a16="http://schemas.microsoft.com/office/drawing/2014/main" id="{4A8F3C57-F557-4EAA-A7C8-7CB001857327}"/>
            </a:ext>
          </a:extLst>
        </xdr:cNvPr>
        <xdr:cNvCxnSpPr/>
      </xdr:nvCxnSpPr>
      <xdr:spPr>
        <a:xfrm flipV="1">
          <a:off x="18778220" y="10333591"/>
          <a:ext cx="731520" cy="1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93545</xdr:rowOff>
    </xdr:from>
    <xdr:to>
      <xdr:col>107</xdr:col>
      <xdr:colOff>101600</xdr:colOff>
      <xdr:row>62</xdr:row>
      <xdr:rowOff>23695</xdr:rowOff>
    </xdr:to>
    <xdr:sp macro="" textlink="">
      <xdr:nvSpPr>
        <xdr:cNvPr id="619" name="楕円 618">
          <a:extLst>
            <a:ext uri="{FF2B5EF4-FFF2-40B4-BE49-F238E27FC236}">
              <a16:creationId xmlns:a16="http://schemas.microsoft.com/office/drawing/2014/main" id="{ADB6F8AC-392F-4072-B1EE-A8AA49F5D8CB}"/>
            </a:ext>
          </a:extLst>
        </xdr:cNvPr>
        <xdr:cNvSpPr/>
      </xdr:nvSpPr>
      <xdr:spPr>
        <a:xfrm>
          <a:off x="17937480" y="10319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126927</xdr:rowOff>
    </xdr:from>
    <xdr:to>
      <xdr:col>111</xdr:col>
      <xdr:colOff>177800</xdr:colOff>
      <xdr:row>61</xdr:row>
      <xdr:rowOff>144345</xdr:rowOff>
    </xdr:to>
    <xdr:cxnSp macro="">
      <xdr:nvCxnSpPr>
        <xdr:cNvPr id="620" name="直線コネクタ 619">
          <a:extLst>
            <a:ext uri="{FF2B5EF4-FFF2-40B4-BE49-F238E27FC236}">
              <a16:creationId xmlns:a16="http://schemas.microsoft.com/office/drawing/2014/main" id="{18BC7B4B-5161-4AAF-85BE-F43050A99065}"/>
            </a:ext>
          </a:extLst>
        </xdr:cNvPr>
        <xdr:cNvCxnSpPr/>
      </xdr:nvCxnSpPr>
      <xdr:spPr>
        <a:xfrm flipV="1">
          <a:off x="17988280" y="10352967"/>
          <a:ext cx="78994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104866</xdr:rowOff>
    </xdr:from>
    <xdr:to>
      <xdr:col>102</xdr:col>
      <xdr:colOff>165100</xdr:colOff>
      <xdr:row>62</xdr:row>
      <xdr:rowOff>35016</xdr:rowOff>
    </xdr:to>
    <xdr:sp macro="" textlink="">
      <xdr:nvSpPr>
        <xdr:cNvPr id="621" name="楕円 620">
          <a:extLst>
            <a:ext uri="{FF2B5EF4-FFF2-40B4-BE49-F238E27FC236}">
              <a16:creationId xmlns:a16="http://schemas.microsoft.com/office/drawing/2014/main" id="{D9EAB36E-B86D-45D7-93AD-E47411D89834}"/>
            </a:ext>
          </a:extLst>
        </xdr:cNvPr>
        <xdr:cNvSpPr/>
      </xdr:nvSpPr>
      <xdr:spPr>
        <a:xfrm>
          <a:off x="17162780" y="103309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144345</xdr:rowOff>
    </xdr:from>
    <xdr:to>
      <xdr:col>107</xdr:col>
      <xdr:colOff>50800</xdr:colOff>
      <xdr:row>61</xdr:row>
      <xdr:rowOff>155666</xdr:rowOff>
    </xdr:to>
    <xdr:cxnSp macro="">
      <xdr:nvCxnSpPr>
        <xdr:cNvPr id="622" name="直線コネクタ 621">
          <a:extLst>
            <a:ext uri="{FF2B5EF4-FFF2-40B4-BE49-F238E27FC236}">
              <a16:creationId xmlns:a16="http://schemas.microsoft.com/office/drawing/2014/main" id="{8CDC33F0-7A13-46B4-A07B-6C176F5E9B4B}"/>
            </a:ext>
          </a:extLst>
        </xdr:cNvPr>
        <xdr:cNvCxnSpPr/>
      </xdr:nvCxnSpPr>
      <xdr:spPr>
        <a:xfrm flipV="1">
          <a:off x="17213580" y="10370385"/>
          <a:ext cx="774700" cy="1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119562</xdr:rowOff>
    </xdr:from>
    <xdr:to>
      <xdr:col>98</xdr:col>
      <xdr:colOff>38100</xdr:colOff>
      <xdr:row>62</xdr:row>
      <xdr:rowOff>49712</xdr:rowOff>
    </xdr:to>
    <xdr:sp macro="" textlink="">
      <xdr:nvSpPr>
        <xdr:cNvPr id="623" name="楕円 622">
          <a:extLst>
            <a:ext uri="{FF2B5EF4-FFF2-40B4-BE49-F238E27FC236}">
              <a16:creationId xmlns:a16="http://schemas.microsoft.com/office/drawing/2014/main" id="{CE808AA5-F85E-4228-8F28-48F6A9834D90}"/>
            </a:ext>
          </a:extLst>
        </xdr:cNvPr>
        <xdr:cNvSpPr/>
      </xdr:nvSpPr>
      <xdr:spPr>
        <a:xfrm>
          <a:off x="16388080" y="103456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155666</xdr:rowOff>
    </xdr:from>
    <xdr:to>
      <xdr:col>102</xdr:col>
      <xdr:colOff>114300</xdr:colOff>
      <xdr:row>61</xdr:row>
      <xdr:rowOff>170362</xdr:rowOff>
    </xdr:to>
    <xdr:cxnSp macro="">
      <xdr:nvCxnSpPr>
        <xdr:cNvPr id="624" name="直線コネクタ 623">
          <a:extLst>
            <a:ext uri="{FF2B5EF4-FFF2-40B4-BE49-F238E27FC236}">
              <a16:creationId xmlns:a16="http://schemas.microsoft.com/office/drawing/2014/main" id="{E16733E7-51CE-4F2D-AD3A-B4DCB0BB5733}"/>
            </a:ext>
          </a:extLst>
        </xdr:cNvPr>
        <xdr:cNvCxnSpPr/>
      </xdr:nvCxnSpPr>
      <xdr:spPr>
        <a:xfrm flipV="1">
          <a:off x="16431260" y="10381706"/>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625" name="n_1aveValue【学校施設】&#10;一人当たり面積">
          <a:extLst>
            <a:ext uri="{FF2B5EF4-FFF2-40B4-BE49-F238E27FC236}">
              <a16:creationId xmlns:a16="http://schemas.microsoft.com/office/drawing/2014/main" id="{5395B083-E4D0-40E4-AD56-33EB9D2D769D}"/>
            </a:ext>
          </a:extLst>
        </xdr:cNvPr>
        <xdr:cNvSpPr txBox="1"/>
      </xdr:nvSpPr>
      <xdr:spPr>
        <a:xfrm>
          <a:off x="18561127" y="1048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58800E2C-4DA3-4F48-AB71-6B0BF0CF30F7}"/>
            </a:ext>
          </a:extLst>
        </xdr:cNvPr>
        <xdr:cNvSpPr txBox="1"/>
      </xdr:nvSpPr>
      <xdr:spPr>
        <a:xfrm>
          <a:off x="17776267" y="105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8059371C-7B8F-4D7B-A57A-C0A95BE45C7C}"/>
            </a:ext>
          </a:extLst>
        </xdr:cNvPr>
        <xdr:cNvSpPr txBox="1"/>
      </xdr:nvSpPr>
      <xdr:spPr>
        <a:xfrm>
          <a:off x="17001567" y="1054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628" name="n_4aveValue【学校施設】&#10;一人当たり面積">
          <a:extLst>
            <a:ext uri="{FF2B5EF4-FFF2-40B4-BE49-F238E27FC236}">
              <a16:creationId xmlns:a16="http://schemas.microsoft.com/office/drawing/2014/main" id="{0DB29EB6-EC44-444E-81FD-A548ED8EB589}"/>
            </a:ext>
          </a:extLst>
        </xdr:cNvPr>
        <xdr:cNvSpPr txBox="1"/>
      </xdr:nvSpPr>
      <xdr:spPr>
        <a:xfrm>
          <a:off x="16226867" y="10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22804</xdr:rowOff>
    </xdr:from>
    <xdr:ext cx="469744" cy="259045"/>
    <xdr:sp macro="" textlink="">
      <xdr:nvSpPr>
        <xdr:cNvPr id="629" name="n_1mainValue【学校施設】&#10;一人当たり面積">
          <a:extLst>
            <a:ext uri="{FF2B5EF4-FFF2-40B4-BE49-F238E27FC236}">
              <a16:creationId xmlns:a16="http://schemas.microsoft.com/office/drawing/2014/main" id="{9162EA72-059C-4CB2-BA8E-4C810E810FB6}"/>
            </a:ext>
          </a:extLst>
        </xdr:cNvPr>
        <xdr:cNvSpPr txBox="1"/>
      </xdr:nvSpPr>
      <xdr:spPr>
        <a:xfrm>
          <a:off x="18561127" y="1008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40222</xdr:rowOff>
    </xdr:from>
    <xdr:ext cx="469744" cy="259045"/>
    <xdr:sp macro="" textlink="">
      <xdr:nvSpPr>
        <xdr:cNvPr id="630" name="n_2mainValue【学校施設】&#10;一人当たり面積">
          <a:extLst>
            <a:ext uri="{FF2B5EF4-FFF2-40B4-BE49-F238E27FC236}">
              <a16:creationId xmlns:a16="http://schemas.microsoft.com/office/drawing/2014/main" id="{FA18BF63-BA52-44FD-AE09-F56F4D16891A}"/>
            </a:ext>
          </a:extLst>
        </xdr:cNvPr>
        <xdr:cNvSpPr txBox="1"/>
      </xdr:nvSpPr>
      <xdr:spPr>
        <a:xfrm>
          <a:off x="17776267" y="1009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51543</xdr:rowOff>
    </xdr:from>
    <xdr:ext cx="469744" cy="259045"/>
    <xdr:sp macro="" textlink="">
      <xdr:nvSpPr>
        <xdr:cNvPr id="631" name="n_3mainValue【学校施設】&#10;一人当たり面積">
          <a:extLst>
            <a:ext uri="{FF2B5EF4-FFF2-40B4-BE49-F238E27FC236}">
              <a16:creationId xmlns:a16="http://schemas.microsoft.com/office/drawing/2014/main" id="{020155CB-E63F-4E6C-9739-4B231C3F9B48}"/>
            </a:ext>
          </a:extLst>
        </xdr:cNvPr>
        <xdr:cNvSpPr txBox="1"/>
      </xdr:nvSpPr>
      <xdr:spPr>
        <a:xfrm>
          <a:off x="17001567" y="1010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66239</xdr:rowOff>
    </xdr:from>
    <xdr:ext cx="469744" cy="259045"/>
    <xdr:sp macro="" textlink="">
      <xdr:nvSpPr>
        <xdr:cNvPr id="632" name="n_4mainValue【学校施設】&#10;一人当たり面積">
          <a:extLst>
            <a:ext uri="{FF2B5EF4-FFF2-40B4-BE49-F238E27FC236}">
              <a16:creationId xmlns:a16="http://schemas.microsoft.com/office/drawing/2014/main" id="{B2616942-46F9-44D9-93EA-99861F82AB8F}"/>
            </a:ext>
          </a:extLst>
        </xdr:cNvPr>
        <xdr:cNvSpPr txBox="1"/>
      </xdr:nvSpPr>
      <xdr:spPr>
        <a:xfrm>
          <a:off x="16226867" y="1012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759FF0B8-3C89-4971-8D1C-4DC7D1CB5A6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14BDF094-F54B-45F8-BD2F-499289E39D6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5D792D4A-B749-4A44-8557-4CFD786354A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FCA13548-C793-4FA3-A1B0-BBB2EA3F60F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2918C736-C81C-41D1-B036-37A530782BA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C07332CA-99AE-4A45-970D-3EC845ABAC9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5F5E6F07-4758-4B88-82EF-BC88401F4B6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18F9B48F-77C3-4371-9C68-410910343764}"/>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3C6E2D77-7884-41AF-9A59-101B34CA078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EEC81E60-A1D4-42E7-9350-8A5D2ECF851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49F211DA-E576-4F7E-9483-6EB73611FF6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25ED17EA-7B68-41A6-B99F-9DCE9735847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D90098CC-C69C-4CED-B8D0-705D287D04C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6C548AE4-D4A2-4D66-ABF0-F98A194B651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5A2AD05A-7020-402D-935C-03151F99776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241F64F1-9DCA-4E7B-A5F1-268BE2D8B139}"/>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ED915783-D69C-4999-996A-6B7C8602126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7C68D1A9-5826-4262-9DCB-FA1B58A84A1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F8C50164-476F-4F0C-B331-18B8EBC7758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42874285-0279-4AAA-972C-D3BDBF8CDF7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4B73476B-749A-4F16-987B-419F28F1976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F0685308-CF2D-492B-9B2C-699350DB4DB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B04019C7-A7AA-42F1-8E2F-AF47ACD5AA0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665DE3C1-0209-462F-A66A-D5A49320F435}"/>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7" name="正方形/長方形 656">
          <a:extLst>
            <a:ext uri="{FF2B5EF4-FFF2-40B4-BE49-F238E27FC236}">
              <a16:creationId xmlns:a16="http://schemas.microsoft.com/office/drawing/2014/main" id="{C45A32C2-B83A-4B8F-8416-F8D86F815D8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8" name="正方形/長方形 657">
          <a:extLst>
            <a:ext uri="{FF2B5EF4-FFF2-40B4-BE49-F238E27FC236}">
              <a16:creationId xmlns:a16="http://schemas.microsoft.com/office/drawing/2014/main" id="{90E8D2D4-6EF1-450C-AA34-C24E69EDC01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9" name="正方形/長方形 658">
          <a:extLst>
            <a:ext uri="{FF2B5EF4-FFF2-40B4-BE49-F238E27FC236}">
              <a16:creationId xmlns:a16="http://schemas.microsoft.com/office/drawing/2014/main" id="{B14A5741-095C-446D-A985-A81A51D6474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0" name="正方形/長方形 659">
          <a:extLst>
            <a:ext uri="{FF2B5EF4-FFF2-40B4-BE49-F238E27FC236}">
              <a16:creationId xmlns:a16="http://schemas.microsoft.com/office/drawing/2014/main" id="{64BB8032-E4CE-49EB-B329-E7C143587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1" name="正方形/長方形 660">
          <a:extLst>
            <a:ext uri="{FF2B5EF4-FFF2-40B4-BE49-F238E27FC236}">
              <a16:creationId xmlns:a16="http://schemas.microsoft.com/office/drawing/2014/main" id="{1B0AA170-7EBA-41AB-B3E0-EB36CDB510D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2" name="正方形/長方形 661">
          <a:extLst>
            <a:ext uri="{FF2B5EF4-FFF2-40B4-BE49-F238E27FC236}">
              <a16:creationId xmlns:a16="http://schemas.microsoft.com/office/drawing/2014/main" id="{282C2329-A4FE-4FDC-97A8-AC37A3E2A94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3" name="正方形/長方形 662">
          <a:extLst>
            <a:ext uri="{FF2B5EF4-FFF2-40B4-BE49-F238E27FC236}">
              <a16:creationId xmlns:a16="http://schemas.microsoft.com/office/drawing/2014/main" id="{F9B432BC-3735-49F3-A93C-2FC3BB0AB49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4" name="正方形/長方形 663">
          <a:extLst>
            <a:ext uri="{FF2B5EF4-FFF2-40B4-BE49-F238E27FC236}">
              <a16:creationId xmlns:a16="http://schemas.microsoft.com/office/drawing/2014/main" id="{4FA653E8-160E-4D30-BB8D-55F127C370CB}"/>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5" name="正方形/長方形 664">
          <a:extLst>
            <a:ext uri="{FF2B5EF4-FFF2-40B4-BE49-F238E27FC236}">
              <a16:creationId xmlns:a16="http://schemas.microsoft.com/office/drawing/2014/main" id="{37255394-6C82-4DEF-8116-DC90BD5534E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6" name="正方形/長方形 665">
          <a:extLst>
            <a:ext uri="{FF2B5EF4-FFF2-40B4-BE49-F238E27FC236}">
              <a16:creationId xmlns:a16="http://schemas.microsoft.com/office/drawing/2014/main" id="{9CE58C0C-F944-45D6-9ED7-B01EBAE6D7D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7" name="テキスト ボックス 666">
          <a:extLst>
            <a:ext uri="{FF2B5EF4-FFF2-40B4-BE49-F238E27FC236}">
              <a16:creationId xmlns:a16="http://schemas.microsoft.com/office/drawing/2014/main" id="{DBD2C7DE-4CBC-4B4D-907C-4B6099E05F0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道路については、類似団体平均の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70.0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％を大きく上回る</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95.7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％の結果となったが、固定資産台帳整備時、供用開始日が不詳の道路資産について、開始年度を昭和元年度で設定した物件が多数あり、減価償却率を大きく引き上げている。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EE977F-9540-4BBA-B2E4-05A460A53C6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7FF0EC1-96F3-4679-A9E7-CE9A9019110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E47587A-3CEA-4837-961E-758C9FAC780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460B649-E2A1-42F3-8374-898982C9C27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福島県只見町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51ACB90-8976-468E-9004-538640D931C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2F43E3-D58E-43B8-A01E-07A6CB42933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ADBFF5-8180-43CB-8C6D-BF219785896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C62CD1-9F28-493B-85AE-89AACB765FB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5990ED-D190-444C-8B3A-8A84A34CBE4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56B4CC-A8E2-4537-A92F-7AB516EEDF0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3,690
3,619
747.56
6,584,881
6,482,438
39,651
3,946,976
6,277,088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601BE5A-9B5E-49C5-B0F4-70B335B0D8A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12E253-78E6-49BB-A5CF-F81B102D403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DEDE121-0CC0-4F72-B2A5-810ABCF5D1D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448712-B186-4880-916C-EF08AE375B2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7762EBC-58E7-4AEC-A503-A4AFB72C84A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2DE8477-6B68-439C-8326-6AE7D3CFA2A3}"/>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5DFB04-BE72-4D1E-BEC8-68D0E9BD8CC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410906-BC18-46ED-989B-E48A9635FA2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163CB43-3A38-4568-96F0-9F5406597C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797E9E-3FBE-4E39-A062-ED7F3E26520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E7A0E9-EB9E-408A-8372-60EB789F260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A82B9B9-AF5C-49B1-80C6-A13E461F4D7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58BADCD-489E-4689-A4E7-92BFD22E5D0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572392-BB40-485F-B8C2-2B9EFD83514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9390C3A-4AD5-488A-90C1-4065FAA1742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18FD58-F684-448C-8CD4-EB2119C7679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D5120C-19A9-4363-96E4-2F8D67AD8ED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96E1C06-75B0-4EB5-9B09-41DE27CA429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E70E2C-1651-41CA-94F9-9EA6FF95630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3DD1661-DBAB-4CB9-A761-B584C5F4120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28F9783-1A34-4034-983D-28D6892BE2F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FC63F05-F0C9-4FB6-BED7-9A39622E2FF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DB29505-701A-481D-AA77-20A6BCE4971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2F0D50-0968-4B26-97C1-86B94C0BA74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CA8119-FACE-4BF1-A293-FAD5B02695E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1CE9B2-E35B-426F-8A50-B8A7EF54EDD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66A859-FE8F-47C0-B2A2-4E8473172E3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395137-1CE4-4211-8E20-D778E7244BD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B546D2-E797-4448-B084-44A08E0F0CAA}"/>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05ADB6F-9D07-4CA2-BCAD-37EBD646F20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E4B31A6-C3AA-42BF-A4DD-57D730E22F5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2EC2A3B-4695-4317-A9D2-B2DB536E373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093A1DF-D8AF-4D5E-825A-7DA2861C4F3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471C27D-5E50-4404-9BEB-E3E0F9792A0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83D4741-07CC-45B5-A958-67B78F60DCE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3ED8882-97A1-46EE-895D-FD56C574BD5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64C02C7-B467-4316-BC2E-D4DD1A32BE66}"/>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A89E6EC-79BE-41DA-A3F4-51984F34F32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36183236-2C0C-4026-94C6-E05D20C9947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EA983E4-CF3F-4E0E-B4BE-DE225ACBB69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D9ABFBC-CE50-4CE5-B232-AF77E4F840B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58379D4-44A4-417F-88CC-A0B38EDA526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CEBEDCD-7B03-49C7-8DE7-056E84D220A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25F83F9-174A-4682-AC8E-AB690657342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A465FCA-C037-4B88-A3A3-6BDFD0D50508}"/>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AC50F932-D2B7-4DD3-A9F9-33BDDC04851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CBCCE625-5863-458A-AADA-D269C6C48C5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DC7614E3-266F-42F6-BCF4-1C78056C4E9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153FC227-7A99-48B4-9DBC-0D3D7B8B94E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39132817-20A0-4CAC-9523-6F7F60F3AAF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BBEECD4B-F460-4D14-9F79-C6400F01B59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DFDC2887-69E3-47C2-9003-768065980C1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B7AE905F-0318-4A8D-A8F0-FE259C01B1EA}"/>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B0D09B33-E635-4858-907D-D933A708EF2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60F2BBEC-B72F-4C44-AD87-C986E0C92A5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8AD29A05-09BE-4581-AC16-2F48613FCEB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43544129-B140-49B3-AD01-6C2DA6B2D7C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BA73801B-217B-4FFF-9E6B-FD55A12DDB5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5A965003-EE45-4305-85D1-DD07AF1D041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743544A8-9486-4262-8902-1E950183B0D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E103AC53-D1F8-4D4A-AC0B-B083DD90C5CE}"/>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6A04B1F1-71D5-4F65-85B3-155A93E2BB7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6348E88A-79C0-41BB-9733-C363692097B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43755F91-2405-4AD1-AAEA-31A252D1725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14D14E7F-EFE2-4AFD-B407-94B21AE7418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2D7C7FCA-74F4-47D1-9EF1-BFBF3725C5A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CB066474-B61D-40B7-A739-DA4376B0688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1FB07B3F-ABCC-4AAC-A507-CBC85440D1B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18BEA2FB-6629-4755-BCA9-09D9265F0AD1}"/>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F2367B5D-6A26-4E3F-AC17-F5DDD106CA1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C1FF107E-6D58-45A5-8A87-44540F2A1C5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71EC79CB-E947-43BD-9256-80997381B26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856D1E25-53A3-4DC7-B002-77F3F5B6D39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64F3879E-9F6F-41A3-B014-F57C31A706A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24C840B1-1EDC-4D6A-9D81-20491874E56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F5D7FAAF-AD08-44FA-95B0-3D20E432324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4F706F95-4C31-4D7A-8EED-9E2735C4D197}"/>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1A161153-5E32-415D-B227-2A6C3E4E9D5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6C7745B9-F97D-4D42-8647-1A158E79F60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8540BFDE-427F-4A0C-B38C-D5CF453D1B9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92D9B5E7-5DCC-4BA8-B81A-08F37CACA3B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C7C3D68D-CC4F-4FC3-9EC0-DF1B5EF662B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EE4EAB31-93F6-45E4-90D2-80CC173C95E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79095399-0AFF-46A0-825D-B313A37F951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94850CAC-02F4-44D3-A2B8-3EE6FD92C88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A8F7EDE7-C6E1-4340-8BA9-13EFD7F0502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F2647D43-AE62-4211-9614-E8DFF3C329B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91DF5131-4CED-4451-993A-70B4E2AA339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07BD304B-B330-44F8-89E2-BF059E35D02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9090F3F4-63D1-4B4F-A87C-0B2B7E4F98E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55133CD8-CA91-4986-B534-D6E12124255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67DCF2E9-A193-42B0-9987-C8B7C24B986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6A6CF8A4-DA62-4336-A684-993AC402E671}"/>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E0316054-85CB-49B2-B476-44EF5368E45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066294D7-88CA-4697-88C9-49A6453664E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E0706ED7-FDEA-4F0D-8169-C4632F2B772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2B400CF2-6892-4A81-9ACE-57FABF0A6A7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DCEE4BBC-C4EE-475A-93D5-725801B539C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972F84BD-6D4D-4A56-88D7-13855E6CDA8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C292601F-2736-412A-98BF-18C1B02819A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9CD56140-3B4D-46C7-96E5-E35B54640455}"/>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DF68DAB4-B17B-442C-B1A4-DEBE9B501E8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05F68578-6BF0-400A-AF35-2AE46ACD1E2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2FC5EF65-76F9-4149-A084-E4A6EC8A294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14B7D05D-45D6-49E9-8FBF-CEB693E466A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F4DF9FC7-358D-4D12-96D6-12BEE65749E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5041CBFB-6570-40C0-92AF-FB094F748BE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A0935990-D73B-47C5-9FA2-B4F0557D251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B8A004C1-80CD-4886-81B6-4A203952A57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id="{2863A126-F636-467D-A750-7F9FF506800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id="{A2B4F655-81EB-49CC-8265-2FADB225242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id="{A8FBB61B-4DB7-4882-87D8-84D5A155E58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24" name="直線コネクタ 123">
          <a:extLst>
            <a:ext uri="{FF2B5EF4-FFF2-40B4-BE49-F238E27FC236}">
              <a16:creationId xmlns:a16="http://schemas.microsoft.com/office/drawing/2014/main" id="{F3F9E550-D2F8-4164-AB05-2431570AE62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125" name="テキスト ボックス 124">
          <a:extLst>
            <a:ext uri="{FF2B5EF4-FFF2-40B4-BE49-F238E27FC236}">
              <a16:creationId xmlns:a16="http://schemas.microsoft.com/office/drawing/2014/main" id="{2A98A039-7EE7-42DF-B5EB-5B0D3A4D0A9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26" name="直線コネクタ 125">
          <a:extLst>
            <a:ext uri="{FF2B5EF4-FFF2-40B4-BE49-F238E27FC236}">
              <a16:creationId xmlns:a16="http://schemas.microsoft.com/office/drawing/2014/main" id="{B560D808-5D99-4BF3-AC92-746FEC1A1B0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27" name="テキスト ボックス 126">
          <a:extLst>
            <a:ext uri="{FF2B5EF4-FFF2-40B4-BE49-F238E27FC236}">
              <a16:creationId xmlns:a16="http://schemas.microsoft.com/office/drawing/2014/main" id="{42FBA368-B437-451C-BFF3-2603C7DB323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28" name="直線コネクタ 127">
          <a:extLst>
            <a:ext uri="{FF2B5EF4-FFF2-40B4-BE49-F238E27FC236}">
              <a16:creationId xmlns:a16="http://schemas.microsoft.com/office/drawing/2014/main" id="{D72A482E-E8D0-46E0-8FDB-F5B89008BAD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29" name="テキスト ボックス 128">
          <a:extLst>
            <a:ext uri="{FF2B5EF4-FFF2-40B4-BE49-F238E27FC236}">
              <a16:creationId xmlns:a16="http://schemas.microsoft.com/office/drawing/2014/main" id="{CC8D519B-07E8-4089-8303-58C877E0C81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130" name="直線コネクタ 129">
          <a:extLst>
            <a:ext uri="{FF2B5EF4-FFF2-40B4-BE49-F238E27FC236}">
              <a16:creationId xmlns:a16="http://schemas.microsoft.com/office/drawing/2014/main" id="{EC6DF4A5-087B-4129-B720-D07FED92CB5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131" name="テキスト ボックス 130">
          <a:extLst>
            <a:ext uri="{FF2B5EF4-FFF2-40B4-BE49-F238E27FC236}">
              <a16:creationId xmlns:a16="http://schemas.microsoft.com/office/drawing/2014/main" id="{7560342B-5F96-4BB5-AB14-9EBF8B7A9B8C}"/>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132" name="直線コネクタ 131">
          <a:extLst>
            <a:ext uri="{FF2B5EF4-FFF2-40B4-BE49-F238E27FC236}">
              <a16:creationId xmlns:a16="http://schemas.microsoft.com/office/drawing/2014/main" id="{CA4CF07F-B5EB-4692-B1D5-0D0370B59A19}"/>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133" name="テキスト ボックス 132">
          <a:extLst>
            <a:ext uri="{FF2B5EF4-FFF2-40B4-BE49-F238E27FC236}">
              <a16:creationId xmlns:a16="http://schemas.microsoft.com/office/drawing/2014/main" id="{8D54859D-C8D4-4851-ADE4-226F87F9AD9F}"/>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4" name="直線コネクタ 133">
          <a:extLst>
            <a:ext uri="{FF2B5EF4-FFF2-40B4-BE49-F238E27FC236}">
              <a16:creationId xmlns:a16="http://schemas.microsoft.com/office/drawing/2014/main" id="{D575C550-9914-4751-8469-5D8FC489B2C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135" name="テキスト ボックス 134">
          <a:extLst>
            <a:ext uri="{FF2B5EF4-FFF2-40B4-BE49-F238E27FC236}">
              <a16:creationId xmlns:a16="http://schemas.microsoft.com/office/drawing/2014/main" id="{D20236A7-9CA5-4D47-9D28-C620A7A46D3B}"/>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136" name="【保健センター・保健所】&#10;有形固定資産減価償却率グラフ枠">
          <a:extLst>
            <a:ext uri="{FF2B5EF4-FFF2-40B4-BE49-F238E27FC236}">
              <a16:creationId xmlns:a16="http://schemas.microsoft.com/office/drawing/2014/main" id="{4C81F362-E1A9-4D5E-8EB0-38752D02B20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137" name="直線コネクタ 136">
          <a:extLst>
            <a:ext uri="{FF2B5EF4-FFF2-40B4-BE49-F238E27FC236}">
              <a16:creationId xmlns:a16="http://schemas.microsoft.com/office/drawing/2014/main" id="{DE621483-ABEE-47C2-80DB-F1826E1A4CB1}"/>
            </a:ext>
          </a:extLst>
        </xdr:cNvPr>
        <xdr:cNvCxnSpPr/>
      </xdr:nvCxnSpPr>
      <xdr:spPr>
        <a:xfrm flipV="1">
          <a:off x="14375764" y="920496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138" name="【保健センター・保健所】&#10;有形固定資産減価償却率最小値テキスト">
          <a:extLst>
            <a:ext uri="{FF2B5EF4-FFF2-40B4-BE49-F238E27FC236}">
              <a16:creationId xmlns:a16="http://schemas.microsoft.com/office/drawing/2014/main" id="{A1E7973D-9B75-4AFE-A4BC-B3D6365213A3}"/>
            </a:ext>
          </a:extLst>
        </xdr:cNvPr>
        <xdr:cNvSpPr txBox="1"/>
      </xdr:nvSpPr>
      <xdr:spPr>
        <a:xfrm>
          <a:off x="14414500"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139" name="直線コネクタ 138">
          <a:extLst>
            <a:ext uri="{FF2B5EF4-FFF2-40B4-BE49-F238E27FC236}">
              <a16:creationId xmlns:a16="http://schemas.microsoft.com/office/drawing/2014/main" id="{FE990C11-430F-4C75-8F28-9465755D0A1A}"/>
            </a:ext>
          </a:extLst>
        </xdr:cNvPr>
        <xdr:cNvCxnSpPr/>
      </xdr:nvCxnSpPr>
      <xdr:spPr>
        <a:xfrm>
          <a:off x="14287500" y="10681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140" name="【保健センター・保健所】&#10;有形固定資産減価償却率最大値テキスト">
          <a:extLst>
            <a:ext uri="{FF2B5EF4-FFF2-40B4-BE49-F238E27FC236}">
              <a16:creationId xmlns:a16="http://schemas.microsoft.com/office/drawing/2014/main" id="{345B2EA5-9F96-4680-B1F6-4D63A7F405A9}"/>
            </a:ext>
          </a:extLst>
        </xdr:cNvPr>
        <xdr:cNvSpPr txBox="1"/>
      </xdr:nvSpPr>
      <xdr:spPr>
        <a:xfrm>
          <a:off x="14414500" y="898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141" name="直線コネクタ 140">
          <a:extLst>
            <a:ext uri="{FF2B5EF4-FFF2-40B4-BE49-F238E27FC236}">
              <a16:creationId xmlns:a16="http://schemas.microsoft.com/office/drawing/2014/main" id="{A3FF23A4-8A82-4BB7-BFB0-22F0D42DD13A}"/>
            </a:ext>
          </a:extLst>
        </xdr:cNvPr>
        <xdr:cNvCxnSpPr/>
      </xdr:nvCxnSpPr>
      <xdr:spPr>
        <a:xfrm>
          <a:off x="14287500" y="9204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142" name="【保健センター・保健所】&#10;有形固定資産減価償却率平均値テキスト">
          <a:extLst>
            <a:ext uri="{FF2B5EF4-FFF2-40B4-BE49-F238E27FC236}">
              <a16:creationId xmlns:a16="http://schemas.microsoft.com/office/drawing/2014/main" id="{D3ADB525-0451-4074-92BC-85470D105219}"/>
            </a:ext>
          </a:extLst>
        </xdr:cNvPr>
        <xdr:cNvSpPr txBox="1"/>
      </xdr:nvSpPr>
      <xdr:spPr>
        <a:xfrm>
          <a:off x="14414500" y="10056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143" name="フローチャート: 判断 142">
          <a:extLst>
            <a:ext uri="{FF2B5EF4-FFF2-40B4-BE49-F238E27FC236}">
              <a16:creationId xmlns:a16="http://schemas.microsoft.com/office/drawing/2014/main" id="{D6150544-90B0-4A6F-B28C-23038A8F5BA0}"/>
            </a:ext>
          </a:extLst>
        </xdr:cNvPr>
        <xdr:cNvSpPr/>
      </xdr:nvSpPr>
      <xdr:spPr>
        <a:xfrm>
          <a:off x="14325600" y="100742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144" name="フローチャート: 判断 143">
          <a:extLst>
            <a:ext uri="{FF2B5EF4-FFF2-40B4-BE49-F238E27FC236}">
              <a16:creationId xmlns:a16="http://schemas.microsoft.com/office/drawing/2014/main" id="{B740B46F-1E8F-4E17-A91B-DF7B9A90B0E5}"/>
            </a:ext>
          </a:extLst>
        </xdr:cNvPr>
        <xdr:cNvSpPr/>
      </xdr:nvSpPr>
      <xdr:spPr>
        <a:xfrm>
          <a:off x="1357884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145" name="フローチャート: 判断 144">
          <a:extLst>
            <a:ext uri="{FF2B5EF4-FFF2-40B4-BE49-F238E27FC236}">
              <a16:creationId xmlns:a16="http://schemas.microsoft.com/office/drawing/2014/main" id="{C16F1804-21E1-4A09-96A4-DF45D7FD4DC1}"/>
            </a:ext>
          </a:extLst>
        </xdr:cNvPr>
        <xdr:cNvSpPr/>
      </xdr:nvSpPr>
      <xdr:spPr>
        <a:xfrm>
          <a:off x="12804140" y="1004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146" name="フローチャート: 判断 145">
          <a:extLst>
            <a:ext uri="{FF2B5EF4-FFF2-40B4-BE49-F238E27FC236}">
              <a16:creationId xmlns:a16="http://schemas.microsoft.com/office/drawing/2014/main" id="{F56CE407-2CAB-4D15-84B0-0D61B7D5351B}"/>
            </a:ext>
          </a:extLst>
        </xdr:cNvPr>
        <xdr:cNvSpPr/>
      </xdr:nvSpPr>
      <xdr:spPr>
        <a:xfrm>
          <a:off x="1202944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147" name="フローチャート: 判断 146">
          <a:extLst>
            <a:ext uri="{FF2B5EF4-FFF2-40B4-BE49-F238E27FC236}">
              <a16:creationId xmlns:a16="http://schemas.microsoft.com/office/drawing/2014/main" id="{3768DD79-B6C0-46F4-91AB-43363950FF69}"/>
            </a:ext>
          </a:extLst>
        </xdr:cNvPr>
        <xdr:cNvSpPr/>
      </xdr:nvSpPr>
      <xdr:spPr>
        <a:xfrm>
          <a:off x="1123188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BEAC4606-1EA5-4577-8C45-393DBF0DE5C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A65C2620-7FBF-42C2-9B1D-C91A496D581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0" name="テキスト ボックス 149">
          <a:extLst>
            <a:ext uri="{FF2B5EF4-FFF2-40B4-BE49-F238E27FC236}">
              <a16:creationId xmlns:a16="http://schemas.microsoft.com/office/drawing/2014/main" id="{EDE394DD-E46E-415C-8CAD-DEF3520635F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1" name="テキスト ボックス 150">
          <a:extLst>
            <a:ext uri="{FF2B5EF4-FFF2-40B4-BE49-F238E27FC236}">
              <a16:creationId xmlns:a16="http://schemas.microsoft.com/office/drawing/2014/main" id="{6CCB08ED-4790-4BFD-8C09-F9C7A772DC8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2" name="テキスト ボックス 151">
          <a:extLst>
            <a:ext uri="{FF2B5EF4-FFF2-40B4-BE49-F238E27FC236}">
              <a16:creationId xmlns:a16="http://schemas.microsoft.com/office/drawing/2014/main" id="{BD67226E-CF83-444B-BC34-6D34B7DAD3F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109220</xdr:rowOff>
    </xdr:from>
    <xdr:to>
      <xdr:col>85</xdr:col>
      <xdr:colOff>177800</xdr:colOff>
      <xdr:row>60</xdr:row>
      <xdr:rowOff>39370</xdr:rowOff>
    </xdr:to>
    <xdr:sp macro="" textlink="">
      <xdr:nvSpPr>
        <xdr:cNvPr id="153" name="楕円 152">
          <a:extLst>
            <a:ext uri="{FF2B5EF4-FFF2-40B4-BE49-F238E27FC236}">
              <a16:creationId xmlns:a16="http://schemas.microsoft.com/office/drawing/2014/main" id="{9417A5CC-1AD9-4B4B-93E2-CA9DF3CC6266}"/>
            </a:ext>
          </a:extLst>
        </xdr:cNvPr>
        <xdr:cNvSpPr/>
      </xdr:nvSpPr>
      <xdr:spPr>
        <a:xfrm>
          <a:off x="14325600" y="99999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132097</xdr:rowOff>
    </xdr:from>
    <xdr:ext cx="405111" cy="259045"/>
    <xdr:sp macro="" textlink="">
      <xdr:nvSpPr>
        <xdr:cNvPr id="154" name="【保健センター・保健所】&#10;有形固定資産減価償却率該当値テキスト">
          <a:extLst>
            <a:ext uri="{FF2B5EF4-FFF2-40B4-BE49-F238E27FC236}">
              <a16:creationId xmlns:a16="http://schemas.microsoft.com/office/drawing/2014/main" id="{830BB9B1-1323-40E8-84D2-3A4E85660CCF}"/>
            </a:ext>
          </a:extLst>
        </xdr:cNvPr>
        <xdr:cNvSpPr txBox="1"/>
      </xdr:nvSpPr>
      <xdr:spPr>
        <a:xfrm>
          <a:off x="14414500"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xdr:rowOff>
    </xdr:from>
    <xdr:to>
      <xdr:col>81</xdr:col>
      <xdr:colOff>101600</xdr:colOff>
      <xdr:row>60</xdr:row>
      <xdr:rowOff>117475</xdr:rowOff>
    </xdr:to>
    <xdr:sp macro="" textlink="">
      <xdr:nvSpPr>
        <xdr:cNvPr id="155" name="楕円 154">
          <a:extLst>
            <a:ext uri="{FF2B5EF4-FFF2-40B4-BE49-F238E27FC236}">
              <a16:creationId xmlns:a16="http://schemas.microsoft.com/office/drawing/2014/main" id="{1CCD17F5-EE8C-4A5A-8706-3B91A46F14A4}"/>
            </a:ext>
          </a:extLst>
        </xdr:cNvPr>
        <xdr:cNvSpPr/>
      </xdr:nvSpPr>
      <xdr:spPr>
        <a:xfrm>
          <a:off x="1357884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160020</xdr:rowOff>
    </xdr:from>
    <xdr:to>
      <xdr:col>85</xdr:col>
      <xdr:colOff>127000</xdr:colOff>
      <xdr:row>60</xdr:row>
      <xdr:rowOff>66675</xdr:rowOff>
    </xdr:to>
    <xdr:cxnSp macro="">
      <xdr:nvCxnSpPr>
        <xdr:cNvPr id="156" name="直線コネクタ 155">
          <a:extLst>
            <a:ext uri="{FF2B5EF4-FFF2-40B4-BE49-F238E27FC236}">
              <a16:creationId xmlns:a16="http://schemas.microsoft.com/office/drawing/2014/main" id="{0E672A5E-B7D0-4C6E-809D-DB2060F96D1F}"/>
            </a:ext>
          </a:extLst>
        </xdr:cNvPr>
        <xdr:cNvCxnSpPr/>
      </xdr:nvCxnSpPr>
      <xdr:spPr>
        <a:xfrm flipV="1">
          <a:off x="13629640" y="10050780"/>
          <a:ext cx="74676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149225</xdr:rowOff>
    </xdr:from>
    <xdr:to>
      <xdr:col>76</xdr:col>
      <xdr:colOff>165100</xdr:colOff>
      <xdr:row>60</xdr:row>
      <xdr:rowOff>79375</xdr:rowOff>
    </xdr:to>
    <xdr:sp macro="" textlink="">
      <xdr:nvSpPr>
        <xdr:cNvPr id="157" name="楕円 156">
          <a:extLst>
            <a:ext uri="{FF2B5EF4-FFF2-40B4-BE49-F238E27FC236}">
              <a16:creationId xmlns:a16="http://schemas.microsoft.com/office/drawing/2014/main" id="{05BC55D0-1643-41ED-9D7E-62998983470B}"/>
            </a:ext>
          </a:extLst>
        </xdr:cNvPr>
        <xdr:cNvSpPr/>
      </xdr:nvSpPr>
      <xdr:spPr>
        <a:xfrm>
          <a:off x="12804140" y="1003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28575</xdr:rowOff>
    </xdr:from>
    <xdr:to>
      <xdr:col>81</xdr:col>
      <xdr:colOff>50800</xdr:colOff>
      <xdr:row>60</xdr:row>
      <xdr:rowOff>66675</xdr:rowOff>
    </xdr:to>
    <xdr:cxnSp macro="">
      <xdr:nvCxnSpPr>
        <xdr:cNvPr id="158" name="直線コネクタ 157">
          <a:extLst>
            <a:ext uri="{FF2B5EF4-FFF2-40B4-BE49-F238E27FC236}">
              <a16:creationId xmlns:a16="http://schemas.microsoft.com/office/drawing/2014/main" id="{7402E6CE-7B99-4E3A-9F05-F4B9F202EE0C}"/>
            </a:ext>
          </a:extLst>
        </xdr:cNvPr>
        <xdr:cNvCxnSpPr/>
      </xdr:nvCxnSpPr>
      <xdr:spPr>
        <a:xfrm>
          <a:off x="12854940" y="1008697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111125</xdr:rowOff>
    </xdr:from>
    <xdr:to>
      <xdr:col>72</xdr:col>
      <xdr:colOff>38100</xdr:colOff>
      <xdr:row>60</xdr:row>
      <xdr:rowOff>41275</xdr:rowOff>
    </xdr:to>
    <xdr:sp macro="" textlink="">
      <xdr:nvSpPr>
        <xdr:cNvPr id="159" name="楕円 158">
          <a:extLst>
            <a:ext uri="{FF2B5EF4-FFF2-40B4-BE49-F238E27FC236}">
              <a16:creationId xmlns:a16="http://schemas.microsoft.com/office/drawing/2014/main" id="{FACB37ED-8C44-45C2-B40E-07B38B282151}"/>
            </a:ext>
          </a:extLst>
        </xdr:cNvPr>
        <xdr:cNvSpPr/>
      </xdr:nvSpPr>
      <xdr:spPr>
        <a:xfrm>
          <a:off x="12029440" y="10001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161925</xdr:rowOff>
    </xdr:from>
    <xdr:to>
      <xdr:col>76</xdr:col>
      <xdr:colOff>114300</xdr:colOff>
      <xdr:row>60</xdr:row>
      <xdr:rowOff>28575</xdr:rowOff>
    </xdr:to>
    <xdr:cxnSp macro="">
      <xdr:nvCxnSpPr>
        <xdr:cNvPr id="160" name="直線コネクタ 159">
          <a:extLst>
            <a:ext uri="{FF2B5EF4-FFF2-40B4-BE49-F238E27FC236}">
              <a16:creationId xmlns:a16="http://schemas.microsoft.com/office/drawing/2014/main" id="{F106AFC8-834C-4D6D-8A82-BE5F405C4B56}"/>
            </a:ext>
          </a:extLst>
        </xdr:cNvPr>
        <xdr:cNvCxnSpPr/>
      </xdr:nvCxnSpPr>
      <xdr:spPr>
        <a:xfrm>
          <a:off x="12072620" y="1005268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73025</xdr:rowOff>
    </xdr:from>
    <xdr:to>
      <xdr:col>67</xdr:col>
      <xdr:colOff>101600</xdr:colOff>
      <xdr:row>60</xdr:row>
      <xdr:rowOff>3175</xdr:rowOff>
    </xdr:to>
    <xdr:sp macro="" textlink="">
      <xdr:nvSpPr>
        <xdr:cNvPr id="161" name="楕円 160">
          <a:extLst>
            <a:ext uri="{FF2B5EF4-FFF2-40B4-BE49-F238E27FC236}">
              <a16:creationId xmlns:a16="http://schemas.microsoft.com/office/drawing/2014/main" id="{BC75B42F-DF1E-4E57-A930-4AF86FBD08B1}"/>
            </a:ext>
          </a:extLst>
        </xdr:cNvPr>
        <xdr:cNvSpPr/>
      </xdr:nvSpPr>
      <xdr:spPr>
        <a:xfrm>
          <a:off x="11231880" y="9963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123825</xdr:rowOff>
    </xdr:from>
    <xdr:to>
      <xdr:col>71</xdr:col>
      <xdr:colOff>177800</xdr:colOff>
      <xdr:row>59</xdr:row>
      <xdr:rowOff>161925</xdr:rowOff>
    </xdr:to>
    <xdr:cxnSp macro="">
      <xdr:nvCxnSpPr>
        <xdr:cNvPr id="162" name="直線コネクタ 161">
          <a:extLst>
            <a:ext uri="{FF2B5EF4-FFF2-40B4-BE49-F238E27FC236}">
              <a16:creationId xmlns:a16="http://schemas.microsoft.com/office/drawing/2014/main" id="{995F47F9-B93F-41EE-88CD-FB2C19DB9C55}"/>
            </a:ext>
          </a:extLst>
        </xdr:cNvPr>
        <xdr:cNvCxnSpPr/>
      </xdr:nvCxnSpPr>
      <xdr:spPr>
        <a:xfrm>
          <a:off x="11282680" y="1001458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163" name="n_1aveValue【保健センター・保健所】&#10;有形固定資産減価償却率">
          <a:extLst>
            <a:ext uri="{FF2B5EF4-FFF2-40B4-BE49-F238E27FC236}">
              <a16:creationId xmlns:a16="http://schemas.microsoft.com/office/drawing/2014/main" id="{557FE6B5-F4CD-4BB1-9B4D-83FC089F8112}"/>
            </a:ext>
          </a:extLst>
        </xdr:cNvPr>
        <xdr:cNvSpPr txBox="1"/>
      </xdr:nvSpPr>
      <xdr:spPr>
        <a:xfrm>
          <a:off x="134372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164" name="n_2aveValue【保健センター・保健所】&#10;有形固定資産減価償却率">
          <a:extLst>
            <a:ext uri="{FF2B5EF4-FFF2-40B4-BE49-F238E27FC236}">
              <a16:creationId xmlns:a16="http://schemas.microsoft.com/office/drawing/2014/main" id="{B678EE4E-E1C6-452C-9A3E-4C85496FB7DA}"/>
            </a:ext>
          </a:extLst>
        </xdr:cNvPr>
        <xdr:cNvSpPr txBox="1"/>
      </xdr:nvSpPr>
      <xdr:spPr>
        <a:xfrm>
          <a:off x="126752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165" name="n_3aveValue【保健センター・保健所】&#10;有形固定資産減価償却率">
          <a:extLst>
            <a:ext uri="{FF2B5EF4-FFF2-40B4-BE49-F238E27FC236}">
              <a16:creationId xmlns:a16="http://schemas.microsoft.com/office/drawing/2014/main" id="{4B0DE785-1424-498B-8566-33399450C8D4}"/>
            </a:ext>
          </a:extLst>
        </xdr:cNvPr>
        <xdr:cNvSpPr txBox="1"/>
      </xdr:nvSpPr>
      <xdr:spPr>
        <a:xfrm>
          <a:off x="119005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166" name="n_4aveValue【保健センター・保健所】&#10;有形固定資産減価償却率">
          <a:extLst>
            <a:ext uri="{FF2B5EF4-FFF2-40B4-BE49-F238E27FC236}">
              <a16:creationId xmlns:a16="http://schemas.microsoft.com/office/drawing/2014/main" id="{6F88520C-DC31-42B5-B70D-0646B95CF56E}"/>
            </a:ext>
          </a:extLst>
        </xdr:cNvPr>
        <xdr:cNvSpPr txBox="1"/>
      </xdr:nvSpPr>
      <xdr:spPr>
        <a:xfrm>
          <a:off x="1110298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108602</xdr:rowOff>
    </xdr:from>
    <xdr:ext cx="405111" cy="259045"/>
    <xdr:sp macro="" textlink="">
      <xdr:nvSpPr>
        <xdr:cNvPr id="167" name="n_1mainValue【保健センター・保健所】&#10;有形固定資産減価償却率">
          <a:extLst>
            <a:ext uri="{FF2B5EF4-FFF2-40B4-BE49-F238E27FC236}">
              <a16:creationId xmlns:a16="http://schemas.microsoft.com/office/drawing/2014/main" id="{B938E0BA-5263-453D-8B72-1220C562C635}"/>
            </a:ext>
          </a:extLst>
        </xdr:cNvPr>
        <xdr:cNvSpPr txBox="1"/>
      </xdr:nvSpPr>
      <xdr:spPr>
        <a:xfrm>
          <a:off x="134372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168" name="n_2mainValue【保健センター・保健所】&#10;有形固定資産減価償却率">
          <a:extLst>
            <a:ext uri="{FF2B5EF4-FFF2-40B4-BE49-F238E27FC236}">
              <a16:creationId xmlns:a16="http://schemas.microsoft.com/office/drawing/2014/main" id="{CB75B34D-797E-49CD-856D-620ECC18AA00}"/>
            </a:ext>
          </a:extLst>
        </xdr:cNvPr>
        <xdr:cNvSpPr txBox="1"/>
      </xdr:nvSpPr>
      <xdr:spPr>
        <a:xfrm>
          <a:off x="126752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32402</xdr:rowOff>
    </xdr:from>
    <xdr:ext cx="405111" cy="259045"/>
    <xdr:sp macro="" textlink="">
      <xdr:nvSpPr>
        <xdr:cNvPr id="169" name="n_3mainValue【保健センター・保健所】&#10;有形固定資産減価償却率">
          <a:extLst>
            <a:ext uri="{FF2B5EF4-FFF2-40B4-BE49-F238E27FC236}">
              <a16:creationId xmlns:a16="http://schemas.microsoft.com/office/drawing/2014/main" id="{E057634C-4E35-497E-8D69-6177261C49CB}"/>
            </a:ext>
          </a:extLst>
        </xdr:cNvPr>
        <xdr:cNvSpPr txBox="1"/>
      </xdr:nvSpPr>
      <xdr:spPr>
        <a:xfrm>
          <a:off x="11900544" y="1009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165752</xdr:rowOff>
    </xdr:from>
    <xdr:ext cx="405111" cy="259045"/>
    <xdr:sp macro="" textlink="">
      <xdr:nvSpPr>
        <xdr:cNvPr id="170" name="n_4mainValue【保健センター・保健所】&#10;有形固定資産減価償却率">
          <a:extLst>
            <a:ext uri="{FF2B5EF4-FFF2-40B4-BE49-F238E27FC236}">
              <a16:creationId xmlns:a16="http://schemas.microsoft.com/office/drawing/2014/main" id="{F7EA3588-6588-4529-A4D3-943BF9D73543}"/>
            </a:ext>
          </a:extLst>
        </xdr:cNvPr>
        <xdr:cNvSpPr txBox="1"/>
      </xdr:nvSpPr>
      <xdr:spPr>
        <a:xfrm>
          <a:off x="11102984" y="1005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71" name="正方形/長方形 170">
          <a:extLst>
            <a:ext uri="{FF2B5EF4-FFF2-40B4-BE49-F238E27FC236}">
              <a16:creationId xmlns:a16="http://schemas.microsoft.com/office/drawing/2014/main" id="{9A5870A5-266B-4F3C-A67B-39C031F3C0D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2" name="正方形/長方形 171">
          <a:extLst>
            <a:ext uri="{FF2B5EF4-FFF2-40B4-BE49-F238E27FC236}">
              <a16:creationId xmlns:a16="http://schemas.microsoft.com/office/drawing/2014/main" id="{7113D2C2-8F84-4110-A9DF-E4D1C8475D4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3" name="正方形/長方形 172">
          <a:extLst>
            <a:ext uri="{FF2B5EF4-FFF2-40B4-BE49-F238E27FC236}">
              <a16:creationId xmlns:a16="http://schemas.microsoft.com/office/drawing/2014/main" id="{96E26C15-9C01-485A-AAED-2A1E369DB5D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4" name="正方形/長方形 173">
          <a:extLst>
            <a:ext uri="{FF2B5EF4-FFF2-40B4-BE49-F238E27FC236}">
              <a16:creationId xmlns:a16="http://schemas.microsoft.com/office/drawing/2014/main" id="{E5D36C56-A86D-4384-A33C-DA9EC107415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5" name="正方形/長方形 174">
          <a:extLst>
            <a:ext uri="{FF2B5EF4-FFF2-40B4-BE49-F238E27FC236}">
              <a16:creationId xmlns:a16="http://schemas.microsoft.com/office/drawing/2014/main" id="{159209B4-93B9-4EB9-B32B-F99F5EA4649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6" name="正方形/長方形 175">
          <a:extLst>
            <a:ext uri="{FF2B5EF4-FFF2-40B4-BE49-F238E27FC236}">
              <a16:creationId xmlns:a16="http://schemas.microsoft.com/office/drawing/2014/main" id="{A474EFCF-C48D-49E8-8CA9-2E421F21E3F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7" name="正方形/長方形 176">
          <a:extLst>
            <a:ext uri="{FF2B5EF4-FFF2-40B4-BE49-F238E27FC236}">
              <a16:creationId xmlns:a16="http://schemas.microsoft.com/office/drawing/2014/main" id="{EFE97134-28C3-4905-A54D-5125C3304CA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8" name="正方形/長方形 177">
          <a:extLst>
            <a:ext uri="{FF2B5EF4-FFF2-40B4-BE49-F238E27FC236}">
              <a16:creationId xmlns:a16="http://schemas.microsoft.com/office/drawing/2014/main" id="{EC4C040F-DD70-49D8-93F1-CF36CD63C4A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79" name="テキスト ボックス 178">
          <a:extLst>
            <a:ext uri="{FF2B5EF4-FFF2-40B4-BE49-F238E27FC236}">
              <a16:creationId xmlns:a16="http://schemas.microsoft.com/office/drawing/2014/main" id="{F4102B1B-625A-4442-B41E-EAEA98BE13C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80" name="直線コネクタ 179">
          <a:extLst>
            <a:ext uri="{FF2B5EF4-FFF2-40B4-BE49-F238E27FC236}">
              <a16:creationId xmlns:a16="http://schemas.microsoft.com/office/drawing/2014/main" id="{71B39AEB-C60A-4FC5-B117-CE5DBC1CE8D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181" name="直線コネクタ 180">
          <a:extLst>
            <a:ext uri="{FF2B5EF4-FFF2-40B4-BE49-F238E27FC236}">
              <a16:creationId xmlns:a16="http://schemas.microsoft.com/office/drawing/2014/main" id="{9D8DB048-BADD-44EA-9BD5-BD15606C6B35}"/>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182" name="テキスト ボックス 181">
          <a:extLst>
            <a:ext uri="{FF2B5EF4-FFF2-40B4-BE49-F238E27FC236}">
              <a16:creationId xmlns:a16="http://schemas.microsoft.com/office/drawing/2014/main" id="{D797B0BA-14B0-46F7-BC42-5D5F57524713}"/>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183" name="直線コネクタ 182">
          <a:extLst>
            <a:ext uri="{FF2B5EF4-FFF2-40B4-BE49-F238E27FC236}">
              <a16:creationId xmlns:a16="http://schemas.microsoft.com/office/drawing/2014/main" id="{5E744178-692A-4DC2-8F55-EBAA4549983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184" name="テキスト ボックス 183">
          <a:extLst>
            <a:ext uri="{FF2B5EF4-FFF2-40B4-BE49-F238E27FC236}">
              <a16:creationId xmlns:a16="http://schemas.microsoft.com/office/drawing/2014/main" id="{9E85AAF9-9E17-4875-9657-E2C2FA90F7C3}"/>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85" name="直線コネクタ 184">
          <a:extLst>
            <a:ext uri="{FF2B5EF4-FFF2-40B4-BE49-F238E27FC236}">
              <a16:creationId xmlns:a16="http://schemas.microsoft.com/office/drawing/2014/main" id="{17884E93-D9AF-444B-BE8F-233730DB9C3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86" name="テキスト ボックス 185">
          <a:extLst>
            <a:ext uri="{FF2B5EF4-FFF2-40B4-BE49-F238E27FC236}">
              <a16:creationId xmlns:a16="http://schemas.microsoft.com/office/drawing/2014/main" id="{D831E054-8750-4E6A-B503-9EE2098A9ABF}"/>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187" name="直線コネクタ 186">
          <a:extLst>
            <a:ext uri="{FF2B5EF4-FFF2-40B4-BE49-F238E27FC236}">
              <a16:creationId xmlns:a16="http://schemas.microsoft.com/office/drawing/2014/main" id="{487032A7-48BE-4ADF-AAB8-D31E310E1A5A}"/>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188" name="テキスト ボックス 187">
          <a:extLst>
            <a:ext uri="{FF2B5EF4-FFF2-40B4-BE49-F238E27FC236}">
              <a16:creationId xmlns:a16="http://schemas.microsoft.com/office/drawing/2014/main" id="{4559DFD3-1D07-4340-BD33-FC382AD6C43A}"/>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189" name="直線コネクタ 188">
          <a:extLst>
            <a:ext uri="{FF2B5EF4-FFF2-40B4-BE49-F238E27FC236}">
              <a16:creationId xmlns:a16="http://schemas.microsoft.com/office/drawing/2014/main" id="{36706762-674E-4E48-BB8F-DE9791D68969}"/>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190" name="テキスト ボックス 189">
          <a:extLst>
            <a:ext uri="{FF2B5EF4-FFF2-40B4-BE49-F238E27FC236}">
              <a16:creationId xmlns:a16="http://schemas.microsoft.com/office/drawing/2014/main" id="{6BFD77BA-928F-4C2C-8457-AE60AED1D136}"/>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91" name="直線コネクタ 190">
          <a:extLst>
            <a:ext uri="{FF2B5EF4-FFF2-40B4-BE49-F238E27FC236}">
              <a16:creationId xmlns:a16="http://schemas.microsoft.com/office/drawing/2014/main" id="{E9BB9EBC-3F2D-4100-BAF8-1EB5A5AC58B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92" name="テキスト ボックス 191">
          <a:extLst>
            <a:ext uri="{FF2B5EF4-FFF2-40B4-BE49-F238E27FC236}">
              <a16:creationId xmlns:a16="http://schemas.microsoft.com/office/drawing/2014/main" id="{E0066BB6-0101-4F05-AFA1-4D91411F214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93" name="【保健センター・保健所】&#10;一人当たり面積グラフ枠">
          <a:extLst>
            <a:ext uri="{FF2B5EF4-FFF2-40B4-BE49-F238E27FC236}">
              <a16:creationId xmlns:a16="http://schemas.microsoft.com/office/drawing/2014/main" id="{C5787C4C-DB01-4DEE-95E5-247B575863B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60</xdr:row>
      <xdr:rowOff>112014</xdr:rowOff>
    </xdr:from>
    <xdr:to>
      <xdr:col>116</xdr:col>
      <xdr:colOff>62864</xdr:colOff>
      <xdr:row>64</xdr:row>
      <xdr:rowOff>49530</xdr:rowOff>
    </xdr:to>
    <xdr:cxnSp macro="">
      <xdr:nvCxnSpPr>
        <xdr:cNvPr id="194" name="直線コネクタ 193">
          <a:extLst>
            <a:ext uri="{FF2B5EF4-FFF2-40B4-BE49-F238E27FC236}">
              <a16:creationId xmlns:a16="http://schemas.microsoft.com/office/drawing/2014/main" id="{05A60E3F-9774-47C6-A704-F4BF5E394B5A}"/>
            </a:ext>
          </a:extLst>
        </xdr:cNvPr>
        <xdr:cNvCxnSpPr/>
      </xdr:nvCxnSpPr>
      <xdr:spPr>
        <a:xfrm flipV="1">
          <a:off x="19509104" y="10170414"/>
          <a:ext cx="0" cy="608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53357</xdr:rowOff>
    </xdr:from>
    <xdr:ext cx="469744" cy="259045"/>
    <xdr:sp macro="" textlink="">
      <xdr:nvSpPr>
        <xdr:cNvPr id="195" name="【保健センター・保健所】&#10;一人当たり面積最小値テキスト">
          <a:extLst>
            <a:ext uri="{FF2B5EF4-FFF2-40B4-BE49-F238E27FC236}">
              <a16:creationId xmlns:a16="http://schemas.microsoft.com/office/drawing/2014/main" id="{32320A7E-135F-46F5-B782-4D9F530FC4DB}"/>
            </a:ext>
          </a:extLst>
        </xdr:cNvPr>
        <xdr:cNvSpPr txBox="1"/>
      </xdr:nvSpPr>
      <xdr:spPr>
        <a:xfrm>
          <a:off x="19547840"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49530</xdr:rowOff>
    </xdr:from>
    <xdr:to>
      <xdr:col>116</xdr:col>
      <xdr:colOff>152400</xdr:colOff>
      <xdr:row>64</xdr:row>
      <xdr:rowOff>49530</xdr:rowOff>
    </xdr:to>
    <xdr:cxnSp macro="">
      <xdr:nvCxnSpPr>
        <xdr:cNvPr id="196" name="直線コネクタ 195">
          <a:extLst>
            <a:ext uri="{FF2B5EF4-FFF2-40B4-BE49-F238E27FC236}">
              <a16:creationId xmlns:a16="http://schemas.microsoft.com/office/drawing/2014/main" id="{FCF32672-8C98-422A-B15E-E80002A0CADE}"/>
            </a:ext>
          </a:extLst>
        </xdr:cNvPr>
        <xdr:cNvCxnSpPr/>
      </xdr:nvCxnSpPr>
      <xdr:spPr>
        <a:xfrm>
          <a:off x="19443700" y="1077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58691</xdr:rowOff>
    </xdr:from>
    <xdr:ext cx="469744" cy="259045"/>
    <xdr:sp macro="" textlink="">
      <xdr:nvSpPr>
        <xdr:cNvPr id="197" name="【保健センター・保健所】&#10;一人当たり面積最大値テキスト">
          <a:extLst>
            <a:ext uri="{FF2B5EF4-FFF2-40B4-BE49-F238E27FC236}">
              <a16:creationId xmlns:a16="http://schemas.microsoft.com/office/drawing/2014/main" id="{963A4AF6-EA1F-4901-A08E-780682942686}"/>
            </a:ext>
          </a:extLst>
        </xdr:cNvPr>
        <xdr:cNvSpPr txBox="1"/>
      </xdr:nvSpPr>
      <xdr:spPr>
        <a:xfrm>
          <a:off x="19547840" y="9949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60</xdr:row>
      <xdr:rowOff>112014</xdr:rowOff>
    </xdr:from>
    <xdr:to>
      <xdr:col>116</xdr:col>
      <xdr:colOff>152400</xdr:colOff>
      <xdr:row>60</xdr:row>
      <xdr:rowOff>112014</xdr:rowOff>
    </xdr:to>
    <xdr:cxnSp macro="">
      <xdr:nvCxnSpPr>
        <xdr:cNvPr id="198" name="直線コネクタ 197">
          <a:extLst>
            <a:ext uri="{FF2B5EF4-FFF2-40B4-BE49-F238E27FC236}">
              <a16:creationId xmlns:a16="http://schemas.microsoft.com/office/drawing/2014/main" id="{C1E89CBA-946F-4FB1-8C7F-279CD4BF21FC}"/>
            </a:ext>
          </a:extLst>
        </xdr:cNvPr>
        <xdr:cNvCxnSpPr/>
      </xdr:nvCxnSpPr>
      <xdr:spPr>
        <a:xfrm>
          <a:off x="19443700" y="10170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25544</xdr:rowOff>
    </xdr:from>
    <xdr:ext cx="469744" cy="259045"/>
    <xdr:sp macro="" textlink="">
      <xdr:nvSpPr>
        <xdr:cNvPr id="199" name="【保健センター・保健所】&#10;一人当たり面積平均値テキスト">
          <a:extLst>
            <a:ext uri="{FF2B5EF4-FFF2-40B4-BE49-F238E27FC236}">
              <a16:creationId xmlns:a16="http://schemas.microsoft.com/office/drawing/2014/main" id="{BF0208CF-F0CD-4C2F-985F-7FCA48EF0ACA}"/>
            </a:ext>
          </a:extLst>
        </xdr:cNvPr>
        <xdr:cNvSpPr txBox="1"/>
      </xdr:nvSpPr>
      <xdr:spPr>
        <a:xfrm>
          <a:off x="19547840" y="10586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47117</xdr:rowOff>
    </xdr:from>
    <xdr:to>
      <xdr:col>116</xdr:col>
      <xdr:colOff>114300</xdr:colOff>
      <xdr:row>63</xdr:row>
      <xdr:rowOff>148717</xdr:rowOff>
    </xdr:to>
    <xdr:sp macro="" textlink="">
      <xdr:nvSpPr>
        <xdr:cNvPr id="200" name="フローチャート: 判断 199">
          <a:extLst>
            <a:ext uri="{FF2B5EF4-FFF2-40B4-BE49-F238E27FC236}">
              <a16:creationId xmlns:a16="http://schemas.microsoft.com/office/drawing/2014/main" id="{612FC536-E6C6-42C8-A3C5-90AFBE7ACA60}"/>
            </a:ext>
          </a:extLst>
        </xdr:cNvPr>
        <xdr:cNvSpPr/>
      </xdr:nvSpPr>
      <xdr:spPr>
        <a:xfrm>
          <a:off x="19458940" y="1060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57785</xdr:rowOff>
    </xdr:from>
    <xdr:to>
      <xdr:col>112</xdr:col>
      <xdr:colOff>38100</xdr:colOff>
      <xdr:row>63</xdr:row>
      <xdr:rowOff>159385</xdr:rowOff>
    </xdr:to>
    <xdr:sp macro="" textlink="">
      <xdr:nvSpPr>
        <xdr:cNvPr id="201" name="フローチャート: 判断 200">
          <a:extLst>
            <a:ext uri="{FF2B5EF4-FFF2-40B4-BE49-F238E27FC236}">
              <a16:creationId xmlns:a16="http://schemas.microsoft.com/office/drawing/2014/main" id="{28CE6340-0B34-43C1-B5AD-1787AFC3BA6B}"/>
            </a:ext>
          </a:extLst>
        </xdr:cNvPr>
        <xdr:cNvSpPr/>
      </xdr:nvSpPr>
      <xdr:spPr>
        <a:xfrm>
          <a:off x="18735040" y="106191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60833</xdr:rowOff>
    </xdr:from>
    <xdr:to>
      <xdr:col>107</xdr:col>
      <xdr:colOff>101600</xdr:colOff>
      <xdr:row>63</xdr:row>
      <xdr:rowOff>162433</xdr:rowOff>
    </xdr:to>
    <xdr:sp macro="" textlink="">
      <xdr:nvSpPr>
        <xdr:cNvPr id="202" name="フローチャート: 判断 201">
          <a:extLst>
            <a:ext uri="{FF2B5EF4-FFF2-40B4-BE49-F238E27FC236}">
              <a16:creationId xmlns:a16="http://schemas.microsoft.com/office/drawing/2014/main" id="{B1881217-F996-4D00-A1B0-B73BFD9EEAAD}"/>
            </a:ext>
          </a:extLst>
        </xdr:cNvPr>
        <xdr:cNvSpPr/>
      </xdr:nvSpPr>
      <xdr:spPr>
        <a:xfrm>
          <a:off x="17937480" y="1062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65405</xdr:rowOff>
    </xdr:from>
    <xdr:to>
      <xdr:col>102</xdr:col>
      <xdr:colOff>165100</xdr:colOff>
      <xdr:row>63</xdr:row>
      <xdr:rowOff>167005</xdr:rowOff>
    </xdr:to>
    <xdr:sp macro="" textlink="">
      <xdr:nvSpPr>
        <xdr:cNvPr id="203" name="フローチャート: 判断 202">
          <a:extLst>
            <a:ext uri="{FF2B5EF4-FFF2-40B4-BE49-F238E27FC236}">
              <a16:creationId xmlns:a16="http://schemas.microsoft.com/office/drawing/2014/main" id="{3BF9FC0E-5A80-4F31-AC5B-ECE139509BE5}"/>
            </a:ext>
          </a:extLst>
        </xdr:cNvPr>
        <xdr:cNvSpPr/>
      </xdr:nvSpPr>
      <xdr:spPr>
        <a:xfrm>
          <a:off x="17162780" y="1062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4064</xdr:rowOff>
    </xdr:from>
    <xdr:to>
      <xdr:col>98</xdr:col>
      <xdr:colOff>38100</xdr:colOff>
      <xdr:row>63</xdr:row>
      <xdr:rowOff>105664</xdr:rowOff>
    </xdr:to>
    <xdr:sp macro="" textlink="">
      <xdr:nvSpPr>
        <xdr:cNvPr id="204" name="フローチャート: 判断 203">
          <a:extLst>
            <a:ext uri="{FF2B5EF4-FFF2-40B4-BE49-F238E27FC236}">
              <a16:creationId xmlns:a16="http://schemas.microsoft.com/office/drawing/2014/main" id="{1DA566E4-D443-492D-975F-B1F86CBB2A4C}"/>
            </a:ext>
          </a:extLst>
        </xdr:cNvPr>
        <xdr:cNvSpPr/>
      </xdr:nvSpPr>
      <xdr:spPr>
        <a:xfrm>
          <a:off x="16388080" y="105653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EEE3C9BE-90AF-431D-8278-5D79DC2F79C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E257A100-9C9C-4883-A845-73C4B218205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EBB60F24-18FF-49D4-95D2-46A93B96BAE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23696D0D-0BD7-4C9E-B32F-11F803A9ABE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id="{49DF3AC8-1D45-4351-A1DF-D52D522FDB7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143891</xdr:rowOff>
    </xdr:from>
    <xdr:to>
      <xdr:col>116</xdr:col>
      <xdr:colOff>114300</xdr:colOff>
      <xdr:row>63</xdr:row>
      <xdr:rowOff>74041</xdr:rowOff>
    </xdr:to>
    <xdr:sp macro="" textlink="">
      <xdr:nvSpPr>
        <xdr:cNvPr id="210" name="楕円 209">
          <a:extLst>
            <a:ext uri="{FF2B5EF4-FFF2-40B4-BE49-F238E27FC236}">
              <a16:creationId xmlns:a16="http://schemas.microsoft.com/office/drawing/2014/main" id="{32A5354E-33F8-42EB-A5B1-819127115015}"/>
            </a:ext>
          </a:extLst>
        </xdr:cNvPr>
        <xdr:cNvSpPr/>
      </xdr:nvSpPr>
      <xdr:spPr>
        <a:xfrm>
          <a:off x="19458940" y="10537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166768</xdr:rowOff>
    </xdr:from>
    <xdr:ext cx="469744" cy="259045"/>
    <xdr:sp macro="" textlink="">
      <xdr:nvSpPr>
        <xdr:cNvPr id="211" name="【保健センター・保健所】&#10;一人当たり面積該当値テキスト">
          <a:extLst>
            <a:ext uri="{FF2B5EF4-FFF2-40B4-BE49-F238E27FC236}">
              <a16:creationId xmlns:a16="http://schemas.microsoft.com/office/drawing/2014/main" id="{6479B1EF-F509-4A90-B834-ECC721E152AD}"/>
            </a:ext>
          </a:extLst>
        </xdr:cNvPr>
        <xdr:cNvSpPr txBox="1"/>
      </xdr:nvSpPr>
      <xdr:spPr>
        <a:xfrm>
          <a:off x="19547840"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152273</xdr:rowOff>
    </xdr:from>
    <xdr:to>
      <xdr:col>112</xdr:col>
      <xdr:colOff>38100</xdr:colOff>
      <xdr:row>63</xdr:row>
      <xdr:rowOff>82423</xdr:rowOff>
    </xdr:to>
    <xdr:sp macro="" textlink="">
      <xdr:nvSpPr>
        <xdr:cNvPr id="212" name="楕円 211">
          <a:extLst>
            <a:ext uri="{FF2B5EF4-FFF2-40B4-BE49-F238E27FC236}">
              <a16:creationId xmlns:a16="http://schemas.microsoft.com/office/drawing/2014/main" id="{1E33FD90-5F2B-428A-961E-EA50272DB737}"/>
            </a:ext>
          </a:extLst>
        </xdr:cNvPr>
        <xdr:cNvSpPr/>
      </xdr:nvSpPr>
      <xdr:spPr>
        <a:xfrm>
          <a:off x="18735040" y="1054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23241</xdr:rowOff>
    </xdr:from>
    <xdr:to>
      <xdr:col>116</xdr:col>
      <xdr:colOff>63500</xdr:colOff>
      <xdr:row>63</xdr:row>
      <xdr:rowOff>31623</xdr:rowOff>
    </xdr:to>
    <xdr:cxnSp macro="">
      <xdr:nvCxnSpPr>
        <xdr:cNvPr id="213" name="直線コネクタ 212">
          <a:extLst>
            <a:ext uri="{FF2B5EF4-FFF2-40B4-BE49-F238E27FC236}">
              <a16:creationId xmlns:a16="http://schemas.microsoft.com/office/drawing/2014/main" id="{1C181AFF-2515-49FC-BF53-4E12E0712580}"/>
            </a:ext>
          </a:extLst>
        </xdr:cNvPr>
        <xdr:cNvCxnSpPr/>
      </xdr:nvCxnSpPr>
      <xdr:spPr>
        <a:xfrm flipV="1">
          <a:off x="18778220" y="10584561"/>
          <a:ext cx="73152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214" name="楕円 213">
          <a:extLst>
            <a:ext uri="{FF2B5EF4-FFF2-40B4-BE49-F238E27FC236}">
              <a16:creationId xmlns:a16="http://schemas.microsoft.com/office/drawing/2014/main" id="{93FFDEE2-BC56-4A34-8D75-5A6388482967}"/>
            </a:ext>
          </a:extLst>
        </xdr:cNvPr>
        <xdr:cNvSpPr/>
      </xdr:nvSpPr>
      <xdr:spPr>
        <a:xfrm>
          <a:off x="17937480" y="105531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31623</xdr:rowOff>
    </xdr:from>
    <xdr:to>
      <xdr:col>111</xdr:col>
      <xdr:colOff>177800</xdr:colOff>
      <xdr:row>63</xdr:row>
      <xdr:rowOff>38862</xdr:rowOff>
    </xdr:to>
    <xdr:cxnSp macro="">
      <xdr:nvCxnSpPr>
        <xdr:cNvPr id="215" name="直線コネクタ 214">
          <a:extLst>
            <a:ext uri="{FF2B5EF4-FFF2-40B4-BE49-F238E27FC236}">
              <a16:creationId xmlns:a16="http://schemas.microsoft.com/office/drawing/2014/main" id="{A755A53E-BBA3-4850-87EE-6EC45D2A6EB3}"/>
            </a:ext>
          </a:extLst>
        </xdr:cNvPr>
        <xdr:cNvCxnSpPr/>
      </xdr:nvCxnSpPr>
      <xdr:spPr>
        <a:xfrm flipV="1">
          <a:off x="17988280" y="10592943"/>
          <a:ext cx="78994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164084</xdr:rowOff>
    </xdr:from>
    <xdr:to>
      <xdr:col>102</xdr:col>
      <xdr:colOff>165100</xdr:colOff>
      <xdr:row>63</xdr:row>
      <xdr:rowOff>94234</xdr:rowOff>
    </xdr:to>
    <xdr:sp macro="" textlink="">
      <xdr:nvSpPr>
        <xdr:cNvPr id="216" name="楕円 215">
          <a:extLst>
            <a:ext uri="{FF2B5EF4-FFF2-40B4-BE49-F238E27FC236}">
              <a16:creationId xmlns:a16="http://schemas.microsoft.com/office/drawing/2014/main" id="{40D2F598-A1D4-45B4-941F-610529DE0531}"/>
            </a:ext>
          </a:extLst>
        </xdr:cNvPr>
        <xdr:cNvSpPr/>
      </xdr:nvSpPr>
      <xdr:spPr>
        <a:xfrm>
          <a:off x="17162780" y="10557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38862</xdr:rowOff>
    </xdr:from>
    <xdr:to>
      <xdr:col>107</xdr:col>
      <xdr:colOff>50800</xdr:colOff>
      <xdr:row>63</xdr:row>
      <xdr:rowOff>43434</xdr:rowOff>
    </xdr:to>
    <xdr:cxnSp macro="">
      <xdr:nvCxnSpPr>
        <xdr:cNvPr id="217" name="直線コネクタ 216">
          <a:extLst>
            <a:ext uri="{FF2B5EF4-FFF2-40B4-BE49-F238E27FC236}">
              <a16:creationId xmlns:a16="http://schemas.microsoft.com/office/drawing/2014/main" id="{48E00407-5F5B-4968-A74B-8AEB8427E9BF}"/>
            </a:ext>
          </a:extLst>
        </xdr:cNvPr>
        <xdr:cNvCxnSpPr/>
      </xdr:nvCxnSpPr>
      <xdr:spPr>
        <a:xfrm flipV="1">
          <a:off x="17213580" y="1060018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9017</xdr:rowOff>
    </xdr:from>
    <xdr:to>
      <xdr:col>98</xdr:col>
      <xdr:colOff>38100</xdr:colOff>
      <xdr:row>56</xdr:row>
      <xdr:rowOff>110617</xdr:rowOff>
    </xdr:to>
    <xdr:sp macro="" textlink="">
      <xdr:nvSpPr>
        <xdr:cNvPr id="218" name="楕円 217">
          <a:extLst>
            <a:ext uri="{FF2B5EF4-FFF2-40B4-BE49-F238E27FC236}">
              <a16:creationId xmlns:a16="http://schemas.microsoft.com/office/drawing/2014/main" id="{B09C8648-4EC8-47D2-840A-A74E3949E1E7}"/>
            </a:ext>
          </a:extLst>
        </xdr:cNvPr>
        <xdr:cNvSpPr/>
      </xdr:nvSpPr>
      <xdr:spPr>
        <a:xfrm>
          <a:off x="16388080" y="93968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59817</xdr:rowOff>
    </xdr:from>
    <xdr:to>
      <xdr:col>102</xdr:col>
      <xdr:colOff>114300</xdr:colOff>
      <xdr:row>63</xdr:row>
      <xdr:rowOff>43434</xdr:rowOff>
    </xdr:to>
    <xdr:cxnSp macro="">
      <xdr:nvCxnSpPr>
        <xdr:cNvPr id="219" name="直線コネクタ 218">
          <a:extLst>
            <a:ext uri="{FF2B5EF4-FFF2-40B4-BE49-F238E27FC236}">
              <a16:creationId xmlns:a16="http://schemas.microsoft.com/office/drawing/2014/main" id="{E3CB1087-D2B0-4322-941E-9B4870201FE4}"/>
            </a:ext>
          </a:extLst>
        </xdr:cNvPr>
        <xdr:cNvCxnSpPr/>
      </xdr:nvCxnSpPr>
      <xdr:spPr>
        <a:xfrm>
          <a:off x="16431260" y="9447657"/>
          <a:ext cx="782320" cy="115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150512</xdr:rowOff>
    </xdr:from>
    <xdr:ext cx="469744" cy="259045"/>
    <xdr:sp macro="" textlink="">
      <xdr:nvSpPr>
        <xdr:cNvPr id="220" name="n_1aveValue【保健センター・保健所】&#10;一人当たり面積">
          <a:extLst>
            <a:ext uri="{FF2B5EF4-FFF2-40B4-BE49-F238E27FC236}">
              <a16:creationId xmlns:a16="http://schemas.microsoft.com/office/drawing/2014/main" id="{C59EBA96-6E0E-48CC-9B71-442F447910E8}"/>
            </a:ext>
          </a:extLst>
        </xdr:cNvPr>
        <xdr:cNvSpPr txBox="1"/>
      </xdr:nvSpPr>
      <xdr:spPr>
        <a:xfrm>
          <a:off x="18561127" y="1071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153560</xdr:rowOff>
    </xdr:from>
    <xdr:ext cx="469744" cy="259045"/>
    <xdr:sp macro="" textlink="">
      <xdr:nvSpPr>
        <xdr:cNvPr id="221" name="n_2aveValue【保健センター・保健所】&#10;一人当たり面積">
          <a:extLst>
            <a:ext uri="{FF2B5EF4-FFF2-40B4-BE49-F238E27FC236}">
              <a16:creationId xmlns:a16="http://schemas.microsoft.com/office/drawing/2014/main" id="{7F7DF564-954F-419F-9D86-E3A4A5407EBD}"/>
            </a:ext>
          </a:extLst>
        </xdr:cNvPr>
        <xdr:cNvSpPr txBox="1"/>
      </xdr:nvSpPr>
      <xdr:spPr>
        <a:xfrm>
          <a:off x="17776267" y="1071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158132</xdr:rowOff>
    </xdr:from>
    <xdr:ext cx="469744" cy="259045"/>
    <xdr:sp macro="" textlink="">
      <xdr:nvSpPr>
        <xdr:cNvPr id="222" name="n_3aveValue【保健センター・保健所】&#10;一人当たり面積">
          <a:extLst>
            <a:ext uri="{FF2B5EF4-FFF2-40B4-BE49-F238E27FC236}">
              <a16:creationId xmlns:a16="http://schemas.microsoft.com/office/drawing/2014/main" id="{29E0990D-2749-4E27-86CF-37F42DF777BF}"/>
            </a:ext>
          </a:extLst>
        </xdr:cNvPr>
        <xdr:cNvSpPr txBox="1"/>
      </xdr:nvSpPr>
      <xdr:spPr>
        <a:xfrm>
          <a:off x="17001567"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96791</xdr:rowOff>
    </xdr:from>
    <xdr:ext cx="469744" cy="259045"/>
    <xdr:sp macro="" textlink="">
      <xdr:nvSpPr>
        <xdr:cNvPr id="223" name="n_4aveValue【保健センター・保健所】&#10;一人当たり面積">
          <a:extLst>
            <a:ext uri="{FF2B5EF4-FFF2-40B4-BE49-F238E27FC236}">
              <a16:creationId xmlns:a16="http://schemas.microsoft.com/office/drawing/2014/main" id="{EFE8A46A-354E-416A-A3C4-157AB69492E1}"/>
            </a:ext>
          </a:extLst>
        </xdr:cNvPr>
        <xdr:cNvSpPr txBox="1"/>
      </xdr:nvSpPr>
      <xdr:spPr>
        <a:xfrm>
          <a:off x="16226867" y="1065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98950</xdr:rowOff>
    </xdr:from>
    <xdr:ext cx="469744" cy="259045"/>
    <xdr:sp macro="" textlink="">
      <xdr:nvSpPr>
        <xdr:cNvPr id="224" name="n_1mainValue【保健センター・保健所】&#10;一人当たり面積">
          <a:extLst>
            <a:ext uri="{FF2B5EF4-FFF2-40B4-BE49-F238E27FC236}">
              <a16:creationId xmlns:a16="http://schemas.microsoft.com/office/drawing/2014/main" id="{888F6A65-8DED-4789-9C42-4DEEF5031FF1}"/>
            </a:ext>
          </a:extLst>
        </xdr:cNvPr>
        <xdr:cNvSpPr txBox="1"/>
      </xdr:nvSpPr>
      <xdr:spPr>
        <a:xfrm>
          <a:off x="18561127" y="1032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106189</xdr:rowOff>
    </xdr:from>
    <xdr:ext cx="469744" cy="259045"/>
    <xdr:sp macro="" textlink="">
      <xdr:nvSpPr>
        <xdr:cNvPr id="225" name="n_2mainValue【保健センター・保健所】&#10;一人当たり面積">
          <a:extLst>
            <a:ext uri="{FF2B5EF4-FFF2-40B4-BE49-F238E27FC236}">
              <a16:creationId xmlns:a16="http://schemas.microsoft.com/office/drawing/2014/main" id="{ED94BACE-3102-42B7-8D5C-CDBABEC47000}"/>
            </a:ext>
          </a:extLst>
        </xdr:cNvPr>
        <xdr:cNvSpPr txBox="1"/>
      </xdr:nvSpPr>
      <xdr:spPr>
        <a:xfrm>
          <a:off x="17776267" y="10332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110761</xdr:rowOff>
    </xdr:from>
    <xdr:ext cx="469744" cy="259045"/>
    <xdr:sp macro="" textlink="">
      <xdr:nvSpPr>
        <xdr:cNvPr id="226" name="n_3mainValue【保健センター・保健所】&#10;一人当たり面積">
          <a:extLst>
            <a:ext uri="{FF2B5EF4-FFF2-40B4-BE49-F238E27FC236}">
              <a16:creationId xmlns:a16="http://schemas.microsoft.com/office/drawing/2014/main" id="{913AA50F-9372-4E57-905C-C2499F9A14FF}"/>
            </a:ext>
          </a:extLst>
        </xdr:cNvPr>
        <xdr:cNvSpPr txBox="1"/>
      </xdr:nvSpPr>
      <xdr:spPr>
        <a:xfrm>
          <a:off x="1700156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127144</xdr:rowOff>
    </xdr:from>
    <xdr:ext cx="469744" cy="259045"/>
    <xdr:sp macro="" textlink="">
      <xdr:nvSpPr>
        <xdr:cNvPr id="227" name="n_4mainValue【保健センター・保健所】&#10;一人当たり面積">
          <a:extLst>
            <a:ext uri="{FF2B5EF4-FFF2-40B4-BE49-F238E27FC236}">
              <a16:creationId xmlns:a16="http://schemas.microsoft.com/office/drawing/2014/main" id="{4B65F6E8-AD9F-4ACD-B48C-ACF9316D05AE}"/>
            </a:ext>
          </a:extLst>
        </xdr:cNvPr>
        <xdr:cNvSpPr txBox="1"/>
      </xdr:nvSpPr>
      <xdr:spPr>
        <a:xfrm>
          <a:off x="16226867" y="917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8" name="正方形/長方形 227">
          <a:extLst>
            <a:ext uri="{FF2B5EF4-FFF2-40B4-BE49-F238E27FC236}">
              <a16:creationId xmlns:a16="http://schemas.microsoft.com/office/drawing/2014/main" id="{7A62535D-0342-4950-A631-9B9091D8895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9" name="正方形/長方形 228">
          <a:extLst>
            <a:ext uri="{FF2B5EF4-FFF2-40B4-BE49-F238E27FC236}">
              <a16:creationId xmlns:a16="http://schemas.microsoft.com/office/drawing/2014/main" id="{EFAD856B-5487-4111-A395-BADB3F3F357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0" name="正方形/長方形 229">
          <a:extLst>
            <a:ext uri="{FF2B5EF4-FFF2-40B4-BE49-F238E27FC236}">
              <a16:creationId xmlns:a16="http://schemas.microsoft.com/office/drawing/2014/main" id="{81BBF627-6665-4CCB-8F66-480443AB6BD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1" name="正方形/長方形 230">
          <a:extLst>
            <a:ext uri="{FF2B5EF4-FFF2-40B4-BE49-F238E27FC236}">
              <a16:creationId xmlns:a16="http://schemas.microsoft.com/office/drawing/2014/main" id="{8A4052B2-DC07-4899-B124-F652D0286EA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2" name="正方形/長方形 231">
          <a:extLst>
            <a:ext uri="{FF2B5EF4-FFF2-40B4-BE49-F238E27FC236}">
              <a16:creationId xmlns:a16="http://schemas.microsoft.com/office/drawing/2014/main" id="{0C04FA38-E3B7-4793-8E64-19E94A3B401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3" name="正方形/長方形 232">
          <a:extLst>
            <a:ext uri="{FF2B5EF4-FFF2-40B4-BE49-F238E27FC236}">
              <a16:creationId xmlns:a16="http://schemas.microsoft.com/office/drawing/2014/main" id="{F4F986B9-0CAF-4981-ACE5-12D888A8438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4" name="正方形/長方形 233">
          <a:extLst>
            <a:ext uri="{FF2B5EF4-FFF2-40B4-BE49-F238E27FC236}">
              <a16:creationId xmlns:a16="http://schemas.microsoft.com/office/drawing/2014/main" id="{99C33293-B0A5-4807-BD36-5136378413D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5" name="正方形/長方形 234">
          <a:extLst>
            <a:ext uri="{FF2B5EF4-FFF2-40B4-BE49-F238E27FC236}">
              <a16:creationId xmlns:a16="http://schemas.microsoft.com/office/drawing/2014/main" id="{ECAF892D-0276-40A7-8F9C-DB80C7C4477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6" name="テキスト ボックス 235">
          <a:extLst>
            <a:ext uri="{FF2B5EF4-FFF2-40B4-BE49-F238E27FC236}">
              <a16:creationId xmlns:a16="http://schemas.microsoft.com/office/drawing/2014/main" id="{81F97A46-78AE-4D06-AAE9-116D9393725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7" name="直線コネクタ 236">
          <a:extLst>
            <a:ext uri="{FF2B5EF4-FFF2-40B4-BE49-F238E27FC236}">
              <a16:creationId xmlns:a16="http://schemas.microsoft.com/office/drawing/2014/main" id="{3E173BD0-25E2-4D45-9156-946F41E02AE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8" name="テキスト ボックス 237">
          <a:extLst>
            <a:ext uri="{FF2B5EF4-FFF2-40B4-BE49-F238E27FC236}">
              <a16:creationId xmlns:a16="http://schemas.microsoft.com/office/drawing/2014/main" id="{754BA036-6FA9-4339-8BEB-E924CD1EF596}"/>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39" name="直線コネクタ 238">
          <a:extLst>
            <a:ext uri="{FF2B5EF4-FFF2-40B4-BE49-F238E27FC236}">
              <a16:creationId xmlns:a16="http://schemas.microsoft.com/office/drawing/2014/main" id="{1DA3776F-84F3-48D8-8AC4-1425CE46314D}"/>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40" name="テキスト ボックス 239">
          <a:extLst>
            <a:ext uri="{FF2B5EF4-FFF2-40B4-BE49-F238E27FC236}">
              <a16:creationId xmlns:a16="http://schemas.microsoft.com/office/drawing/2014/main" id="{1F93F137-6EB4-4CA6-8DD8-E2E3BF8F591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41" name="直線コネクタ 240">
          <a:extLst>
            <a:ext uri="{FF2B5EF4-FFF2-40B4-BE49-F238E27FC236}">
              <a16:creationId xmlns:a16="http://schemas.microsoft.com/office/drawing/2014/main" id="{BD8259E1-200A-4E2B-89C7-E58E1BF36825}"/>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2" name="テキスト ボックス 241">
          <a:extLst>
            <a:ext uri="{FF2B5EF4-FFF2-40B4-BE49-F238E27FC236}">
              <a16:creationId xmlns:a16="http://schemas.microsoft.com/office/drawing/2014/main" id="{FF2F0F5D-E0A7-4D41-856D-06FA6BCDE21F}"/>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3" name="直線コネクタ 242">
          <a:extLst>
            <a:ext uri="{FF2B5EF4-FFF2-40B4-BE49-F238E27FC236}">
              <a16:creationId xmlns:a16="http://schemas.microsoft.com/office/drawing/2014/main" id="{EF9F3793-4031-4231-816E-7C4B6EE6E3B7}"/>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4" name="テキスト ボックス 243">
          <a:extLst>
            <a:ext uri="{FF2B5EF4-FFF2-40B4-BE49-F238E27FC236}">
              <a16:creationId xmlns:a16="http://schemas.microsoft.com/office/drawing/2014/main" id="{9F01C6AE-4604-47E2-91D2-12BB6EEE49C8}"/>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5" name="直線コネクタ 244">
          <a:extLst>
            <a:ext uri="{FF2B5EF4-FFF2-40B4-BE49-F238E27FC236}">
              <a16:creationId xmlns:a16="http://schemas.microsoft.com/office/drawing/2014/main" id="{3AA60D46-1E3A-48A6-8A69-33ABDA7C3766}"/>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6" name="テキスト ボックス 245">
          <a:extLst>
            <a:ext uri="{FF2B5EF4-FFF2-40B4-BE49-F238E27FC236}">
              <a16:creationId xmlns:a16="http://schemas.microsoft.com/office/drawing/2014/main" id="{58949EE5-1CC5-4306-95CC-74142E104AB9}"/>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7" name="直線コネクタ 246">
          <a:extLst>
            <a:ext uri="{FF2B5EF4-FFF2-40B4-BE49-F238E27FC236}">
              <a16:creationId xmlns:a16="http://schemas.microsoft.com/office/drawing/2014/main" id="{3DBF9329-4126-4009-81CB-339715754955}"/>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8" name="テキスト ボックス 247">
          <a:extLst>
            <a:ext uri="{FF2B5EF4-FFF2-40B4-BE49-F238E27FC236}">
              <a16:creationId xmlns:a16="http://schemas.microsoft.com/office/drawing/2014/main" id="{AD958BC2-E686-4CC8-B602-D90B21D5AD48}"/>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49" name="直線コネクタ 248">
          <a:extLst>
            <a:ext uri="{FF2B5EF4-FFF2-40B4-BE49-F238E27FC236}">
              <a16:creationId xmlns:a16="http://schemas.microsoft.com/office/drawing/2014/main" id="{F6674BCB-8A41-410B-BF48-E622B77EA599}"/>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50" name="テキスト ボックス 249">
          <a:extLst>
            <a:ext uri="{FF2B5EF4-FFF2-40B4-BE49-F238E27FC236}">
              <a16:creationId xmlns:a16="http://schemas.microsoft.com/office/drawing/2014/main" id="{24588687-12C0-48F1-8D9A-6DEC1E799255}"/>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1" name="直線コネクタ 250">
          <a:extLst>
            <a:ext uri="{FF2B5EF4-FFF2-40B4-BE49-F238E27FC236}">
              <a16:creationId xmlns:a16="http://schemas.microsoft.com/office/drawing/2014/main" id="{8A3A474D-0218-47FD-A970-8D4299320AC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2" name="【消防施設】&#10;有形固定資産減価償却率グラフ枠">
          <a:extLst>
            <a:ext uri="{FF2B5EF4-FFF2-40B4-BE49-F238E27FC236}">
              <a16:creationId xmlns:a16="http://schemas.microsoft.com/office/drawing/2014/main" id="{588640C9-FF79-4630-B653-8C6526182FD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253" name="直線コネクタ 252">
          <a:extLst>
            <a:ext uri="{FF2B5EF4-FFF2-40B4-BE49-F238E27FC236}">
              <a16:creationId xmlns:a16="http://schemas.microsoft.com/office/drawing/2014/main" id="{400B2103-B093-495D-A643-5F53A5E8C3E2}"/>
            </a:ext>
          </a:extLst>
        </xdr:cNvPr>
        <xdr:cNvCxnSpPr/>
      </xdr:nvCxnSpPr>
      <xdr:spPr>
        <a:xfrm flipV="1">
          <a:off x="14375764"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4" name="【消防施設】&#10;有形固定資産減価償却率最小値テキスト">
          <a:extLst>
            <a:ext uri="{FF2B5EF4-FFF2-40B4-BE49-F238E27FC236}">
              <a16:creationId xmlns:a16="http://schemas.microsoft.com/office/drawing/2014/main" id="{5DEC5986-A03C-4D31-9FD3-49427441974A}"/>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5" name="直線コネクタ 254">
          <a:extLst>
            <a:ext uri="{FF2B5EF4-FFF2-40B4-BE49-F238E27FC236}">
              <a16:creationId xmlns:a16="http://schemas.microsoft.com/office/drawing/2014/main" id="{781C8237-6747-4799-9F14-0E846B2726AD}"/>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256" name="【消防施設】&#10;有形固定資産減価償却率最大値テキスト">
          <a:extLst>
            <a:ext uri="{FF2B5EF4-FFF2-40B4-BE49-F238E27FC236}">
              <a16:creationId xmlns:a16="http://schemas.microsoft.com/office/drawing/2014/main" id="{82FB6919-ECEB-416E-AC64-A73105A3824B}"/>
            </a:ext>
          </a:extLst>
        </xdr:cNvPr>
        <xdr:cNvSpPr txBox="1"/>
      </xdr:nvSpPr>
      <xdr:spPr>
        <a:xfrm>
          <a:off x="1441450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257" name="直線コネクタ 256">
          <a:extLst>
            <a:ext uri="{FF2B5EF4-FFF2-40B4-BE49-F238E27FC236}">
              <a16:creationId xmlns:a16="http://schemas.microsoft.com/office/drawing/2014/main" id="{0BED2BD9-7138-4DDD-BC4C-31F65D17DA18}"/>
            </a:ext>
          </a:extLst>
        </xdr:cNvPr>
        <xdr:cNvCxnSpPr/>
      </xdr:nvCxnSpPr>
      <xdr:spPr>
        <a:xfrm>
          <a:off x="1428750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126109</xdr:rowOff>
    </xdr:from>
    <xdr:ext cx="405111" cy="259045"/>
    <xdr:sp macro="" textlink="">
      <xdr:nvSpPr>
        <xdr:cNvPr id="258" name="【消防施設】&#10;有形固定資産減価償却率平均値テキスト">
          <a:extLst>
            <a:ext uri="{FF2B5EF4-FFF2-40B4-BE49-F238E27FC236}">
              <a16:creationId xmlns:a16="http://schemas.microsoft.com/office/drawing/2014/main" id="{7A2480C4-A1F3-49A2-9157-9BCC0C59D7B1}"/>
            </a:ext>
          </a:extLst>
        </xdr:cNvPr>
        <xdr:cNvSpPr txBox="1"/>
      </xdr:nvSpPr>
      <xdr:spPr>
        <a:xfrm>
          <a:off x="14414500" y="1387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259" name="フローチャート: 判断 258">
          <a:extLst>
            <a:ext uri="{FF2B5EF4-FFF2-40B4-BE49-F238E27FC236}">
              <a16:creationId xmlns:a16="http://schemas.microsoft.com/office/drawing/2014/main" id="{FD0AC685-3500-48F9-8805-AFB674F1456F}"/>
            </a:ext>
          </a:extLst>
        </xdr:cNvPr>
        <xdr:cNvSpPr/>
      </xdr:nvSpPr>
      <xdr:spPr>
        <a:xfrm>
          <a:off x="14325600" y="1401735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260" name="フローチャート: 判断 259">
          <a:extLst>
            <a:ext uri="{FF2B5EF4-FFF2-40B4-BE49-F238E27FC236}">
              <a16:creationId xmlns:a16="http://schemas.microsoft.com/office/drawing/2014/main" id="{E0DEC9CE-0B54-4C3F-AE45-F2F5C6BB2E39}"/>
            </a:ext>
          </a:extLst>
        </xdr:cNvPr>
        <xdr:cNvSpPr/>
      </xdr:nvSpPr>
      <xdr:spPr>
        <a:xfrm>
          <a:off x="13578840" y="13971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261" name="フローチャート: 判断 260">
          <a:extLst>
            <a:ext uri="{FF2B5EF4-FFF2-40B4-BE49-F238E27FC236}">
              <a16:creationId xmlns:a16="http://schemas.microsoft.com/office/drawing/2014/main" id="{016773B8-91EC-4236-8274-133AB290E8E8}"/>
            </a:ext>
          </a:extLst>
        </xdr:cNvPr>
        <xdr:cNvSpPr/>
      </xdr:nvSpPr>
      <xdr:spPr>
        <a:xfrm>
          <a:off x="12804140" y="1396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262" name="フローチャート: 判断 261">
          <a:extLst>
            <a:ext uri="{FF2B5EF4-FFF2-40B4-BE49-F238E27FC236}">
              <a16:creationId xmlns:a16="http://schemas.microsoft.com/office/drawing/2014/main" id="{FA774EC0-231F-40C2-AA42-25B0BB8A2571}"/>
            </a:ext>
          </a:extLst>
        </xdr:cNvPr>
        <xdr:cNvSpPr/>
      </xdr:nvSpPr>
      <xdr:spPr>
        <a:xfrm>
          <a:off x="12029440" y="13935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263" name="フローチャート: 判断 262">
          <a:extLst>
            <a:ext uri="{FF2B5EF4-FFF2-40B4-BE49-F238E27FC236}">
              <a16:creationId xmlns:a16="http://schemas.microsoft.com/office/drawing/2014/main" id="{AD9BA86F-1C32-4021-AE82-4C88ABCFB3A6}"/>
            </a:ext>
          </a:extLst>
        </xdr:cNvPr>
        <xdr:cNvSpPr/>
      </xdr:nvSpPr>
      <xdr:spPr>
        <a:xfrm>
          <a:off x="1123188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2302084E-2F77-46C4-9A26-7A41C4A5B92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1253B18A-E2B3-498D-AC48-F789B10389B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6B0085E0-B9D6-478F-839A-47D98107F94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16BC0695-AD08-4038-9DED-9C9396F5EE0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9A00863C-FACE-48B3-9496-E75F1BB05B8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62412</xdr:rowOff>
    </xdr:from>
    <xdr:to>
      <xdr:col>85</xdr:col>
      <xdr:colOff>177800</xdr:colOff>
      <xdr:row>85</xdr:row>
      <xdr:rowOff>164012</xdr:rowOff>
    </xdr:to>
    <xdr:sp macro="" textlink="">
      <xdr:nvSpPr>
        <xdr:cNvPr id="269" name="楕円 268">
          <a:extLst>
            <a:ext uri="{FF2B5EF4-FFF2-40B4-BE49-F238E27FC236}">
              <a16:creationId xmlns:a16="http://schemas.microsoft.com/office/drawing/2014/main" id="{A209C5D0-EB8C-4B2D-937D-712CC2DC41E1}"/>
            </a:ext>
          </a:extLst>
        </xdr:cNvPr>
        <xdr:cNvSpPr/>
      </xdr:nvSpPr>
      <xdr:spPr>
        <a:xfrm>
          <a:off x="14325600" y="1431181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40839</xdr:rowOff>
    </xdr:from>
    <xdr:ext cx="405111" cy="259045"/>
    <xdr:sp macro="" textlink="">
      <xdr:nvSpPr>
        <xdr:cNvPr id="270" name="【消防施設】&#10;有形固定資産減価償却率該当値テキスト">
          <a:extLst>
            <a:ext uri="{FF2B5EF4-FFF2-40B4-BE49-F238E27FC236}">
              <a16:creationId xmlns:a16="http://schemas.microsoft.com/office/drawing/2014/main" id="{DC62EE82-3427-410A-A08A-75C3AFB965BD}"/>
            </a:ext>
          </a:extLst>
        </xdr:cNvPr>
        <xdr:cNvSpPr txBox="1"/>
      </xdr:nvSpPr>
      <xdr:spPr>
        <a:xfrm>
          <a:off x="14414500" y="1429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44450</xdr:rowOff>
    </xdr:from>
    <xdr:to>
      <xdr:col>81</xdr:col>
      <xdr:colOff>101600</xdr:colOff>
      <xdr:row>85</xdr:row>
      <xdr:rowOff>146050</xdr:rowOff>
    </xdr:to>
    <xdr:sp macro="" textlink="">
      <xdr:nvSpPr>
        <xdr:cNvPr id="271" name="楕円 270">
          <a:extLst>
            <a:ext uri="{FF2B5EF4-FFF2-40B4-BE49-F238E27FC236}">
              <a16:creationId xmlns:a16="http://schemas.microsoft.com/office/drawing/2014/main" id="{D2A9CC5A-0F0E-47B0-A57B-0DCD8AB3AF01}"/>
            </a:ext>
          </a:extLst>
        </xdr:cNvPr>
        <xdr:cNvSpPr/>
      </xdr:nvSpPr>
      <xdr:spPr>
        <a:xfrm>
          <a:off x="1357884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95250</xdr:rowOff>
    </xdr:from>
    <xdr:to>
      <xdr:col>85</xdr:col>
      <xdr:colOff>127000</xdr:colOff>
      <xdr:row>85</xdr:row>
      <xdr:rowOff>113212</xdr:rowOff>
    </xdr:to>
    <xdr:cxnSp macro="">
      <xdr:nvCxnSpPr>
        <xdr:cNvPr id="272" name="直線コネクタ 271">
          <a:extLst>
            <a:ext uri="{FF2B5EF4-FFF2-40B4-BE49-F238E27FC236}">
              <a16:creationId xmlns:a16="http://schemas.microsoft.com/office/drawing/2014/main" id="{5686C7D0-5006-4C15-921B-4F4E5B61CE02}"/>
            </a:ext>
          </a:extLst>
        </xdr:cNvPr>
        <xdr:cNvCxnSpPr/>
      </xdr:nvCxnSpPr>
      <xdr:spPr>
        <a:xfrm>
          <a:off x="13629640" y="14344650"/>
          <a:ext cx="7467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16692</xdr:rowOff>
    </xdr:from>
    <xdr:to>
      <xdr:col>76</xdr:col>
      <xdr:colOff>165100</xdr:colOff>
      <xdr:row>85</xdr:row>
      <xdr:rowOff>118292</xdr:rowOff>
    </xdr:to>
    <xdr:sp macro="" textlink="">
      <xdr:nvSpPr>
        <xdr:cNvPr id="273" name="楕円 272">
          <a:extLst>
            <a:ext uri="{FF2B5EF4-FFF2-40B4-BE49-F238E27FC236}">
              <a16:creationId xmlns:a16="http://schemas.microsoft.com/office/drawing/2014/main" id="{5F756BB4-9753-4DA2-9F80-1C21E69B92B6}"/>
            </a:ext>
          </a:extLst>
        </xdr:cNvPr>
        <xdr:cNvSpPr/>
      </xdr:nvSpPr>
      <xdr:spPr>
        <a:xfrm>
          <a:off x="12804140" y="1426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67492</xdr:rowOff>
    </xdr:from>
    <xdr:to>
      <xdr:col>81</xdr:col>
      <xdr:colOff>50800</xdr:colOff>
      <xdr:row>85</xdr:row>
      <xdr:rowOff>95250</xdr:rowOff>
    </xdr:to>
    <xdr:cxnSp macro="">
      <xdr:nvCxnSpPr>
        <xdr:cNvPr id="274" name="直線コネクタ 273">
          <a:extLst>
            <a:ext uri="{FF2B5EF4-FFF2-40B4-BE49-F238E27FC236}">
              <a16:creationId xmlns:a16="http://schemas.microsoft.com/office/drawing/2014/main" id="{30EBC130-BF71-42F6-8F17-9389FF102646}"/>
            </a:ext>
          </a:extLst>
        </xdr:cNvPr>
        <xdr:cNvCxnSpPr/>
      </xdr:nvCxnSpPr>
      <xdr:spPr>
        <a:xfrm>
          <a:off x="12854940" y="14316892"/>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155484</xdr:rowOff>
    </xdr:from>
    <xdr:to>
      <xdr:col>72</xdr:col>
      <xdr:colOff>38100</xdr:colOff>
      <xdr:row>85</xdr:row>
      <xdr:rowOff>85634</xdr:rowOff>
    </xdr:to>
    <xdr:sp macro="" textlink="">
      <xdr:nvSpPr>
        <xdr:cNvPr id="275" name="楕円 274">
          <a:extLst>
            <a:ext uri="{FF2B5EF4-FFF2-40B4-BE49-F238E27FC236}">
              <a16:creationId xmlns:a16="http://schemas.microsoft.com/office/drawing/2014/main" id="{214F064B-B327-460D-BB48-088DAF78FCC0}"/>
            </a:ext>
          </a:extLst>
        </xdr:cNvPr>
        <xdr:cNvSpPr/>
      </xdr:nvSpPr>
      <xdr:spPr>
        <a:xfrm>
          <a:off x="12029440" y="142372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34834</xdr:rowOff>
    </xdr:from>
    <xdr:to>
      <xdr:col>76</xdr:col>
      <xdr:colOff>114300</xdr:colOff>
      <xdr:row>85</xdr:row>
      <xdr:rowOff>67492</xdr:rowOff>
    </xdr:to>
    <xdr:cxnSp macro="">
      <xdr:nvCxnSpPr>
        <xdr:cNvPr id="276" name="直線コネクタ 275">
          <a:extLst>
            <a:ext uri="{FF2B5EF4-FFF2-40B4-BE49-F238E27FC236}">
              <a16:creationId xmlns:a16="http://schemas.microsoft.com/office/drawing/2014/main" id="{572F4416-87EE-4661-9B72-766C7DAC8E7F}"/>
            </a:ext>
          </a:extLst>
        </xdr:cNvPr>
        <xdr:cNvCxnSpPr/>
      </xdr:nvCxnSpPr>
      <xdr:spPr>
        <a:xfrm>
          <a:off x="12072620" y="14284234"/>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121194</xdr:rowOff>
    </xdr:from>
    <xdr:to>
      <xdr:col>67</xdr:col>
      <xdr:colOff>101600</xdr:colOff>
      <xdr:row>85</xdr:row>
      <xdr:rowOff>51344</xdr:rowOff>
    </xdr:to>
    <xdr:sp macro="" textlink="">
      <xdr:nvSpPr>
        <xdr:cNvPr id="277" name="楕円 276">
          <a:extLst>
            <a:ext uri="{FF2B5EF4-FFF2-40B4-BE49-F238E27FC236}">
              <a16:creationId xmlns:a16="http://schemas.microsoft.com/office/drawing/2014/main" id="{1685C84F-B82D-4A9E-9EF9-83CCB7FB6430}"/>
            </a:ext>
          </a:extLst>
        </xdr:cNvPr>
        <xdr:cNvSpPr/>
      </xdr:nvSpPr>
      <xdr:spPr>
        <a:xfrm>
          <a:off x="11231880" y="14202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544</xdr:rowOff>
    </xdr:from>
    <xdr:to>
      <xdr:col>71</xdr:col>
      <xdr:colOff>177800</xdr:colOff>
      <xdr:row>85</xdr:row>
      <xdr:rowOff>34834</xdr:rowOff>
    </xdr:to>
    <xdr:cxnSp macro="">
      <xdr:nvCxnSpPr>
        <xdr:cNvPr id="278" name="直線コネクタ 277">
          <a:extLst>
            <a:ext uri="{FF2B5EF4-FFF2-40B4-BE49-F238E27FC236}">
              <a16:creationId xmlns:a16="http://schemas.microsoft.com/office/drawing/2014/main" id="{4504F4DE-B8FC-4CC2-833A-E317FC127839}"/>
            </a:ext>
          </a:extLst>
        </xdr:cNvPr>
        <xdr:cNvCxnSpPr/>
      </xdr:nvCxnSpPr>
      <xdr:spPr>
        <a:xfrm>
          <a:off x="11282680" y="14249944"/>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279" name="n_1aveValue【消防施設】&#10;有形固定資産減価償却率">
          <a:extLst>
            <a:ext uri="{FF2B5EF4-FFF2-40B4-BE49-F238E27FC236}">
              <a16:creationId xmlns:a16="http://schemas.microsoft.com/office/drawing/2014/main" id="{02462F4A-8E79-4057-B395-DF3FB67F1FBF}"/>
            </a:ext>
          </a:extLst>
        </xdr:cNvPr>
        <xdr:cNvSpPr txBox="1"/>
      </xdr:nvSpPr>
      <xdr:spPr>
        <a:xfrm>
          <a:off x="13437244" y="1375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280" name="n_2aveValue【消防施設】&#10;有形固定資産減価償却率">
          <a:extLst>
            <a:ext uri="{FF2B5EF4-FFF2-40B4-BE49-F238E27FC236}">
              <a16:creationId xmlns:a16="http://schemas.microsoft.com/office/drawing/2014/main" id="{33F55AC6-4BD0-4619-B6EA-E423A917A9EF}"/>
            </a:ext>
          </a:extLst>
        </xdr:cNvPr>
        <xdr:cNvSpPr txBox="1"/>
      </xdr:nvSpPr>
      <xdr:spPr>
        <a:xfrm>
          <a:off x="12675244" y="1374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281" name="n_3aveValue【消防施設】&#10;有形固定資産減価償却率">
          <a:extLst>
            <a:ext uri="{FF2B5EF4-FFF2-40B4-BE49-F238E27FC236}">
              <a16:creationId xmlns:a16="http://schemas.microsoft.com/office/drawing/2014/main" id="{78A89528-4449-4748-A39B-AF0DE7236B8E}"/>
            </a:ext>
          </a:extLst>
        </xdr:cNvPr>
        <xdr:cNvSpPr txBox="1"/>
      </xdr:nvSpPr>
      <xdr:spPr>
        <a:xfrm>
          <a:off x="11900544" y="1371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282" name="n_4aveValue【消防施設】&#10;有形固定資産減価償却率">
          <a:extLst>
            <a:ext uri="{FF2B5EF4-FFF2-40B4-BE49-F238E27FC236}">
              <a16:creationId xmlns:a16="http://schemas.microsoft.com/office/drawing/2014/main" id="{A2294997-5016-4DF8-8ECF-8F039D57A77D}"/>
            </a:ext>
          </a:extLst>
        </xdr:cNvPr>
        <xdr:cNvSpPr txBox="1"/>
      </xdr:nvSpPr>
      <xdr:spPr>
        <a:xfrm>
          <a:off x="1110298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137177</xdr:rowOff>
    </xdr:from>
    <xdr:ext cx="405111" cy="259045"/>
    <xdr:sp macro="" textlink="">
      <xdr:nvSpPr>
        <xdr:cNvPr id="283" name="n_1mainValue【消防施設】&#10;有形固定資産減価償却率">
          <a:extLst>
            <a:ext uri="{FF2B5EF4-FFF2-40B4-BE49-F238E27FC236}">
              <a16:creationId xmlns:a16="http://schemas.microsoft.com/office/drawing/2014/main" id="{4E151FD3-46A0-4CD8-BCFC-43090B1DAD07}"/>
            </a:ext>
          </a:extLst>
        </xdr:cNvPr>
        <xdr:cNvSpPr txBox="1"/>
      </xdr:nvSpPr>
      <xdr:spPr>
        <a:xfrm>
          <a:off x="134372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109419</xdr:rowOff>
    </xdr:from>
    <xdr:ext cx="405111" cy="259045"/>
    <xdr:sp macro="" textlink="">
      <xdr:nvSpPr>
        <xdr:cNvPr id="284" name="n_2mainValue【消防施設】&#10;有形固定資産減価償却率">
          <a:extLst>
            <a:ext uri="{FF2B5EF4-FFF2-40B4-BE49-F238E27FC236}">
              <a16:creationId xmlns:a16="http://schemas.microsoft.com/office/drawing/2014/main" id="{859C295A-E80C-4FF7-8402-00236B70FE43}"/>
            </a:ext>
          </a:extLst>
        </xdr:cNvPr>
        <xdr:cNvSpPr txBox="1"/>
      </xdr:nvSpPr>
      <xdr:spPr>
        <a:xfrm>
          <a:off x="12675244" y="1435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76761</xdr:rowOff>
    </xdr:from>
    <xdr:ext cx="405111" cy="259045"/>
    <xdr:sp macro="" textlink="">
      <xdr:nvSpPr>
        <xdr:cNvPr id="285" name="n_3mainValue【消防施設】&#10;有形固定資産減価償却率">
          <a:extLst>
            <a:ext uri="{FF2B5EF4-FFF2-40B4-BE49-F238E27FC236}">
              <a16:creationId xmlns:a16="http://schemas.microsoft.com/office/drawing/2014/main" id="{177AFE31-2A2A-40E2-88FE-2E18E1C5F493}"/>
            </a:ext>
          </a:extLst>
        </xdr:cNvPr>
        <xdr:cNvSpPr txBox="1"/>
      </xdr:nvSpPr>
      <xdr:spPr>
        <a:xfrm>
          <a:off x="11900544" y="143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42471</xdr:rowOff>
    </xdr:from>
    <xdr:ext cx="405111" cy="259045"/>
    <xdr:sp macro="" textlink="">
      <xdr:nvSpPr>
        <xdr:cNvPr id="286" name="n_4mainValue【消防施設】&#10;有形固定資産減価償却率">
          <a:extLst>
            <a:ext uri="{FF2B5EF4-FFF2-40B4-BE49-F238E27FC236}">
              <a16:creationId xmlns:a16="http://schemas.microsoft.com/office/drawing/2014/main" id="{F2028A42-5856-4E27-B23F-A67185B5E8F4}"/>
            </a:ext>
          </a:extLst>
        </xdr:cNvPr>
        <xdr:cNvSpPr txBox="1"/>
      </xdr:nvSpPr>
      <xdr:spPr>
        <a:xfrm>
          <a:off x="11102984" y="14291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7" name="正方形/長方形 286">
          <a:extLst>
            <a:ext uri="{FF2B5EF4-FFF2-40B4-BE49-F238E27FC236}">
              <a16:creationId xmlns:a16="http://schemas.microsoft.com/office/drawing/2014/main" id="{3824776C-82BD-4739-9041-7CB3C8A4107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8" name="正方形/長方形 287">
          <a:extLst>
            <a:ext uri="{FF2B5EF4-FFF2-40B4-BE49-F238E27FC236}">
              <a16:creationId xmlns:a16="http://schemas.microsoft.com/office/drawing/2014/main" id="{B9584F51-633E-44BA-BEDB-E42B14CD21D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9" name="正方形/長方形 288">
          <a:extLst>
            <a:ext uri="{FF2B5EF4-FFF2-40B4-BE49-F238E27FC236}">
              <a16:creationId xmlns:a16="http://schemas.microsoft.com/office/drawing/2014/main" id="{3ED9FC66-C72E-41D7-A88D-380F7B9B1B5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0" name="正方形/長方形 289">
          <a:extLst>
            <a:ext uri="{FF2B5EF4-FFF2-40B4-BE49-F238E27FC236}">
              <a16:creationId xmlns:a16="http://schemas.microsoft.com/office/drawing/2014/main" id="{F31CB065-AC57-443E-852F-D3A569BF452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1" name="正方形/長方形 290">
          <a:extLst>
            <a:ext uri="{FF2B5EF4-FFF2-40B4-BE49-F238E27FC236}">
              <a16:creationId xmlns:a16="http://schemas.microsoft.com/office/drawing/2014/main" id="{CDB2B43E-F9A1-4153-9820-5E3EFF776EE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2" name="正方形/長方形 291">
          <a:extLst>
            <a:ext uri="{FF2B5EF4-FFF2-40B4-BE49-F238E27FC236}">
              <a16:creationId xmlns:a16="http://schemas.microsoft.com/office/drawing/2014/main" id="{12D4FC95-0B2C-45B2-AAF0-7085B910286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3" name="正方形/長方形 292">
          <a:extLst>
            <a:ext uri="{FF2B5EF4-FFF2-40B4-BE49-F238E27FC236}">
              <a16:creationId xmlns:a16="http://schemas.microsoft.com/office/drawing/2014/main" id="{FE2F8631-2602-4313-8051-7991C92FE6D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4" name="正方形/長方形 293">
          <a:extLst>
            <a:ext uri="{FF2B5EF4-FFF2-40B4-BE49-F238E27FC236}">
              <a16:creationId xmlns:a16="http://schemas.microsoft.com/office/drawing/2014/main" id="{0211D7E3-8501-465C-BA2E-5EA2636BED43}"/>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5" name="テキスト ボックス 294">
          <a:extLst>
            <a:ext uri="{FF2B5EF4-FFF2-40B4-BE49-F238E27FC236}">
              <a16:creationId xmlns:a16="http://schemas.microsoft.com/office/drawing/2014/main" id="{9F5D992D-F911-4FE1-859D-9D7AD0BDC44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6" name="直線コネクタ 295">
          <a:extLst>
            <a:ext uri="{FF2B5EF4-FFF2-40B4-BE49-F238E27FC236}">
              <a16:creationId xmlns:a16="http://schemas.microsoft.com/office/drawing/2014/main" id="{0A81CC80-7FFF-47DA-B659-C00CAD24F29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297" name="直線コネクタ 296">
          <a:extLst>
            <a:ext uri="{FF2B5EF4-FFF2-40B4-BE49-F238E27FC236}">
              <a16:creationId xmlns:a16="http://schemas.microsoft.com/office/drawing/2014/main" id="{2C3EA3B5-0E5D-4D73-8DAB-AC5DEC99C257}"/>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298" name="テキスト ボックス 297">
          <a:extLst>
            <a:ext uri="{FF2B5EF4-FFF2-40B4-BE49-F238E27FC236}">
              <a16:creationId xmlns:a16="http://schemas.microsoft.com/office/drawing/2014/main" id="{99D75155-BE63-4929-85AA-069901722DE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299" name="直線コネクタ 298">
          <a:extLst>
            <a:ext uri="{FF2B5EF4-FFF2-40B4-BE49-F238E27FC236}">
              <a16:creationId xmlns:a16="http://schemas.microsoft.com/office/drawing/2014/main" id="{4611CE1D-94FD-43ED-B395-A8D08B6B2354}"/>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00" name="テキスト ボックス 299">
          <a:extLst>
            <a:ext uri="{FF2B5EF4-FFF2-40B4-BE49-F238E27FC236}">
              <a16:creationId xmlns:a16="http://schemas.microsoft.com/office/drawing/2014/main" id="{D237B094-2CDB-4CE3-81FD-CF28AF4EE1B8}"/>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01" name="直線コネクタ 300">
          <a:extLst>
            <a:ext uri="{FF2B5EF4-FFF2-40B4-BE49-F238E27FC236}">
              <a16:creationId xmlns:a16="http://schemas.microsoft.com/office/drawing/2014/main" id="{0E032F47-C02D-418E-8043-341DD068BECE}"/>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02" name="テキスト ボックス 301">
          <a:extLst>
            <a:ext uri="{FF2B5EF4-FFF2-40B4-BE49-F238E27FC236}">
              <a16:creationId xmlns:a16="http://schemas.microsoft.com/office/drawing/2014/main" id="{D24769B3-681B-4AB9-8A7D-4774E22204A5}"/>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303" name="直線コネクタ 302">
          <a:extLst>
            <a:ext uri="{FF2B5EF4-FFF2-40B4-BE49-F238E27FC236}">
              <a16:creationId xmlns:a16="http://schemas.microsoft.com/office/drawing/2014/main" id="{3C5323E1-0854-45E9-959F-859630A3346C}"/>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304" name="テキスト ボックス 303">
          <a:extLst>
            <a:ext uri="{FF2B5EF4-FFF2-40B4-BE49-F238E27FC236}">
              <a16:creationId xmlns:a16="http://schemas.microsoft.com/office/drawing/2014/main" id="{24843268-B21D-49A2-86AA-E7885D78B1C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305" name="直線コネクタ 304">
          <a:extLst>
            <a:ext uri="{FF2B5EF4-FFF2-40B4-BE49-F238E27FC236}">
              <a16:creationId xmlns:a16="http://schemas.microsoft.com/office/drawing/2014/main" id="{9AE29F1D-ECF2-462D-8F98-7E668D745986}"/>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306" name="テキスト ボックス 305">
          <a:extLst>
            <a:ext uri="{FF2B5EF4-FFF2-40B4-BE49-F238E27FC236}">
              <a16:creationId xmlns:a16="http://schemas.microsoft.com/office/drawing/2014/main" id="{1F56A514-E6DD-4A4B-ACD8-6498D33CBA31}"/>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7" name="直線コネクタ 306">
          <a:extLst>
            <a:ext uri="{FF2B5EF4-FFF2-40B4-BE49-F238E27FC236}">
              <a16:creationId xmlns:a16="http://schemas.microsoft.com/office/drawing/2014/main" id="{C84B8788-41C2-4426-8CD3-F9F9470871E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8" name="テキスト ボックス 307">
          <a:extLst>
            <a:ext uri="{FF2B5EF4-FFF2-40B4-BE49-F238E27FC236}">
              <a16:creationId xmlns:a16="http://schemas.microsoft.com/office/drawing/2014/main" id="{C82AD61C-67EF-42AF-A257-B49FD779EC6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9" name="【消防施設】&#10;一人当たり面積グラフ枠">
          <a:extLst>
            <a:ext uri="{FF2B5EF4-FFF2-40B4-BE49-F238E27FC236}">
              <a16:creationId xmlns:a16="http://schemas.microsoft.com/office/drawing/2014/main" id="{4E255A4F-F695-42AF-8EE5-0DA0DF344B0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310" name="直線コネクタ 309">
          <a:extLst>
            <a:ext uri="{FF2B5EF4-FFF2-40B4-BE49-F238E27FC236}">
              <a16:creationId xmlns:a16="http://schemas.microsoft.com/office/drawing/2014/main" id="{CDF5212E-3389-41C4-BD7C-27A90045C16E}"/>
            </a:ext>
          </a:extLst>
        </xdr:cNvPr>
        <xdr:cNvCxnSpPr/>
      </xdr:nvCxnSpPr>
      <xdr:spPr>
        <a:xfrm flipV="1">
          <a:off x="19509104" y="13199109"/>
          <a:ext cx="0" cy="1305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311" name="【消防施設】&#10;一人当たり面積最小値テキスト">
          <a:extLst>
            <a:ext uri="{FF2B5EF4-FFF2-40B4-BE49-F238E27FC236}">
              <a16:creationId xmlns:a16="http://schemas.microsoft.com/office/drawing/2014/main" id="{4DEC7B83-9FF4-44F7-8C9B-AE522CF816EA}"/>
            </a:ext>
          </a:extLst>
        </xdr:cNvPr>
        <xdr:cNvSpPr txBox="1"/>
      </xdr:nvSpPr>
      <xdr:spPr>
        <a:xfrm>
          <a:off x="19547840"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312" name="直線コネクタ 311">
          <a:extLst>
            <a:ext uri="{FF2B5EF4-FFF2-40B4-BE49-F238E27FC236}">
              <a16:creationId xmlns:a16="http://schemas.microsoft.com/office/drawing/2014/main" id="{6D9E1F33-7579-4489-824D-494E2F312429}"/>
            </a:ext>
          </a:extLst>
        </xdr:cNvPr>
        <xdr:cNvCxnSpPr/>
      </xdr:nvCxnSpPr>
      <xdr:spPr>
        <a:xfrm>
          <a:off x="1944370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313" name="【消防施設】&#10;一人当たり面積最大値テキスト">
          <a:extLst>
            <a:ext uri="{FF2B5EF4-FFF2-40B4-BE49-F238E27FC236}">
              <a16:creationId xmlns:a16="http://schemas.microsoft.com/office/drawing/2014/main" id="{A9037BCA-0737-4E0E-9C63-5E30B7B2027A}"/>
            </a:ext>
          </a:extLst>
        </xdr:cNvPr>
        <xdr:cNvSpPr txBox="1"/>
      </xdr:nvSpPr>
      <xdr:spPr>
        <a:xfrm>
          <a:off x="19547840" y="1297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314" name="直線コネクタ 313">
          <a:extLst>
            <a:ext uri="{FF2B5EF4-FFF2-40B4-BE49-F238E27FC236}">
              <a16:creationId xmlns:a16="http://schemas.microsoft.com/office/drawing/2014/main" id="{DD63F50F-E13D-4C3C-8F92-18E8DD74ECF9}"/>
            </a:ext>
          </a:extLst>
        </xdr:cNvPr>
        <xdr:cNvCxnSpPr/>
      </xdr:nvCxnSpPr>
      <xdr:spPr>
        <a:xfrm>
          <a:off x="19443700" y="131991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315" name="【消防施設】&#10;一人当たり面積平均値テキスト">
          <a:extLst>
            <a:ext uri="{FF2B5EF4-FFF2-40B4-BE49-F238E27FC236}">
              <a16:creationId xmlns:a16="http://schemas.microsoft.com/office/drawing/2014/main" id="{434DBB8B-21DB-455E-ABD3-467D3BAD385B}"/>
            </a:ext>
          </a:extLst>
        </xdr:cNvPr>
        <xdr:cNvSpPr txBox="1"/>
      </xdr:nvSpPr>
      <xdr:spPr>
        <a:xfrm>
          <a:off x="19547840" y="1397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316" name="フローチャート: 判断 315">
          <a:extLst>
            <a:ext uri="{FF2B5EF4-FFF2-40B4-BE49-F238E27FC236}">
              <a16:creationId xmlns:a16="http://schemas.microsoft.com/office/drawing/2014/main" id="{36ECF981-6452-4276-A8BD-4DACABB20827}"/>
            </a:ext>
          </a:extLst>
        </xdr:cNvPr>
        <xdr:cNvSpPr/>
      </xdr:nvSpPr>
      <xdr:spPr>
        <a:xfrm>
          <a:off x="19458940" y="1411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317" name="フローチャート: 判断 316">
          <a:extLst>
            <a:ext uri="{FF2B5EF4-FFF2-40B4-BE49-F238E27FC236}">
              <a16:creationId xmlns:a16="http://schemas.microsoft.com/office/drawing/2014/main" id="{DD00312B-67A1-4C65-9185-7251F587938D}"/>
            </a:ext>
          </a:extLst>
        </xdr:cNvPr>
        <xdr:cNvSpPr/>
      </xdr:nvSpPr>
      <xdr:spPr>
        <a:xfrm>
          <a:off x="18735040" y="14154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318" name="フローチャート: 判断 317">
          <a:extLst>
            <a:ext uri="{FF2B5EF4-FFF2-40B4-BE49-F238E27FC236}">
              <a16:creationId xmlns:a16="http://schemas.microsoft.com/office/drawing/2014/main" id="{F6375C84-00DD-40F5-A0A6-DC434E74CE48}"/>
            </a:ext>
          </a:extLst>
        </xdr:cNvPr>
        <xdr:cNvSpPr/>
      </xdr:nvSpPr>
      <xdr:spPr>
        <a:xfrm>
          <a:off x="17937480" y="1415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319" name="フローチャート: 判断 318">
          <a:extLst>
            <a:ext uri="{FF2B5EF4-FFF2-40B4-BE49-F238E27FC236}">
              <a16:creationId xmlns:a16="http://schemas.microsoft.com/office/drawing/2014/main" id="{F69C1293-12AC-4CB1-A98C-F3A18FCC003F}"/>
            </a:ext>
          </a:extLst>
        </xdr:cNvPr>
        <xdr:cNvSpPr/>
      </xdr:nvSpPr>
      <xdr:spPr>
        <a:xfrm>
          <a:off x="17162780" y="1415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320" name="フローチャート: 判断 319">
          <a:extLst>
            <a:ext uri="{FF2B5EF4-FFF2-40B4-BE49-F238E27FC236}">
              <a16:creationId xmlns:a16="http://schemas.microsoft.com/office/drawing/2014/main" id="{82D9513A-FC2B-4A7E-9369-6023C2F0D550}"/>
            </a:ext>
          </a:extLst>
        </xdr:cNvPr>
        <xdr:cNvSpPr/>
      </xdr:nvSpPr>
      <xdr:spPr>
        <a:xfrm>
          <a:off x="16388080" y="14143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86A362C0-B211-47D5-8DEC-43D6E49F861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DC328E88-579E-428D-AAB5-74415245C7A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DD9AE06D-79E4-4AC6-9B27-D36338B69DC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6A1D5149-1AA1-4637-A51E-E1D737150A7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2C2B6BF1-64DA-4F6D-A64D-CE41D14E693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157480</xdr:rowOff>
    </xdr:from>
    <xdr:to>
      <xdr:col>116</xdr:col>
      <xdr:colOff>114300</xdr:colOff>
      <xdr:row>85</xdr:row>
      <xdr:rowOff>87630</xdr:rowOff>
    </xdr:to>
    <xdr:sp macro="" textlink="">
      <xdr:nvSpPr>
        <xdr:cNvPr id="326" name="楕円 325">
          <a:extLst>
            <a:ext uri="{FF2B5EF4-FFF2-40B4-BE49-F238E27FC236}">
              <a16:creationId xmlns:a16="http://schemas.microsoft.com/office/drawing/2014/main" id="{4A43108A-25EB-41D3-8B0D-E4C1965FC9AF}"/>
            </a:ext>
          </a:extLst>
        </xdr:cNvPr>
        <xdr:cNvSpPr/>
      </xdr:nvSpPr>
      <xdr:spPr>
        <a:xfrm>
          <a:off x="19458940" y="14239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135907</xdr:rowOff>
    </xdr:from>
    <xdr:ext cx="469744" cy="259045"/>
    <xdr:sp macro="" textlink="">
      <xdr:nvSpPr>
        <xdr:cNvPr id="327" name="【消防施設】&#10;一人当たり面積該当値テキスト">
          <a:extLst>
            <a:ext uri="{FF2B5EF4-FFF2-40B4-BE49-F238E27FC236}">
              <a16:creationId xmlns:a16="http://schemas.microsoft.com/office/drawing/2014/main" id="{EE6E763B-710A-4082-B76C-C1D66CE2000D}"/>
            </a:ext>
          </a:extLst>
        </xdr:cNvPr>
        <xdr:cNvSpPr txBox="1"/>
      </xdr:nvSpPr>
      <xdr:spPr>
        <a:xfrm>
          <a:off x="19547840" y="1421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162561</xdr:rowOff>
    </xdr:from>
    <xdr:to>
      <xdr:col>112</xdr:col>
      <xdr:colOff>38100</xdr:colOff>
      <xdr:row>85</xdr:row>
      <xdr:rowOff>92711</xdr:rowOff>
    </xdr:to>
    <xdr:sp macro="" textlink="">
      <xdr:nvSpPr>
        <xdr:cNvPr id="328" name="楕円 327">
          <a:extLst>
            <a:ext uri="{FF2B5EF4-FFF2-40B4-BE49-F238E27FC236}">
              <a16:creationId xmlns:a16="http://schemas.microsoft.com/office/drawing/2014/main" id="{8469646B-5054-43A8-BCDF-AED3EBB57F9B}"/>
            </a:ext>
          </a:extLst>
        </xdr:cNvPr>
        <xdr:cNvSpPr/>
      </xdr:nvSpPr>
      <xdr:spPr>
        <a:xfrm>
          <a:off x="18735040" y="142443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36830</xdr:rowOff>
    </xdr:from>
    <xdr:to>
      <xdr:col>116</xdr:col>
      <xdr:colOff>63500</xdr:colOff>
      <xdr:row>85</xdr:row>
      <xdr:rowOff>41911</xdr:rowOff>
    </xdr:to>
    <xdr:cxnSp macro="">
      <xdr:nvCxnSpPr>
        <xdr:cNvPr id="329" name="直線コネクタ 328">
          <a:extLst>
            <a:ext uri="{FF2B5EF4-FFF2-40B4-BE49-F238E27FC236}">
              <a16:creationId xmlns:a16="http://schemas.microsoft.com/office/drawing/2014/main" id="{203ADDA6-D514-403E-A9C1-8CE21A13547D}"/>
            </a:ext>
          </a:extLst>
        </xdr:cNvPr>
        <xdr:cNvCxnSpPr/>
      </xdr:nvCxnSpPr>
      <xdr:spPr>
        <a:xfrm flipV="1">
          <a:off x="18778220" y="14286230"/>
          <a:ext cx="73152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330" name="楕円 329">
          <a:extLst>
            <a:ext uri="{FF2B5EF4-FFF2-40B4-BE49-F238E27FC236}">
              <a16:creationId xmlns:a16="http://schemas.microsoft.com/office/drawing/2014/main" id="{AB659E57-F14A-44E2-84FD-8F998B79376B}"/>
            </a:ext>
          </a:extLst>
        </xdr:cNvPr>
        <xdr:cNvSpPr/>
      </xdr:nvSpPr>
      <xdr:spPr>
        <a:xfrm>
          <a:off x="17937480" y="1425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41911</xdr:rowOff>
    </xdr:from>
    <xdr:to>
      <xdr:col>111</xdr:col>
      <xdr:colOff>177800</xdr:colOff>
      <xdr:row>85</xdr:row>
      <xdr:rowOff>49530</xdr:rowOff>
    </xdr:to>
    <xdr:cxnSp macro="">
      <xdr:nvCxnSpPr>
        <xdr:cNvPr id="331" name="直線コネクタ 330">
          <a:extLst>
            <a:ext uri="{FF2B5EF4-FFF2-40B4-BE49-F238E27FC236}">
              <a16:creationId xmlns:a16="http://schemas.microsoft.com/office/drawing/2014/main" id="{17FCA638-E7CE-4FC9-B6DC-E3A66A237BBA}"/>
            </a:ext>
          </a:extLst>
        </xdr:cNvPr>
        <xdr:cNvCxnSpPr/>
      </xdr:nvCxnSpPr>
      <xdr:spPr>
        <a:xfrm flipV="1">
          <a:off x="17988280" y="14291311"/>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5080</xdr:rowOff>
    </xdr:from>
    <xdr:to>
      <xdr:col>102</xdr:col>
      <xdr:colOff>165100</xdr:colOff>
      <xdr:row>85</xdr:row>
      <xdr:rowOff>106680</xdr:rowOff>
    </xdr:to>
    <xdr:sp macro="" textlink="">
      <xdr:nvSpPr>
        <xdr:cNvPr id="332" name="楕円 331">
          <a:extLst>
            <a:ext uri="{FF2B5EF4-FFF2-40B4-BE49-F238E27FC236}">
              <a16:creationId xmlns:a16="http://schemas.microsoft.com/office/drawing/2014/main" id="{EF004BD3-1A21-42E6-B5F6-B8FA0E0F1208}"/>
            </a:ext>
          </a:extLst>
        </xdr:cNvPr>
        <xdr:cNvSpPr/>
      </xdr:nvSpPr>
      <xdr:spPr>
        <a:xfrm>
          <a:off x="17162780" y="1425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55880</xdr:rowOff>
    </xdr:to>
    <xdr:cxnSp macro="">
      <xdr:nvCxnSpPr>
        <xdr:cNvPr id="333" name="直線コネクタ 332">
          <a:extLst>
            <a:ext uri="{FF2B5EF4-FFF2-40B4-BE49-F238E27FC236}">
              <a16:creationId xmlns:a16="http://schemas.microsoft.com/office/drawing/2014/main" id="{FF6721AB-84D6-4E2C-BD8F-E6DC7CEE32F5}"/>
            </a:ext>
          </a:extLst>
        </xdr:cNvPr>
        <xdr:cNvCxnSpPr/>
      </xdr:nvCxnSpPr>
      <xdr:spPr>
        <a:xfrm flipV="1">
          <a:off x="17213580" y="14298930"/>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7620</xdr:rowOff>
    </xdr:from>
    <xdr:to>
      <xdr:col>98</xdr:col>
      <xdr:colOff>38100</xdr:colOff>
      <xdr:row>85</xdr:row>
      <xdr:rowOff>109220</xdr:rowOff>
    </xdr:to>
    <xdr:sp macro="" textlink="">
      <xdr:nvSpPr>
        <xdr:cNvPr id="334" name="楕円 333">
          <a:extLst>
            <a:ext uri="{FF2B5EF4-FFF2-40B4-BE49-F238E27FC236}">
              <a16:creationId xmlns:a16="http://schemas.microsoft.com/office/drawing/2014/main" id="{2D06BCE3-98E2-4E34-934C-AA2ABC9EE020}"/>
            </a:ext>
          </a:extLst>
        </xdr:cNvPr>
        <xdr:cNvSpPr/>
      </xdr:nvSpPr>
      <xdr:spPr>
        <a:xfrm>
          <a:off x="16388080" y="142570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55880</xdr:rowOff>
    </xdr:from>
    <xdr:to>
      <xdr:col>102</xdr:col>
      <xdr:colOff>114300</xdr:colOff>
      <xdr:row>85</xdr:row>
      <xdr:rowOff>58420</xdr:rowOff>
    </xdr:to>
    <xdr:cxnSp macro="">
      <xdr:nvCxnSpPr>
        <xdr:cNvPr id="335" name="直線コネクタ 334">
          <a:extLst>
            <a:ext uri="{FF2B5EF4-FFF2-40B4-BE49-F238E27FC236}">
              <a16:creationId xmlns:a16="http://schemas.microsoft.com/office/drawing/2014/main" id="{71A984DF-11A0-48EB-BD1B-A6CA408CBC91}"/>
            </a:ext>
          </a:extLst>
        </xdr:cNvPr>
        <xdr:cNvCxnSpPr/>
      </xdr:nvCxnSpPr>
      <xdr:spPr>
        <a:xfrm flipV="1">
          <a:off x="16431260" y="14305280"/>
          <a:ext cx="78232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336" name="n_1aveValue【消防施設】&#10;一人当たり面積">
          <a:extLst>
            <a:ext uri="{FF2B5EF4-FFF2-40B4-BE49-F238E27FC236}">
              <a16:creationId xmlns:a16="http://schemas.microsoft.com/office/drawing/2014/main" id="{E730CB61-1FBF-4547-A85E-BC4F7AD908B4}"/>
            </a:ext>
          </a:extLst>
        </xdr:cNvPr>
        <xdr:cNvSpPr txBox="1"/>
      </xdr:nvSpPr>
      <xdr:spPr>
        <a:xfrm>
          <a:off x="18561127" y="13933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337" name="n_2aveValue【消防施設】&#10;一人当たり面積">
          <a:extLst>
            <a:ext uri="{FF2B5EF4-FFF2-40B4-BE49-F238E27FC236}">
              <a16:creationId xmlns:a16="http://schemas.microsoft.com/office/drawing/2014/main" id="{95196AFC-1B28-4888-8001-1C94AD66E8AF}"/>
            </a:ext>
          </a:extLst>
        </xdr:cNvPr>
        <xdr:cNvSpPr txBox="1"/>
      </xdr:nvSpPr>
      <xdr:spPr>
        <a:xfrm>
          <a:off x="17776267" y="1393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338" name="n_3aveValue【消防施設】&#10;一人当たり面積">
          <a:extLst>
            <a:ext uri="{FF2B5EF4-FFF2-40B4-BE49-F238E27FC236}">
              <a16:creationId xmlns:a16="http://schemas.microsoft.com/office/drawing/2014/main" id="{9841C8C8-E0FD-4BBA-8EFF-D70018BA782D}"/>
            </a:ext>
          </a:extLst>
        </xdr:cNvPr>
        <xdr:cNvSpPr txBox="1"/>
      </xdr:nvSpPr>
      <xdr:spPr>
        <a:xfrm>
          <a:off x="17001567" y="1392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339" name="n_4aveValue【消防施設】&#10;一人当たり面積">
          <a:extLst>
            <a:ext uri="{FF2B5EF4-FFF2-40B4-BE49-F238E27FC236}">
              <a16:creationId xmlns:a16="http://schemas.microsoft.com/office/drawing/2014/main" id="{1735EA82-9A52-4D4F-93E2-02ED43A64FC5}"/>
            </a:ext>
          </a:extLst>
        </xdr:cNvPr>
        <xdr:cNvSpPr txBox="1"/>
      </xdr:nvSpPr>
      <xdr:spPr>
        <a:xfrm>
          <a:off x="1622686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83838</xdr:rowOff>
    </xdr:from>
    <xdr:ext cx="469744" cy="259045"/>
    <xdr:sp macro="" textlink="">
      <xdr:nvSpPr>
        <xdr:cNvPr id="340" name="n_1mainValue【消防施設】&#10;一人当たり面積">
          <a:extLst>
            <a:ext uri="{FF2B5EF4-FFF2-40B4-BE49-F238E27FC236}">
              <a16:creationId xmlns:a16="http://schemas.microsoft.com/office/drawing/2014/main" id="{D84CDA13-01C7-415B-B910-45D3DCDAA229}"/>
            </a:ext>
          </a:extLst>
        </xdr:cNvPr>
        <xdr:cNvSpPr txBox="1"/>
      </xdr:nvSpPr>
      <xdr:spPr>
        <a:xfrm>
          <a:off x="18561127" y="143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341" name="n_2mainValue【消防施設】&#10;一人当たり面積">
          <a:extLst>
            <a:ext uri="{FF2B5EF4-FFF2-40B4-BE49-F238E27FC236}">
              <a16:creationId xmlns:a16="http://schemas.microsoft.com/office/drawing/2014/main" id="{0F380E19-4460-4C91-9A72-4A8DD550AA6C}"/>
            </a:ext>
          </a:extLst>
        </xdr:cNvPr>
        <xdr:cNvSpPr txBox="1"/>
      </xdr:nvSpPr>
      <xdr:spPr>
        <a:xfrm>
          <a:off x="1777626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97807</xdr:rowOff>
    </xdr:from>
    <xdr:ext cx="469744" cy="259045"/>
    <xdr:sp macro="" textlink="">
      <xdr:nvSpPr>
        <xdr:cNvPr id="342" name="n_3mainValue【消防施設】&#10;一人当たり面積">
          <a:extLst>
            <a:ext uri="{FF2B5EF4-FFF2-40B4-BE49-F238E27FC236}">
              <a16:creationId xmlns:a16="http://schemas.microsoft.com/office/drawing/2014/main" id="{ADB31902-815F-4810-A3BF-84A86E2E89D6}"/>
            </a:ext>
          </a:extLst>
        </xdr:cNvPr>
        <xdr:cNvSpPr txBox="1"/>
      </xdr:nvSpPr>
      <xdr:spPr>
        <a:xfrm>
          <a:off x="1700156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100347</xdr:rowOff>
    </xdr:from>
    <xdr:ext cx="469744" cy="259045"/>
    <xdr:sp macro="" textlink="">
      <xdr:nvSpPr>
        <xdr:cNvPr id="343" name="n_4mainValue【消防施設】&#10;一人当たり面積">
          <a:extLst>
            <a:ext uri="{FF2B5EF4-FFF2-40B4-BE49-F238E27FC236}">
              <a16:creationId xmlns:a16="http://schemas.microsoft.com/office/drawing/2014/main" id="{4142DF2C-1E66-4E87-AEA7-2457A76C924B}"/>
            </a:ext>
          </a:extLst>
        </xdr:cNvPr>
        <xdr:cNvSpPr txBox="1"/>
      </xdr:nvSpPr>
      <xdr:spPr>
        <a:xfrm>
          <a:off x="1622686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4" name="正方形/長方形 343">
          <a:extLst>
            <a:ext uri="{FF2B5EF4-FFF2-40B4-BE49-F238E27FC236}">
              <a16:creationId xmlns:a16="http://schemas.microsoft.com/office/drawing/2014/main" id="{FC02EE84-23BF-4E46-89AF-D1F4804A1A5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5" name="正方形/長方形 344">
          <a:extLst>
            <a:ext uri="{FF2B5EF4-FFF2-40B4-BE49-F238E27FC236}">
              <a16:creationId xmlns:a16="http://schemas.microsoft.com/office/drawing/2014/main" id="{BBBBC3D9-9643-4C53-9C28-A7E37B44B7D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6" name="正方形/長方形 345">
          <a:extLst>
            <a:ext uri="{FF2B5EF4-FFF2-40B4-BE49-F238E27FC236}">
              <a16:creationId xmlns:a16="http://schemas.microsoft.com/office/drawing/2014/main" id="{D25ED9B1-DBAA-45E2-910D-2CB8A60882B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7" name="正方形/長方形 346">
          <a:extLst>
            <a:ext uri="{FF2B5EF4-FFF2-40B4-BE49-F238E27FC236}">
              <a16:creationId xmlns:a16="http://schemas.microsoft.com/office/drawing/2014/main" id="{E38BDEEC-6112-4A00-827D-4D3620562CE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8" name="正方形/長方形 347">
          <a:extLst>
            <a:ext uri="{FF2B5EF4-FFF2-40B4-BE49-F238E27FC236}">
              <a16:creationId xmlns:a16="http://schemas.microsoft.com/office/drawing/2014/main" id="{52A9B104-7970-492E-A3BC-317C18675B0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9" name="正方形/長方形 348">
          <a:extLst>
            <a:ext uri="{FF2B5EF4-FFF2-40B4-BE49-F238E27FC236}">
              <a16:creationId xmlns:a16="http://schemas.microsoft.com/office/drawing/2014/main" id="{3878DFB6-D562-4F2C-8258-D22F233CE29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0" name="正方形/長方形 349">
          <a:extLst>
            <a:ext uri="{FF2B5EF4-FFF2-40B4-BE49-F238E27FC236}">
              <a16:creationId xmlns:a16="http://schemas.microsoft.com/office/drawing/2014/main" id="{CB29971A-5CC3-48B6-AFC5-BB994F38018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1" name="正方形/長方形 350">
          <a:extLst>
            <a:ext uri="{FF2B5EF4-FFF2-40B4-BE49-F238E27FC236}">
              <a16:creationId xmlns:a16="http://schemas.microsoft.com/office/drawing/2014/main" id="{9B8EE9D8-F648-4134-B3DD-CE9F22EAB54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2" name="テキスト ボックス 351">
          <a:extLst>
            <a:ext uri="{FF2B5EF4-FFF2-40B4-BE49-F238E27FC236}">
              <a16:creationId xmlns:a16="http://schemas.microsoft.com/office/drawing/2014/main" id="{B7E7F5CE-CB3B-4410-B470-5DF57B08C21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3" name="直線コネクタ 352">
          <a:extLst>
            <a:ext uri="{FF2B5EF4-FFF2-40B4-BE49-F238E27FC236}">
              <a16:creationId xmlns:a16="http://schemas.microsoft.com/office/drawing/2014/main" id="{ABDEDDB1-5184-4906-997C-B0F1FFCF600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4" name="テキスト ボックス 353">
          <a:extLst>
            <a:ext uri="{FF2B5EF4-FFF2-40B4-BE49-F238E27FC236}">
              <a16:creationId xmlns:a16="http://schemas.microsoft.com/office/drawing/2014/main" id="{7F4A3A8B-06D4-4832-B830-4977F14ABCD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5" name="直線コネクタ 354">
          <a:extLst>
            <a:ext uri="{FF2B5EF4-FFF2-40B4-BE49-F238E27FC236}">
              <a16:creationId xmlns:a16="http://schemas.microsoft.com/office/drawing/2014/main" id="{C3B99281-EA36-4E29-BADB-1A5F8A2B5DB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6" name="テキスト ボックス 355">
          <a:extLst>
            <a:ext uri="{FF2B5EF4-FFF2-40B4-BE49-F238E27FC236}">
              <a16:creationId xmlns:a16="http://schemas.microsoft.com/office/drawing/2014/main" id="{6366F3E7-CF6B-42F2-9476-4A19961A300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7" name="直線コネクタ 356">
          <a:extLst>
            <a:ext uri="{FF2B5EF4-FFF2-40B4-BE49-F238E27FC236}">
              <a16:creationId xmlns:a16="http://schemas.microsoft.com/office/drawing/2014/main" id="{3082E241-80F2-4F77-8ED8-943A7E46578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8" name="テキスト ボックス 357">
          <a:extLst>
            <a:ext uri="{FF2B5EF4-FFF2-40B4-BE49-F238E27FC236}">
              <a16:creationId xmlns:a16="http://schemas.microsoft.com/office/drawing/2014/main" id="{2B510517-017F-4564-8543-EB0964A0694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9" name="直線コネクタ 358">
          <a:extLst>
            <a:ext uri="{FF2B5EF4-FFF2-40B4-BE49-F238E27FC236}">
              <a16:creationId xmlns:a16="http://schemas.microsoft.com/office/drawing/2014/main" id="{0A6BF9E4-5B3B-4D64-9264-227573068D9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0" name="テキスト ボックス 359">
          <a:extLst>
            <a:ext uri="{FF2B5EF4-FFF2-40B4-BE49-F238E27FC236}">
              <a16:creationId xmlns:a16="http://schemas.microsoft.com/office/drawing/2014/main" id="{BB312CA4-5989-4F1A-8631-CC390DCFA3A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1" name="直線コネクタ 360">
          <a:extLst>
            <a:ext uri="{FF2B5EF4-FFF2-40B4-BE49-F238E27FC236}">
              <a16:creationId xmlns:a16="http://schemas.microsoft.com/office/drawing/2014/main" id="{122ABC56-3C77-4506-ADA5-F7B70BEF6DE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2" name="テキスト ボックス 361">
          <a:extLst>
            <a:ext uri="{FF2B5EF4-FFF2-40B4-BE49-F238E27FC236}">
              <a16:creationId xmlns:a16="http://schemas.microsoft.com/office/drawing/2014/main" id="{F52D3ACC-AC5A-4107-924A-8506C3EE7EF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3" name="直線コネクタ 362">
          <a:extLst>
            <a:ext uri="{FF2B5EF4-FFF2-40B4-BE49-F238E27FC236}">
              <a16:creationId xmlns:a16="http://schemas.microsoft.com/office/drawing/2014/main" id="{6774B899-73F1-46B4-93FB-F9C38943B9AD}"/>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4" name="テキスト ボックス 363">
          <a:extLst>
            <a:ext uri="{FF2B5EF4-FFF2-40B4-BE49-F238E27FC236}">
              <a16:creationId xmlns:a16="http://schemas.microsoft.com/office/drawing/2014/main" id="{92928F42-9A2F-43E2-ABDA-C6033720662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5" name="直線コネクタ 364">
          <a:extLst>
            <a:ext uri="{FF2B5EF4-FFF2-40B4-BE49-F238E27FC236}">
              <a16:creationId xmlns:a16="http://schemas.microsoft.com/office/drawing/2014/main" id="{B439DB08-B379-43BD-BFAC-F139F835876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6" name="テキスト ボックス 365">
          <a:extLst>
            <a:ext uri="{FF2B5EF4-FFF2-40B4-BE49-F238E27FC236}">
              <a16:creationId xmlns:a16="http://schemas.microsoft.com/office/drawing/2014/main" id="{14E8866E-8358-4439-81E8-55B2B60381F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7" name="直線コネクタ 366">
          <a:extLst>
            <a:ext uri="{FF2B5EF4-FFF2-40B4-BE49-F238E27FC236}">
              <a16:creationId xmlns:a16="http://schemas.microsoft.com/office/drawing/2014/main" id="{99576697-071B-401F-A900-88B5E07DB0F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8" name="【庁舎】&#10;有形固定資産減価償却率グラフ枠">
          <a:extLst>
            <a:ext uri="{FF2B5EF4-FFF2-40B4-BE49-F238E27FC236}">
              <a16:creationId xmlns:a16="http://schemas.microsoft.com/office/drawing/2014/main" id="{E68D5C00-28B3-4AC0-9C1E-0ACFAD65FCD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369" name="直線コネクタ 368">
          <a:extLst>
            <a:ext uri="{FF2B5EF4-FFF2-40B4-BE49-F238E27FC236}">
              <a16:creationId xmlns:a16="http://schemas.microsoft.com/office/drawing/2014/main" id="{A4948BE6-CF68-449A-AF75-8F30AB8FBA71}"/>
            </a:ext>
          </a:extLst>
        </xdr:cNvPr>
        <xdr:cNvCxnSpPr/>
      </xdr:nvCxnSpPr>
      <xdr:spPr>
        <a:xfrm flipV="1">
          <a:off x="14375764" y="16812442"/>
          <a:ext cx="0" cy="1457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370" name="【庁舎】&#10;有形固定資産減価償却率最小値テキスト">
          <a:extLst>
            <a:ext uri="{FF2B5EF4-FFF2-40B4-BE49-F238E27FC236}">
              <a16:creationId xmlns:a16="http://schemas.microsoft.com/office/drawing/2014/main" id="{BBDEFACA-A9A0-45F2-8F35-678C523772E2}"/>
            </a:ext>
          </a:extLst>
        </xdr:cNvPr>
        <xdr:cNvSpPr txBox="1"/>
      </xdr:nvSpPr>
      <xdr:spPr>
        <a:xfrm>
          <a:off x="14414500" y="18273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371" name="直線コネクタ 370">
          <a:extLst>
            <a:ext uri="{FF2B5EF4-FFF2-40B4-BE49-F238E27FC236}">
              <a16:creationId xmlns:a16="http://schemas.microsoft.com/office/drawing/2014/main" id="{685BE78F-2DDB-4092-90F7-2CF6DBD3D44D}"/>
            </a:ext>
          </a:extLst>
        </xdr:cNvPr>
        <xdr:cNvCxnSpPr/>
      </xdr:nvCxnSpPr>
      <xdr:spPr>
        <a:xfrm>
          <a:off x="142875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372" name="【庁舎】&#10;有形固定資産減価償却率最大値テキスト">
          <a:extLst>
            <a:ext uri="{FF2B5EF4-FFF2-40B4-BE49-F238E27FC236}">
              <a16:creationId xmlns:a16="http://schemas.microsoft.com/office/drawing/2014/main" id="{301B74D7-BE8F-4B27-8FBD-69A8F502454B}"/>
            </a:ext>
          </a:extLst>
        </xdr:cNvPr>
        <xdr:cNvSpPr txBox="1"/>
      </xdr:nvSpPr>
      <xdr:spPr>
        <a:xfrm>
          <a:off x="14414500" y="165952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373" name="直線コネクタ 372">
          <a:extLst>
            <a:ext uri="{FF2B5EF4-FFF2-40B4-BE49-F238E27FC236}">
              <a16:creationId xmlns:a16="http://schemas.microsoft.com/office/drawing/2014/main" id="{75CFA6E8-4773-4EFB-94E6-F7FB8F7FCBDA}"/>
            </a:ext>
          </a:extLst>
        </xdr:cNvPr>
        <xdr:cNvCxnSpPr/>
      </xdr:nvCxnSpPr>
      <xdr:spPr>
        <a:xfrm>
          <a:off x="14287500" y="16812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374" name="【庁舎】&#10;有形固定資産減価償却率平均値テキスト">
          <a:extLst>
            <a:ext uri="{FF2B5EF4-FFF2-40B4-BE49-F238E27FC236}">
              <a16:creationId xmlns:a16="http://schemas.microsoft.com/office/drawing/2014/main" id="{31F56551-2CBF-47C8-B3B6-64BA9B724F13}"/>
            </a:ext>
          </a:extLst>
        </xdr:cNvPr>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375" name="フローチャート: 判断 374">
          <a:extLst>
            <a:ext uri="{FF2B5EF4-FFF2-40B4-BE49-F238E27FC236}">
              <a16:creationId xmlns:a16="http://schemas.microsoft.com/office/drawing/2014/main" id="{FE616BA5-6CDA-4C0A-BAC8-8F2CCDAB3C04}"/>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376" name="フローチャート: 判断 375">
          <a:extLst>
            <a:ext uri="{FF2B5EF4-FFF2-40B4-BE49-F238E27FC236}">
              <a16:creationId xmlns:a16="http://schemas.microsoft.com/office/drawing/2014/main" id="{DB7E67CE-0D56-4A9B-9183-ED5279ACD891}"/>
            </a:ext>
          </a:extLst>
        </xdr:cNvPr>
        <xdr:cNvSpPr/>
      </xdr:nvSpPr>
      <xdr:spPr>
        <a:xfrm>
          <a:off x="13578840" y="1751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377" name="フローチャート: 判断 376">
          <a:extLst>
            <a:ext uri="{FF2B5EF4-FFF2-40B4-BE49-F238E27FC236}">
              <a16:creationId xmlns:a16="http://schemas.microsoft.com/office/drawing/2014/main" id="{A91A209E-AEB0-4A7E-968D-480E8C31F4A7}"/>
            </a:ext>
          </a:extLst>
        </xdr:cNvPr>
        <xdr:cNvSpPr/>
      </xdr:nvSpPr>
      <xdr:spPr>
        <a:xfrm>
          <a:off x="12804140" y="1751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378" name="フローチャート: 判断 377">
          <a:extLst>
            <a:ext uri="{FF2B5EF4-FFF2-40B4-BE49-F238E27FC236}">
              <a16:creationId xmlns:a16="http://schemas.microsoft.com/office/drawing/2014/main" id="{72F6759C-8910-4021-842C-742F1EA62F8D}"/>
            </a:ext>
          </a:extLst>
        </xdr:cNvPr>
        <xdr:cNvSpPr/>
      </xdr:nvSpPr>
      <xdr:spPr>
        <a:xfrm>
          <a:off x="12029440" y="175073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379" name="フローチャート: 判断 378">
          <a:extLst>
            <a:ext uri="{FF2B5EF4-FFF2-40B4-BE49-F238E27FC236}">
              <a16:creationId xmlns:a16="http://schemas.microsoft.com/office/drawing/2014/main" id="{262E86F7-5819-4AC3-BC0D-538C04493E99}"/>
            </a:ext>
          </a:extLst>
        </xdr:cNvPr>
        <xdr:cNvSpPr/>
      </xdr:nvSpPr>
      <xdr:spPr>
        <a:xfrm>
          <a:off x="11231880" y="1764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5224C13B-811C-4154-A306-0BD56C587E3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08318112-C98F-455C-8AA5-90DF161EE7B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3B70B722-5516-458E-973D-E9A3415F79D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F07F1379-2D14-4BD2-B216-DE1CB9383B8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0C01ABE5-A564-417B-9115-C3709AE978F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43362</xdr:rowOff>
    </xdr:from>
    <xdr:to>
      <xdr:col>85</xdr:col>
      <xdr:colOff>177800</xdr:colOff>
      <xdr:row>107</xdr:row>
      <xdr:rowOff>144962</xdr:rowOff>
    </xdr:to>
    <xdr:sp macro="" textlink="">
      <xdr:nvSpPr>
        <xdr:cNvPr id="385" name="楕円 384">
          <a:extLst>
            <a:ext uri="{FF2B5EF4-FFF2-40B4-BE49-F238E27FC236}">
              <a16:creationId xmlns:a16="http://schemas.microsoft.com/office/drawing/2014/main" id="{D9512DAC-79D5-4FF4-94E0-8B2016D59261}"/>
            </a:ext>
          </a:extLst>
        </xdr:cNvPr>
        <xdr:cNvSpPr/>
      </xdr:nvSpPr>
      <xdr:spPr>
        <a:xfrm>
          <a:off x="14325600" y="1798084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21789</xdr:rowOff>
    </xdr:from>
    <xdr:ext cx="405111" cy="259045"/>
    <xdr:sp macro="" textlink="">
      <xdr:nvSpPr>
        <xdr:cNvPr id="386" name="【庁舎】&#10;有形固定資産減価償却率該当値テキスト">
          <a:extLst>
            <a:ext uri="{FF2B5EF4-FFF2-40B4-BE49-F238E27FC236}">
              <a16:creationId xmlns:a16="http://schemas.microsoft.com/office/drawing/2014/main" id="{67702075-EF1A-4D43-8D65-5CD4E8AA83E0}"/>
            </a:ext>
          </a:extLst>
        </xdr:cNvPr>
        <xdr:cNvSpPr txBox="1"/>
      </xdr:nvSpPr>
      <xdr:spPr>
        <a:xfrm>
          <a:off x="14414500" y="1795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4173</xdr:rowOff>
    </xdr:from>
    <xdr:to>
      <xdr:col>81</xdr:col>
      <xdr:colOff>101600</xdr:colOff>
      <xdr:row>106</xdr:row>
      <xdr:rowOff>105773</xdr:rowOff>
    </xdr:to>
    <xdr:sp macro="" textlink="">
      <xdr:nvSpPr>
        <xdr:cNvPr id="387" name="楕円 386">
          <a:extLst>
            <a:ext uri="{FF2B5EF4-FFF2-40B4-BE49-F238E27FC236}">
              <a16:creationId xmlns:a16="http://schemas.microsoft.com/office/drawing/2014/main" id="{7FC4BE75-8021-42D9-BF55-73A40A8706E1}"/>
            </a:ext>
          </a:extLst>
        </xdr:cNvPr>
        <xdr:cNvSpPr/>
      </xdr:nvSpPr>
      <xdr:spPr>
        <a:xfrm>
          <a:off x="13578840" y="1777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54973</xdr:rowOff>
    </xdr:from>
    <xdr:to>
      <xdr:col>85</xdr:col>
      <xdr:colOff>127000</xdr:colOff>
      <xdr:row>107</xdr:row>
      <xdr:rowOff>94162</xdr:rowOff>
    </xdr:to>
    <xdr:cxnSp macro="">
      <xdr:nvCxnSpPr>
        <xdr:cNvPr id="388" name="直線コネクタ 387">
          <a:extLst>
            <a:ext uri="{FF2B5EF4-FFF2-40B4-BE49-F238E27FC236}">
              <a16:creationId xmlns:a16="http://schemas.microsoft.com/office/drawing/2014/main" id="{46768DD8-3D4F-46DB-948D-B57B05866292}"/>
            </a:ext>
          </a:extLst>
        </xdr:cNvPr>
        <xdr:cNvCxnSpPr/>
      </xdr:nvCxnSpPr>
      <xdr:spPr>
        <a:xfrm>
          <a:off x="13629640" y="17824813"/>
          <a:ext cx="74676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141332</xdr:rowOff>
    </xdr:from>
    <xdr:to>
      <xdr:col>76</xdr:col>
      <xdr:colOff>165100</xdr:colOff>
      <xdr:row>106</xdr:row>
      <xdr:rowOff>71482</xdr:rowOff>
    </xdr:to>
    <xdr:sp macro="" textlink="">
      <xdr:nvSpPr>
        <xdr:cNvPr id="389" name="楕円 388">
          <a:extLst>
            <a:ext uri="{FF2B5EF4-FFF2-40B4-BE49-F238E27FC236}">
              <a16:creationId xmlns:a16="http://schemas.microsoft.com/office/drawing/2014/main" id="{1891CFE8-950D-44AE-A957-44CCA443AB4D}"/>
            </a:ext>
          </a:extLst>
        </xdr:cNvPr>
        <xdr:cNvSpPr/>
      </xdr:nvSpPr>
      <xdr:spPr>
        <a:xfrm>
          <a:off x="12804140" y="17743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20682</xdr:rowOff>
    </xdr:from>
    <xdr:to>
      <xdr:col>81</xdr:col>
      <xdr:colOff>50800</xdr:colOff>
      <xdr:row>106</xdr:row>
      <xdr:rowOff>54973</xdr:rowOff>
    </xdr:to>
    <xdr:cxnSp macro="">
      <xdr:nvCxnSpPr>
        <xdr:cNvPr id="390" name="直線コネクタ 389">
          <a:extLst>
            <a:ext uri="{FF2B5EF4-FFF2-40B4-BE49-F238E27FC236}">
              <a16:creationId xmlns:a16="http://schemas.microsoft.com/office/drawing/2014/main" id="{D025BB68-B6B4-4D13-AECE-582B6C08BCF2}"/>
            </a:ext>
          </a:extLst>
        </xdr:cNvPr>
        <xdr:cNvCxnSpPr/>
      </xdr:nvCxnSpPr>
      <xdr:spPr>
        <a:xfrm>
          <a:off x="12854940" y="17790522"/>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126637</xdr:rowOff>
    </xdr:from>
    <xdr:to>
      <xdr:col>72</xdr:col>
      <xdr:colOff>38100</xdr:colOff>
      <xdr:row>106</xdr:row>
      <xdr:rowOff>56787</xdr:rowOff>
    </xdr:to>
    <xdr:sp macro="" textlink="">
      <xdr:nvSpPr>
        <xdr:cNvPr id="391" name="楕円 390">
          <a:extLst>
            <a:ext uri="{FF2B5EF4-FFF2-40B4-BE49-F238E27FC236}">
              <a16:creationId xmlns:a16="http://schemas.microsoft.com/office/drawing/2014/main" id="{78DCF335-0F62-4C16-9605-B8F5EFD7360C}"/>
            </a:ext>
          </a:extLst>
        </xdr:cNvPr>
        <xdr:cNvSpPr/>
      </xdr:nvSpPr>
      <xdr:spPr>
        <a:xfrm>
          <a:off x="12029440" y="177288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5987</xdr:rowOff>
    </xdr:from>
    <xdr:to>
      <xdr:col>76</xdr:col>
      <xdr:colOff>114300</xdr:colOff>
      <xdr:row>106</xdr:row>
      <xdr:rowOff>20682</xdr:rowOff>
    </xdr:to>
    <xdr:cxnSp macro="">
      <xdr:nvCxnSpPr>
        <xdr:cNvPr id="392" name="直線コネクタ 391">
          <a:extLst>
            <a:ext uri="{FF2B5EF4-FFF2-40B4-BE49-F238E27FC236}">
              <a16:creationId xmlns:a16="http://schemas.microsoft.com/office/drawing/2014/main" id="{AD17EBF9-66BF-4BB5-B898-41F7447EE97A}"/>
            </a:ext>
          </a:extLst>
        </xdr:cNvPr>
        <xdr:cNvCxnSpPr/>
      </xdr:nvCxnSpPr>
      <xdr:spPr>
        <a:xfrm>
          <a:off x="12072620" y="17775827"/>
          <a:ext cx="7823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51526</xdr:rowOff>
    </xdr:from>
    <xdr:to>
      <xdr:col>67</xdr:col>
      <xdr:colOff>101600</xdr:colOff>
      <xdr:row>105</xdr:row>
      <xdr:rowOff>153126</xdr:rowOff>
    </xdr:to>
    <xdr:sp macro="" textlink="">
      <xdr:nvSpPr>
        <xdr:cNvPr id="393" name="楕円 392">
          <a:extLst>
            <a:ext uri="{FF2B5EF4-FFF2-40B4-BE49-F238E27FC236}">
              <a16:creationId xmlns:a16="http://schemas.microsoft.com/office/drawing/2014/main" id="{609C20FB-70A6-4D40-8747-86117D851052}"/>
            </a:ext>
          </a:extLst>
        </xdr:cNvPr>
        <xdr:cNvSpPr/>
      </xdr:nvSpPr>
      <xdr:spPr>
        <a:xfrm>
          <a:off x="11231880" y="1765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102326</xdr:rowOff>
    </xdr:from>
    <xdr:to>
      <xdr:col>71</xdr:col>
      <xdr:colOff>177800</xdr:colOff>
      <xdr:row>106</xdr:row>
      <xdr:rowOff>5987</xdr:rowOff>
    </xdr:to>
    <xdr:cxnSp macro="">
      <xdr:nvCxnSpPr>
        <xdr:cNvPr id="394" name="直線コネクタ 393">
          <a:extLst>
            <a:ext uri="{FF2B5EF4-FFF2-40B4-BE49-F238E27FC236}">
              <a16:creationId xmlns:a16="http://schemas.microsoft.com/office/drawing/2014/main" id="{AF717271-9BE2-49C9-94D1-556E88647AD6}"/>
            </a:ext>
          </a:extLst>
        </xdr:cNvPr>
        <xdr:cNvCxnSpPr/>
      </xdr:nvCxnSpPr>
      <xdr:spPr>
        <a:xfrm>
          <a:off x="11282680" y="17704526"/>
          <a:ext cx="789940" cy="7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395" name="n_1aveValue【庁舎】&#10;有形固定資産減価償却率">
          <a:extLst>
            <a:ext uri="{FF2B5EF4-FFF2-40B4-BE49-F238E27FC236}">
              <a16:creationId xmlns:a16="http://schemas.microsoft.com/office/drawing/2014/main" id="{2E452602-B3FD-4745-9D03-32B64B877B0F}"/>
            </a:ext>
          </a:extLst>
        </xdr:cNvPr>
        <xdr:cNvSpPr txBox="1"/>
      </xdr:nvSpPr>
      <xdr:spPr>
        <a:xfrm>
          <a:off x="134372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396" name="n_2aveValue【庁舎】&#10;有形固定資産減価償却率">
          <a:extLst>
            <a:ext uri="{FF2B5EF4-FFF2-40B4-BE49-F238E27FC236}">
              <a16:creationId xmlns:a16="http://schemas.microsoft.com/office/drawing/2014/main" id="{9CB46233-2CC4-462E-B1B2-918C9EA62646}"/>
            </a:ext>
          </a:extLst>
        </xdr:cNvPr>
        <xdr:cNvSpPr txBox="1"/>
      </xdr:nvSpPr>
      <xdr:spPr>
        <a:xfrm>
          <a:off x="126752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397" name="n_3aveValue【庁舎】&#10;有形固定資産減価償却率">
          <a:extLst>
            <a:ext uri="{FF2B5EF4-FFF2-40B4-BE49-F238E27FC236}">
              <a16:creationId xmlns:a16="http://schemas.microsoft.com/office/drawing/2014/main" id="{F73BBD22-1FDC-4BD6-B5F0-163A22E097F8}"/>
            </a:ext>
          </a:extLst>
        </xdr:cNvPr>
        <xdr:cNvSpPr txBox="1"/>
      </xdr:nvSpPr>
      <xdr:spPr>
        <a:xfrm>
          <a:off x="119005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398" name="n_4aveValue【庁舎】&#10;有形固定資産減価償却率">
          <a:extLst>
            <a:ext uri="{FF2B5EF4-FFF2-40B4-BE49-F238E27FC236}">
              <a16:creationId xmlns:a16="http://schemas.microsoft.com/office/drawing/2014/main" id="{214DC69F-86B2-440A-BDB6-ADF98F20125A}"/>
            </a:ext>
          </a:extLst>
        </xdr:cNvPr>
        <xdr:cNvSpPr txBox="1"/>
      </xdr:nvSpPr>
      <xdr:spPr>
        <a:xfrm>
          <a:off x="11102984" y="174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96900</xdr:rowOff>
    </xdr:from>
    <xdr:ext cx="405111" cy="259045"/>
    <xdr:sp macro="" textlink="">
      <xdr:nvSpPr>
        <xdr:cNvPr id="399" name="n_1mainValue【庁舎】&#10;有形固定資産減価償却率">
          <a:extLst>
            <a:ext uri="{FF2B5EF4-FFF2-40B4-BE49-F238E27FC236}">
              <a16:creationId xmlns:a16="http://schemas.microsoft.com/office/drawing/2014/main" id="{1B19D8ED-D423-4F30-9C30-F418A151D351}"/>
            </a:ext>
          </a:extLst>
        </xdr:cNvPr>
        <xdr:cNvSpPr txBox="1"/>
      </xdr:nvSpPr>
      <xdr:spPr>
        <a:xfrm>
          <a:off x="13437244" y="1786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62609</xdr:rowOff>
    </xdr:from>
    <xdr:ext cx="405111" cy="259045"/>
    <xdr:sp macro="" textlink="">
      <xdr:nvSpPr>
        <xdr:cNvPr id="400" name="n_2mainValue【庁舎】&#10;有形固定資産減価償却率">
          <a:extLst>
            <a:ext uri="{FF2B5EF4-FFF2-40B4-BE49-F238E27FC236}">
              <a16:creationId xmlns:a16="http://schemas.microsoft.com/office/drawing/2014/main" id="{49CEC11D-3EE8-4821-9448-1708F364043E}"/>
            </a:ext>
          </a:extLst>
        </xdr:cNvPr>
        <xdr:cNvSpPr txBox="1"/>
      </xdr:nvSpPr>
      <xdr:spPr>
        <a:xfrm>
          <a:off x="12675244" y="17832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47914</xdr:rowOff>
    </xdr:from>
    <xdr:ext cx="405111" cy="259045"/>
    <xdr:sp macro="" textlink="">
      <xdr:nvSpPr>
        <xdr:cNvPr id="401" name="n_3mainValue【庁舎】&#10;有形固定資産減価償却率">
          <a:extLst>
            <a:ext uri="{FF2B5EF4-FFF2-40B4-BE49-F238E27FC236}">
              <a16:creationId xmlns:a16="http://schemas.microsoft.com/office/drawing/2014/main" id="{89652FDB-6C31-4F8C-92DC-932B1E930DD5}"/>
            </a:ext>
          </a:extLst>
        </xdr:cNvPr>
        <xdr:cNvSpPr txBox="1"/>
      </xdr:nvSpPr>
      <xdr:spPr>
        <a:xfrm>
          <a:off x="11900544" y="1781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144253</xdr:rowOff>
    </xdr:from>
    <xdr:ext cx="405111" cy="259045"/>
    <xdr:sp macro="" textlink="">
      <xdr:nvSpPr>
        <xdr:cNvPr id="402" name="n_4mainValue【庁舎】&#10;有形固定資産減価償却率">
          <a:extLst>
            <a:ext uri="{FF2B5EF4-FFF2-40B4-BE49-F238E27FC236}">
              <a16:creationId xmlns:a16="http://schemas.microsoft.com/office/drawing/2014/main" id="{A3B12142-F609-463D-BE70-8D33EA0461DE}"/>
            </a:ext>
          </a:extLst>
        </xdr:cNvPr>
        <xdr:cNvSpPr txBox="1"/>
      </xdr:nvSpPr>
      <xdr:spPr>
        <a:xfrm>
          <a:off x="11102984" y="1774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3" name="正方形/長方形 402">
          <a:extLst>
            <a:ext uri="{FF2B5EF4-FFF2-40B4-BE49-F238E27FC236}">
              <a16:creationId xmlns:a16="http://schemas.microsoft.com/office/drawing/2014/main" id="{6D269B07-4401-42C1-A3A6-9EAD82CF50E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4" name="正方形/長方形 403">
          <a:extLst>
            <a:ext uri="{FF2B5EF4-FFF2-40B4-BE49-F238E27FC236}">
              <a16:creationId xmlns:a16="http://schemas.microsoft.com/office/drawing/2014/main" id="{9AB66836-45B7-444A-9082-8B21129125D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5" name="正方形/長方形 404">
          <a:extLst>
            <a:ext uri="{FF2B5EF4-FFF2-40B4-BE49-F238E27FC236}">
              <a16:creationId xmlns:a16="http://schemas.microsoft.com/office/drawing/2014/main" id="{0BCF02A9-0215-4CB7-AD16-BE57A4B047E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6" name="正方形/長方形 405">
          <a:extLst>
            <a:ext uri="{FF2B5EF4-FFF2-40B4-BE49-F238E27FC236}">
              <a16:creationId xmlns:a16="http://schemas.microsoft.com/office/drawing/2014/main" id="{B15EAFE7-B96C-4C55-8D2F-74935C57212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7" name="正方形/長方形 406">
          <a:extLst>
            <a:ext uri="{FF2B5EF4-FFF2-40B4-BE49-F238E27FC236}">
              <a16:creationId xmlns:a16="http://schemas.microsoft.com/office/drawing/2014/main" id="{FD5820A2-D07F-4855-9801-AB7BD3D7AC2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8" name="正方形/長方形 407">
          <a:extLst>
            <a:ext uri="{FF2B5EF4-FFF2-40B4-BE49-F238E27FC236}">
              <a16:creationId xmlns:a16="http://schemas.microsoft.com/office/drawing/2014/main" id="{A4868296-A9E5-49E2-96FC-0E3C458F69D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9" name="正方形/長方形 408">
          <a:extLst>
            <a:ext uri="{FF2B5EF4-FFF2-40B4-BE49-F238E27FC236}">
              <a16:creationId xmlns:a16="http://schemas.microsoft.com/office/drawing/2014/main" id="{B6C2D1A6-36A0-433B-B26F-21F9E16EB19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0" name="正方形/長方形 409">
          <a:extLst>
            <a:ext uri="{FF2B5EF4-FFF2-40B4-BE49-F238E27FC236}">
              <a16:creationId xmlns:a16="http://schemas.microsoft.com/office/drawing/2014/main" id="{026C579A-F2D2-4EA6-9019-136CE82C057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1" name="テキスト ボックス 410">
          <a:extLst>
            <a:ext uri="{FF2B5EF4-FFF2-40B4-BE49-F238E27FC236}">
              <a16:creationId xmlns:a16="http://schemas.microsoft.com/office/drawing/2014/main" id="{7B66A2A8-1DBD-4C9E-851E-D735D028119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2" name="直線コネクタ 411">
          <a:extLst>
            <a:ext uri="{FF2B5EF4-FFF2-40B4-BE49-F238E27FC236}">
              <a16:creationId xmlns:a16="http://schemas.microsoft.com/office/drawing/2014/main" id="{85B0FE9B-A741-4A89-9A01-62C4A3AE5A2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13" name="直線コネクタ 412">
          <a:extLst>
            <a:ext uri="{FF2B5EF4-FFF2-40B4-BE49-F238E27FC236}">
              <a16:creationId xmlns:a16="http://schemas.microsoft.com/office/drawing/2014/main" id="{33927C20-C212-48D7-908D-40B6AF21AC46}"/>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14" name="テキスト ボックス 413">
          <a:extLst>
            <a:ext uri="{FF2B5EF4-FFF2-40B4-BE49-F238E27FC236}">
              <a16:creationId xmlns:a16="http://schemas.microsoft.com/office/drawing/2014/main" id="{A79DCA8C-C9B2-4C42-B466-B7AB2E20F855}"/>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15" name="直線コネクタ 414">
          <a:extLst>
            <a:ext uri="{FF2B5EF4-FFF2-40B4-BE49-F238E27FC236}">
              <a16:creationId xmlns:a16="http://schemas.microsoft.com/office/drawing/2014/main" id="{2FE52F43-5FA3-4F5F-91AE-8AE39D388129}"/>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16" name="テキスト ボックス 415">
          <a:extLst>
            <a:ext uri="{FF2B5EF4-FFF2-40B4-BE49-F238E27FC236}">
              <a16:creationId xmlns:a16="http://schemas.microsoft.com/office/drawing/2014/main" id="{9F212604-00AC-494A-BDC3-FBD786617097}"/>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17" name="直線コネクタ 416">
          <a:extLst>
            <a:ext uri="{FF2B5EF4-FFF2-40B4-BE49-F238E27FC236}">
              <a16:creationId xmlns:a16="http://schemas.microsoft.com/office/drawing/2014/main" id="{C19A38A9-F580-4B97-8017-AFDD5CA53664}"/>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18" name="テキスト ボックス 417">
          <a:extLst>
            <a:ext uri="{FF2B5EF4-FFF2-40B4-BE49-F238E27FC236}">
              <a16:creationId xmlns:a16="http://schemas.microsoft.com/office/drawing/2014/main" id="{A12B8DB1-0353-448B-BBAC-D3097DFFBBAE}"/>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19" name="直線コネクタ 418">
          <a:extLst>
            <a:ext uri="{FF2B5EF4-FFF2-40B4-BE49-F238E27FC236}">
              <a16:creationId xmlns:a16="http://schemas.microsoft.com/office/drawing/2014/main" id="{520077F9-6C9A-48BA-AD9F-F225A2042A86}"/>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20" name="テキスト ボックス 419">
          <a:extLst>
            <a:ext uri="{FF2B5EF4-FFF2-40B4-BE49-F238E27FC236}">
              <a16:creationId xmlns:a16="http://schemas.microsoft.com/office/drawing/2014/main" id="{1B2A609A-0522-4DC0-84F3-D421A029454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1" name="直線コネクタ 420">
          <a:extLst>
            <a:ext uri="{FF2B5EF4-FFF2-40B4-BE49-F238E27FC236}">
              <a16:creationId xmlns:a16="http://schemas.microsoft.com/office/drawing/2014/main" id="{46FD5A09-A5CD-414E-838A-00863FACD52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2" name="テキスト ボックス 421">
          <a:extLst>
            <a:ext uri="{FF2B5EF4-FFF2-40B4-BE49-F238E27FC236}">
              <a16:creationId xmlns:a16="http://schemas.microsoft.com/office/drawing/2014/main" id="{CE211925-A4C0-42E1-BCFE-4E4065DEB23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3" name="【庁舎】&#10;一人当たり面積グラフ枠">
          <a:extLst>
            <a:ext uri="{FF2B5EF4-FFF2-40B4-BE49-F238E27FC236}">
              <a16:creationId xmlns:a16="http://schemas.microsoft.com/office/drawing/2014/main" id="{76A7EC1A-08D2-42D0-9852-BBFC735B3DD1}"/>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424" name="直線コネクタ 423">
          <a:extLst>
            <a:ext uri="{FF2B5EF4-FFF2-40B4-BE49-F238E27FC236}">
              <a16:creationId xmlns:a16="http://schemas.microsoft.com/office/drawing/2014/main" id="{D01048A3-BF25-4FD5-88FF-4830CB4162F2}"/>
            </a:ext>
          </a:extLst>
        </xdr:cNvPr>
        <xdr:cNvCxnSpPr/>
      </xdr:nvCxnSpPr>
      <xdr:spPr>
        <a:xfrm flipV="1">
          <a:off x="19509104" y="16796308"/>
          <a:ext cx="0" cy="121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425" name="【庁舎】&#10;一人当たり面積最小値テキスト">
          <a:extLst>
            <a:ext uri="{FF2B5EF4-FFF2-40B4-BE49-F238E27FC236}">
              <a16:creationId xmlns:a16="http://schemas.microsoft.com/office/drawing/2014/main" id="{1035F395-EF6C-4D2D-B898-5B1EA502F63C}"/>
            </a:ext>
          </a:extLst>
        </xdr:cNvPr>
        <xdr:cNvSpPr txBox="1"/>
      </xdr:nvSpPr>
      <xdr:spPr>
        <a:xfrm>
          <a:off x="19547840" y="1801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426" name="直線コネクタ 425">
          <a:extLst>
            <a:ext uri="{FF2B5EF4-FFF2-40B4-BE49-F238E27FC236}">
              <a16:creationId xmlns:a16="http://schemas.microsoft.com/office/drawing/2014/main" id="{4476E208-55B4-4B11-9941-0C9202DA8F61}"/>
            </a:ext>
          </a:extLst>
        </xdr:cNvPr>
        <xdr:cNvCxnSpPr/>
      </xdr:nvCxnSpPr>
      <xdr:spPr>
        <a:xfrm>
          <a:off x="19443700" y="18007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427" name="【庁舎】&#10;一人当たり面積最大値テキスト">
          <a:extLst>
            <a:ext uri="{FF2B5EF4-FFF2-40B4-BE49-F238E27FC236}">
              <a16:creationId xmlns:a16="http://schemas.microsoft.com/office/drawing/2014/main" id="{D903E956-F647-46CF-BF51-9321B7D725F0}"/>
            </a:ext>
          </a:extLst>
        </xdr:cNvPr>
        <xdr:cNvSpPr txBox="1"/>
      </xdr:nvSpPr>
      <xdr:spPr>
        <a:xfrm>
          <a:off x="19547840" y="1657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428" name="直線コネクタ 427">
          <a:extLst>
            <a:ext uri="{FF2B5EF4-FFF2-40B4-BE49-F238E27FC236}">
              <a16:creationId xmlns:a16="http://schemas.microsoft.com/office/drawing/2014/main" id="{D3DBBF14-4A6E-4059-A823-EAF99A99CB2A}"/>
            </a:ext>
          </a:extLst>
        </xdr:cNvPr>
        <xdr:cNvCxnSpPr/>
      </xdr:nvCxnSpPr>
      <xdr:spPr>
        <a:xfrm>
          <a:off x="19443700" y="16796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429" name="【庁舎】&#10;一人当たり面積平均値テキスト">
          <a:extLst>
            <a:ext uri="{FF2B5EF4-FFF2-40B4-BE49-F238E27FC236}">
              <a16:creationId xmlns:a16="http://schemas.microsoft.com/office/drawing/2014/main" id="{85C79860-F9C3-437F-8C54-D4D845B2D0F4}"/>
            </a:ext>
          </a:extLst>
        </xdr:cNvPr>
        <xdr:cNvSpPr txBox="1"/>
      </xdr:nvSpPr>
      <xdr:spPr>
        <a:xfrm>
          <a:off x="19547840" y="17524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430" name="フローチャート: 判断 429">
          <a:extLst>
            <a:ext uri="{FF2B5EF4-FFF2-40B4-BE49-F238E27FC236}">
              <a16:creationId xmlns:a16="http://schemas.microsoft.com/office/drawing/2014/main" id="{F8D29693-CDED-4338-BF03-39AFF91FA0A0}"/>
            </a:ext>
          </a:extLst>
        </xdr:cNvPr>
        <xdr:cNvSpPr/>
      </xdr:nvSpPr>
      <xdr:spPr>
        <a:xfrm>
          <a:off x="19458940" y="1766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431" name="フローチャート: 判断 430">
          <a:extLst>
            <a:ext uri="{FF2B5EF4-FFF2-40B4-BE49-F238E27FC236}">
              <a16:creationId xmlns:a16="http://schemas.microsoft.com/office/drawing/2014/main" id="{228928B0-38BB-4238-AA25-5E1D9D5502D7}"/>
            </a:ext>
          </a:extLst>
        </xdr:cNvPr>
        <xdr:cNvSpPr/>
      </xdr:nvSpPr>
      <xdr:spPr>
        <a:xfrm>
          <a:off x="18735040" y="177057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432" name="フローチャート: 判断 431">
          <a:extLst>
            <a:ext uri="{FF2B5EF4-FFF2-40B4-BE49-F238E27FC236}">
              <a16:creationId xmlns:a16="http://schemas.microsoft.com/office/drawing/2014/main" id="{7CA32BDA-3F97-4FF7-9441-C57120C64353}"/>
            </a:ext>
          </a:extLst>
        </xdr:cNvPr>
        <xdr:cNvSpPr/>
      </xdr:nvSpPr>
      <xdr:spPr>
        <a:xfrm>
          <a:off x="17937480" y="17736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433" name="フローチャート: 判断 432">
          <a:extLst>
            <a:ext uri="{FF2B5EF4-FFF2-40B4-BE49-F238E27FC236}">
              <a16:creationId xmlns:a16="http://schemas.microsoft.com/office/drawing/2014/main" id="{6141D727-2536-4A1F-AE9E-E10C4E33A40B}"/>
            </a:ext>
          </a:extLst>
        </xdr:cNvPr>
        <xdr:cNvSpPr/>
      </xdr:nvSpPr>
      <xdr:spPr>
        <a:xfrm>
          <a:off x="17162780" y="17757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434" name="フローチャート: 判断 433">
          <a:extLst>
            <a:ext uri="{FF2B5EF4-FFF2-40B4-BE49-F238E27FC236}">
              <a16:creationId xmlns:a16="http://schemas.microsoft.com/office/drawing/2014/main" id="{D2FDCA6C-311F-4466-ACDC-11120696E1CB}"/>
            </a:ext>
          </a:extLst>
        </xdr:cNvPr>
        <xdr:cNvSpPr/>
      </xdr:nvSpPr>
      <xdr:spPr>
        <a:xfrm>
          <a:off x="16388080" y="17761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2CA8E7D1-64A5-485B-98C2-661DDF0CC24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FB93152F-CBB4-46C7-80DD-9CD4C81ED16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0FACE592-8934-49D5-9C08-902429D546D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44D26246-9C69-4E1D-8082-439363C1DA1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D7031463-A551-4E01-BCD2-BDD3C21983B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158445</xdr:rowOff>
    </xdr:from>
    <xdr:to>
      <xdr:col>116</xdr:col>
      <xdr:colOff>114300</xdr:colOff>
      <xdr:row>106</xdr:row>
      <xdr:rowOff>88595</xdr:rowOff>
    </xdr:to>
    <xdr:sp macro="" textlink="">
      <xdr:nvSpPr>
        <xdr:cNvPr id="440" name="楕円 439">
          <a:extLst>
            <a:ext uri="{FF2B5EF4-FFF2-40B4-BE49-F238E27FC236}">
              <a16:creationId xmlns:a16="http://schemas.microsoft.com/office/drawing/2014/main" id="{8EE64829-8CC2-47AB-8FC7-CC51CF078F77}"/>
            </a:ext>
          </a:extLst>
        </xdr:cNvPr>
        <xdr:cNvSpPr/>
      </xdr:nvSpPr>
      <xdr:spPr>
        <a:xfrm>
          <a:off x="19458940" y="17760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136872</xdr:rowOff>
    </xdr:from>
    <xdr:ext cx="469744" cy="259045"/>
    <xdr:sp macro="" textlink="">
      <xdr:nvSpPr>
        <xdr:cNvPr id="441" name="【庁舎】&#10;一人当たり面積該当値テキスト">
          <a:extLst>
            <a:ext uri="{FF2B5EF4-FFF2-40B4-BE49-F238E27FC236}">
              <a16:creationId xmlns:a16="http://schemas.microsoft.com/office/drawing/2014/main" id="{4021A3A8-5747-49A4-A41C-5A253B1AED47}"/>
            </a:ext>
          </a:extLst>
        </xdr:cNvPr>
        <xdr:cNvSpPr txBox="1"/>
      </xdr:nvSpPr>
      <xdr:spPr>
        <a:xfrm>
          <a:off x="19547840" y="1773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712</xdr:rowOff>
    </xdr:from>
    <xdr:to>
      <xdr:col>112</xdr:col>
      <xdr:colOff>38100</xdr:colOff>
      <xdr:row>106</xdr:row>
      <xdr:rowOff>102312</xdr:rowOff>
    </xdr:to>
    <xdr:sp macro="" textlink="">
      <xdr:nvSpPr>
        <xdr:cNvPr id="442" name="楕円 441">
          <a:extLst>
            <a:ext uri="{FF2B5EF4-FFF2-40B4-BE49-F238E27FC236}">
              <a16:creationId xmlns:a16="http://schemas.microsoft.com/office/drawing/2014/main" id="{73103B14-81BD-4CFA-9827-0A39810FF400}"/>
            </a:ext>
          </a:extLst>
        </xdr:cNvPr>
        <xdr:cNvSpPr/>
      </xdr:nvSpPr>
      <xdr:spPr>
        <a:xfrm>
          <a:off x="18735040" y="177705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37795</xdr:rowOff>
    </xdr:from>
    <xdr:to>
      <xdr:col>116</xdr:col>
      <xdr:colOff>63500</xdr:colOff>
      <xdr:row>106</xdr:row>
      <xdr:rowOff>51512</xdr:rowOff>
    </xdr:to>
    <xdr:cxnSp macro="">
      <xdr:nvCxnSpPr>
        <xdr:cNvPr id="443" name="直線コネクタ 442">
          <a:extLst>
            <a:ext uri="{FF2B5EF4-FFF2-40B4-BE49-F238E27FC236}">
              <a16:creationId xmlns:a16="http://schemas.microsoft.com/office/drawing/2014/main" id="{7B33762F-7D9D-4946-8B1E-89BB3310C84E}"/>
            </a:ext>
          </a:extLst>
        </xdr:cNvPr>
        <xdr:cNvCxnSpPr/>
      </xdr:nvCxnSpPr>
      <xdr:spPr>
        <a:xfrm flipV="1">
          <a:off x="18778220" y="17807635"/>
          <a:ext cx="73152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13055</xdr:rowOff>
    </xdr:from>
    <xdr:to>
      <xdr:col>107</xdr:col>
      <xdr:colOff>101600</xdr:colOff>
      <xdr:row>106</xdr:row>
      <xdr:rowOff>114655</xdr:rowOff>
    </xdr:to>
    <xdr:sp macro="" textlink="">
      <xdr:nvSpPr>
        <xdr:cNvPr id="444" name="楕円 443">
          <a:extLst>
            <a:ext uri="{FF2B5EF4-FFF2-40B4-BE49-F238E27FC236}">
              <a16:creationId xmlns:a16="http://schemas.microsoft.com/office/drawing/2014/main" id="{C03F72CC-C513-43F0-8E70-8789549E6859}"/>
            </a:ext>
          </a:extLst>
        </xdr:cNvPr>
        <xdr:cNvSpPr/>
      </xdr:nvSpPr>
      <xdr:spPr>
        <a:xfrm>
          <a:off x="17937480" y="177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51512</xdr:rowOff>
    </xdr:from>
    <xdr:to>
      <xdr:col>111</xdr:col>
      <xdr:colOff>177800</xdr:colOff>
      <xdr:row>106</xdr:row>
      <xdr:rowOff>63855</xdr:rowOff>
    </xdr:to>
    <xdr:cxnSp macro="">
      <xdr:nvCxnSpPr>
        <xdr:cNvPr id="445" name="直線コネクタ 444">
          <a:extLst>
            <a:ext uri="{FF2B5EF4-FFF2-40B4-BE49-F238E27FC236}">
              <a16:creationId xmlns:a16="http://schemas.microsoft.com/office/drawing/2014/main" id="{0C6FD020-779D-46E1-B9DC-FCC88DFE9738}"/>
            </a:ext>
          </a:extLst>
        </xdr:cNvPr>
        <xdr:cNvCxnSpPr/>
      </xdr:nvCxnSpPr>
      <xdr:spPr>
        <a:xfrm flipV="1">
          <a:off x="17988280" y="17821352"/>
          <a:ext cx="789940" cy="1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xdr:rowOff>
    </xdr:from>
    <xdr:to>
      <xdr:col>102</xdr:col>
      <xdr:colOff>165100</xdr:colOff>
      <xdr:row>106</xdr:row>
      <xdr:rowOff>106426</xdr:rowOff>
    </xdr:to>
    <xdr:sp macro="" textlink="">
      <xdr:nvSpPr>
        <xdr:cNvPr id="446" name="楕円 445">
          <a:extLst>
            <a:ext uri="{FF2B5EF4-FFF2-40B4-BE49-F238E27FC236}">
              <a16:creationId xmlns:a16="http://schemas.microsoft.com/office/drawing/2014/main" id="{4F62C8E2-6525-483D-A2E4-3669CE932A90}"/>
            </a:ext>
          </a:extLst>
        </xdr:cNvPr>
        <xdr:cNvSpPr/>
      </xdr:nvSpPr>
      <xdr:spPr>
        <a:xfrm>
          <a:off x="17162780" y="1777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55626</xdr:rowOff>
    </xdr:from>
    <xdr:to>
      <xdr:col>107</xdr:col>
      <xdr:colOff>50800</xdr:colOff>
      <xdr:row>106</xdr:row>
      <xdr:rowOff>63855</xdr:rowOff>
    </xdr:to>
    <xdr:cxnSp macro="">
      <xdr:nvCxnSpPr>
        <xdr:cNvPr id="447" name="直線コネクタ 446">
          <a:extLst>
            <a:ext uri="{FF2B5EF4-FFF2-40B4-BE49-F238E27FC236}">
              <a16:creationId xmlns:a16="http://schemas.microsoft.com/office/drawing/2014/main" id="{7FBF5839-D8BD-4572-87F4-3185BD6BF2C7}"/>
            </a:ext>
          </a:extLst>
        </xdr:cNvPr>
        <xdr:cNvCxnSpPr/>
      </xdr:nvCxnSpPr>
      <xdr:spPr>
        <a:xfrm>
          <a:off x="17213580" y="17825466"/>
          <a:ext cx="7747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15799</xdr:rowOff>
    </xdr:from>
    <xdr:to>
      <xdr:col>98</xdr:col>
      <xdr:colOff>38100</xdr:colOff>
      <xdr:row>106</xdr:row>
      <xdr:rowOff>117399</xdr:rowOff>
    </xdr:to>
    <xdr:sp macro="" textlink="">
      <xdr:nvSpPr>
        <xdr:cNvPr id="448" name="楕円 447">
          <a:extLst>
            <a:ext uri="{FF2B5EF4-FFF2-40B4-BE49-F238E27FC236}">
              <a16:creationId xmlns:a16="http://schemas.microsoft.com/office/drawing/2014/main" id="{7DE5F40C-CC70-4304-853C-07174AD7BC87}"/>
            </a:ext>
          </a:extLst>
        </xdr:cNvPr>
        <xdr:cNvSpPr/>
      </xdr:nvSpPr>
      <xdr:spPr>
        <a:xfrm>
          <a:off x="16388080" y="177856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55626</xdr:rowOff>
    </xdr:from>
    <xdr:to>
      <xdr:col>102</xdr:col>
      <xdr:colOff>114300</xdr:colOff>
      <xdr:row>106</xdr:row>
      <xdr:rowOff>66599</xdr:rowOff>
    </xdr:to>
    <xdr:cxnSp macro="">
      <xdr:nvCxnSpPr>
        <xdr:cNvPr id="449" name="直線コネクタ 448">
          <a:extLst>
            <a:ext uri="{FF2B5EF4-FFF2-40B4-BE49-F238E27FC236}">
              <a16:creationId xmlns:a16="http://schemas.microsoft.com/office/drawing/2014/main" id="{3017F8A4-98D8-450B-81B4-1B736AC8175B}"/>
            </a:ext>
          </a:extLst>
        </xdr:cNvPr>
        <xdr:cNvCxnSpPr/>
      </xdr:nvCxnSpPr>
      <xdr:spPr>
        <a:xfrm flipV="1">
          <a:off x="16431260" y="17825466"/>
          <a:ext cx="78232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450" name="n_1aveValue【庁舎】&#10;一人当たり面積">
          <a:extLst>
            <a:ext uri="{FF2B5EF4-FFF2-40B4-BE49-F238E27FC236}">
              <a16:creationId xmlns:a16="http://schemas.microsoft.com/office/drawing/2014/main" id="{6F7436DB-333B-442D-B271-7C01039CB0C3}"/>
            </a:ext>
          </a:extLst>
        </xdr:cNvPr>
        <xdr:cNvSpPr txBox="1"/>
      </xdr:nvSpPr>
      <xdr:spPr>
        <a:xfrm>
          <a:off x="18561127" y="1748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451" name="n_2aveValue【庁舎】&#10;一人当たり面積">
          <a:extLst>
            <a:ext uri="{FF2B5EF4-FFF2-40B4-BE49-F238E27FC236}">
              <a16:creationId xmlns:a16="http://schemas.microsoft.com/office/drawing/2014/main" id="{A0A0F87F-B484-4FB2-BFBC-4D3B2B681EAF}"/>
            </a:ext>
          </a:extLst>
        </xdr:cNvPr>
        <xdr:cNvSpPr txBox="1"/>
      </xdr:nvSpPr>
      <xdr:spPr>
        <a:xfrm>
          <a:off x="17776267" y="1751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452" name="n_3aveValue【庁舎】&#10;一人当たり面積">
          <a:extLst>
            <a:ext uri="{FF2B5EF4-FFF2-40B4-BE49-F238E27FC236}">
              <a16:creationId xmlns:a16="http://schemas.microsoft.com/office/drawing/2014/main" id="{EF8FAEA9-6589-4B6D-A523-10757CE65155}"/>
            </a:ext>
          </a:extLst>
        </xdr:cNvPr>
        <xdr:cNvSpPr txBox="1"/>
      </xdr:nvSpPr>
      <xdr:spPr>
        <a:xfrm>
          <a:off x="17001567" y="1753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453" name="n_4aveValue【庁舎】&#10;一人当たり面積">
          <a:extLst>
            <a:ext uri="{FF2B5EF4-FFF2-40B4-BE49-F238E27FC236}">
              <a16:creationId xmlns:a16="http://schemas.microsoft.com/office/drawing/2014/main" id="{A1EB9163-9EAA-4089-B2B0-35D70A75B56D}"/>
            </a:ext>
          </a:extLst>
        </xdr:cNvPr>
        <xdr:cNvSpPr txBox="1"/>
      </xdr:nvSpPr>
      <xdr:spPr>
        <a:xfrm>
          <a:off x="16226867" y="1754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93439</xdr:rowOff>
    </xdr:from>
    <xdr:ext cx="469744" cy="259045"/>
    <xdr:sp macro="" textlink="">
      <xdr:nvSpPr>
        <xdr:cNvPr id="454" name="n_1mainValue【庁舎】&#10;一人当たり面積">
          <a:extLst>
            <a:ext uri="{FF2B5EF4-FFF2-40B4-BE49-F238E27FC236}">
              <a16:creationId xmlns:a16="http://schemas.microsoft.com/office/drawing/2014/main" id="{0B03507B-BB47-4F62-9206-9F4B25CF2239}"/>
            </a:ext>
          </a:extLst>
        </xdr:cNvPr>
        <xdr:cNvSpPr txBox="1"/>
      </xdr:nvSpPr>
      <xdr:spPr>
        <a:xfrm>
          <a:off x="18561127" y="1786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105782</xdr:rowOff>
    </xdr:from>
    <xdr:ext cx="469744" cy="259045"/>
    <xdr:sp macro="" textlink="">
      <xdr:nvSpPr>
        <xdr:cNvPr id="455" name="n_2mainValue【庁舎】&#10;一人当たり面積">
          <a:extLst>
            <a:ext uri="{FF2B5EF4-FFF2-40B4-BE49-F238E27FC236}">
              <a16:creationId xmlns:a16="http://schemas.microsoft.com/office/drawing/2014/main" id="{350DE68C-D02C-4BB5-88B9-A487971D6D2E}"/>
            </a:ext>
          </a:extLst>
        </xdr:cNvPr>
        <xdr:cNvSpPr txBox="1"/>
      </xdr:nvSpPr>
      <xdr:spPr>
        <a:xfrm>
          <a:off x="17776267" y="1787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97553</xdr:rowOff>
    </xdr:from>
    <xdr:ext cx="469744" cy="259045"/>
    <xdr:sp macro="" textlink="">
      <xdr:nvSpPr>
        <xdr:cNvPr id="456" name="n_3mainValue【庁舎】&#10;一人当たり面積">
          <a:extLst>
            <a:ext uri="{FF2B5EF4-FFF2-40B4-BE49-F238E27FC236}">
              <a16:creationId xmlns:a16="http://schemas.microsoft.com/office/drawing/2014/main" id="{0506D00A-3777-49F0-A4F9-F9EE7084BFCD}"/>
            </a:ext>
          </a:extLst>
        </xdr:cNvPr>
        <xdr:cNvSpPr txBox="1"/>
      </xdr:nvSpPr>
      <xdr:spPr>
        <a:xfrm>
          <a:off x="17001567" y="1786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108526</xdr:rowOff>
    </xdr:from>
    <xdr:ext cx="469744" cy="259045"/>
    <xdr:sp macro="" textlink="">
      <xdr:nvSpPr>
        <xdr:cNvPr id="457" name="n_4mainValue【庁舎】&#10;一人当たり面積">
          <a:extLst>
            <a:ext uri="{FF2B5EF4-FFF2-40B4-BE49-F238E27FC236}">
              <a16:creationId xmlns:a16="http://schemas.microsoft.com/office/drawing/2014/main" id="{34D3CDD3-365F-4A1E-9D6D-10E35C887AD0}"/>
            </a:ext>
          </a:extLst>
        </xdr:cNvPr>
        <xdr:cNvSpPr txBox="1"/>
      </xdr:nvSpPr>
      <xdr:spPr>
        <a:xfrm>
          <a:off x="16226867" y="1787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8" name="正方形/長方形 457">
          <a:extLst>
            <a:ext uri="{FF2B5EF4-FFF2-40B4-BE49-F238E27FC236}">
              <a16:creationId xmlns:a16="http://schemas.microsoft.com/office/drawing/2014/main" id="{5E89FB54-B1EF-46C7-99E1-23D1BB0E45E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9" name="正方形/長方形 458">
          <a:extLst>
            <a:ext uri="{FF2B5EF4-FFF2-40B4-BE49-F238E27FC236}">
              <a16:creationId xmlns:a16="http://schemas.microsoft.com/office/drawing/2014/main" id="{D71E5451-0482-4F30-AD64-28CB639132A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0" name="テキスト ボックス 459">
          <a:extLst>
            <a:ext uri="{FF2B5EF4-FFF2-40B4-BE49-F238E27FC236}">
              <a16:creationId xmlns:a16="http://schemas.microsoft.com/office/drawing/2014/main" id="{2021B438-5973-43B6-A3A3-13DA9BD8E83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類似団体に比べ施設築年数の経過している消防施設、庁舎の減価償却率は高い水準となっている。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14" t="s">
        <v>77</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78</v>
      </c>
      <c r="C2" s="164"/>
      <c r="D2" s="165"/>
    </row>
    <row r="3" spans="1:119" ht="18.75" customHeight="1" thickBot="1" x14ac:dyDescent="0.25">
      <c r="A3" s="163"/>
      <c r="B3" s="415" t="s">
        <v>79</v>
      </c>
      <c r="C3" s="416"/>
      <c r="D3" s="416"/>
      <c r="E3" s="417"/>
      <c r="F3" s="417"/>
      <c r="G3" s="417"/>
      <c r="H3" s="417"/>
      <c r="I3" s="417"/>
      <c r="J3" s="417"/>
      <c r="K3" s="417"/>
      <c r="L3" s="417" t="s">
        <v>80</v>
      </c>
      <c r="M3" s="417"/>
      <c r="N3" s="417"/>
      <c r="O3" s="417"/>
      <c r="P3" s="417"/>
      <c r="Q3" s="417"/>
      <c r="R3" s="424"/>
      <c r="S3" s="424"/>
      <c r="T3" s="424"/>
      <c r="U3" s="424"/>
      <c r="V3" s="425"/>
      <c r="W3" s="399" t="s">
        <v>81</v>
      </c>
      <c r="X3" s="400"/>
      <c r="Y3" s="400"/>
      <c r="Z3" s="400"/>
      <c r="AA3" s="400"/>
      <c r="AB3" s="416"/>
      <c r="AC3" s="424" t="s">
        <v>82</v>
      </c>
      <c r="AD3" s="400"/>
      <c r="AE3" s="400"/>
      <c r="AF3" s="400"/>
      <c r="AG3" s="400"/>
      <c r="AH3" s="400"/>
      <c r="AI3" s="400"/>
      <c r="AJ3" s="400"/>
      <c r="AK3" s="400"/>
      <c r="AL3" s="401"/>
      <c r="AM3" s="399" t="s">
        <v>83</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84</v>
      </c>
      <c r="BO3" s="400"/>
      <c r="BP3" s="400"/>
      <c r="BQ3" s="400"/>
      <c r="BR3" s="400"/>
      <c r="BS3" s="400"/>
      <c r="BT3" s="400"/>
      <c r="BU3" s="401"/>
      <c r="BV3" s="399" t="s">
        <v>85</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86</v>
      </c>
      <c r="CU3" s="400"/>
      <c r="CV3" s="400"/>
      <c r="CW3" s="400"/>
      <c r="CX3" s="400"/>
      <c r="CY3" s="400"/>
      <c r="CZ3" s="400"/>
      <c r="DA3" s="401"/>
      <c r="DB3" s="399" t="s">
        <v>87</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88</v>
      </c>
      <c r="AZ4" s="403"/>
      <c r="BA4" s="403"/>
      <c r="BB4" s="403"/>
      <c r="BC4" s="403"/>
      <c r="BD4" s="403"/>
      <c r="BE4" s="403"/>
      <c r="BF4" s="403"/>
      <c r="BG4" s="403"/>
      <c r="BH4" s="403"/>
      <c r="BI4" s="403"/>
      <c r="BJ4" s="403"/>
      <c r="BK4" s="403"/>
      <c r="BL4" s="403"/>
      <c r="BM4" s="404"/>
      <c r="BN4" s="405">
        <v>6584881</v>
      </c>
      <c r="BO4" s="406"/>
      <c r="BP4" s="406"/>
      <c r="BQ4" s="406"/>
      <c r="BR4" s="406"/>
      <c r="BS4" s="406"/>
      <c r="BT4" s="406"/>
      <c r="BU4" s="407"/>
      <c r="BV4" s="405">
        <v>5974056</v>
      </c>
      <c r="BW4" s="406"/>
      <c r="BX4" s="406"/>
      <c r="BY4" s="406"/>
      <c r="BZ4" s="406"/>
      <c r="CA4" s="406"/>
      <c r="CB4" s="406"/>
      <c r="CC4" s="407"/>
      <c r="CD4" s="408" t="s">
        <v>89</v>
      </c>
      <c r="CE4" s="409"/>
      <c r="CF4" s="409"/>
      <c r="CG4" s="409"/>
      <c r="CH4" s="409"/>
      <c r="CI4" s="409"/>
      <c r="CJ4" s="409"/>
      <c r="CK4" s="409"/>
      <c r="CL4" s="409"/>
      <c r="CM4" s="409"/>
      <c r="CN4" s="409"/>
      <c r="CO4" s="409"/>
      <c r="CP4" s="409"/>
      <c r="CQ4" s="409"/>
      <c r="CR4" s="409"/>
      <c r="CS4" s="410"/>
      <c r="CT4" s="411">
        <v>1</v>
      </c>
      <c r="CU4" s="412"/>
      <c r="CV4" s="412"/>
      <c r="CW4" s="412"/>
      <c r="CX4" s="412"/>
      <c r="CY4" s="412"/>
      <c r="CZ4" s="412"/>
      <c r="DA4" s="413"/>
      <c r="DB4" s="411">
        <v>2.6</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90</v>
      </c>
      <c r="AN5" s="472"/>
      <c r="AO5" s="472"/>
      <c r="AP5" s="472"/>
      <c r="AQ5" s="472"/>
      <c r="AR5" s="472"/>
      <c r="AS5" s="472"/>
      <c r="AT5" s="473"/>
      <c r="AU5" s="474" t="s">
        <v>91</v>
      </c>
      <c r="AV5" s="475"/>
      <c r="AW5" s="475"/>
      <c r="AX5" s="475"/>
      <c r="AY5" s="476" t="s">
        <v>92</v>
      </c>
      <c r="AZ5" s="477"/>
      <c r="BA5" s="477"/>
      <c r="BB5" s="477"/>
      <c r="BC5" s="477"/>
      <c r="BD5" s="477"/>
      <c r="BE5" s="477"/>
      <c r="BF5" s="477"/>
      <c r="BG5" s="477"/>
      <c r="BH5" s="477"/>
      <c r="BI5" s="477"/>
      <c r="BJ5" s="477"/>
      <c r="BK5" s="477"/>
      <c r="BL5" s="477"/>
      <c r="BM5" s="478"/>
      <c r="BN5" s="442">
        <v>6482438</v>
      </c>
      <c r="BO5" s="443"/>
      <c r="BP5" s="443"/>
      <c r="BQ5" s="443"/>
      <c r="BR5" s="443"/>
      <c r="BS5" s="443"/>
      <c r="BT5" s="443"/>
      <c r="BU5" s="444"/>
      <c r="BV5" s="442">
        <v>5864785</v>
      </c>
      <c r="BW5" s="443"/>
      <c r="BX5" s="443"/>
      <c r="BY5" s="443"/>
      <c r="BZ5" s="443"/>
      <c r="CA5" s="443"/>
      <c r="CB5" s="443"/>
      <c r="CC5" s="444"/>
      <c r="CD5" s="445" t="s">
        <v>93</v>
      </c>
      <c r="CE5" s="446"/>
      <c r="CF5" s="446"/>
      <c r="CG5" s="446"/>
      <c r="CH5" s="446"/>
      <c r="CI5" s="446"/>
      <c r="CJ5" s="446"/>
      <c r="CK5" s="446"/>
      <c r="CL5" s="446"/>
      <c r="CM5" s="446"/>
      <c r="CN5" s="446"/>
      <c r="CO5" s="446"/>
      <c r="CP5" s="446"/>
      <c r="CQ5" s="446"/>
      <c r="CR5" s="446"/>
      <c r="CS5" s="447"/>
      <c r="CT5" s="439">
        <v>86</v>
      </c>
      <c r="CU5" s="440"/>
      <c r="CV5" s="440"/>
      <c r="CW5" s="440"/>
      <c r="CX5" s="440"/>
      <c r="CY5" s="440"/>
      <c r="CZ5" s="440"/>
      <c r="DA5" s="441"/>
      <c r="DB5" s="439">
        <v>86.2</v>
      </c>
      <c r="DC5" s="440"/>
      <c r="DD5" s="440"/>
      <c r="DE5" s="440"/>
      <c r="DF5" s="440"/>
      <c r="DG5" s="440"/>
      <c r="DH5" s="440"/>
      <c r="DI5" s="441"/>
    </row>
    <row r="6" spans="1:119" ht="18.75" customHeight="1" x14ac:dyDescent="0.2">
      <c r="A6" s="163"/>
      <c r="B6" s="448" t="s">
        <v>94</v>
      </c>
      <c r="C6" s="449"/>
      <c r="D6" s="449"/>
      <c r="E6" s="450"/>
      <c r="F6" s="450"/>
      <c r="G6" s="450"/>
      <c r="H6" s="450"/>
      <c r="I6" s="450"/>
      <c r="J6" s="450"/>
      <c r="K6" s="450"/>
      <c r="L6" s="450" t="s">
        <v>95</v>
      </c>
      <c r="M6" s="450"/>
      <c r="N6" s="450"/>
      <c r="O6" s="450"/>
      <c r="P6" s="450"/>
      <c r="Q6" s="450"/>
      <c r="R6" s="454"/>
      <c r="S6" s="454"/>
      <c r="T6" s="454"/>
      <c r="U6" s="454"/>
      <c r="V6" s="455"/>
      <c r="W6" s="458" t="s">
        <v>96</v>
      </c>
      <c r="X6" s="459"/>
      <c r="Y6" s="459"/>
      <c r="Z6" s="459"/>
      <c r="AA6" s="459"/>
      <c r="AB6" s="449"/>
      <c r="AC6" s="462" t="s">
        <v>97</v>
      </c>
      <c r="AD6" s="463"/>
      <c r="AE6" s="463"/>
      <c r="AF6" s="463"/>
      <c r="AG6" s="463"/>
      <c r="AH6" s="463"/>
      <c r="AI6" s="463"/>
      <c r="AJ6" s="463"/>
      <c r="AK6" s="463"/>
      <c r="AL6" s="464"/>
      <c r="AM6" s="471" t="s">
        <v>98</v>
      </c>
      <c r="AN6" s="472"/>
      <c r="AO6" s="472"/>
      <c r="AP6" s="472"/>
      <c r="AQ6" s="472"/>
      <c r="AR6" s="472"/>
      <c r="AS6" s="472"/>
      <c r="AT6" s="473"/>
      <c r="AU6" s="474" t="s">
        <v>91</v>
      </c>
      <c r="AV6" s="475"/>
      <c r="AW6" s="475"/>
      <c r="AX6" s="475"/>
      <c r="AY6" s="476" t="s">
        <v>99</v>
      </c>
      <c r="AZ6" s="477"/>
      <c r="BA6" s="477"/>
      <c r="BB6" s="477"/>
      <c r="BC6" s="477"/>
      <c r="BD6" s="477"/>
      <c r="BE6" s="477"/>
      <c r="BF6" s="477"/>
      <c r="BG6" s="477"/>
      <c r="BH6" s="477"/>
      <c r="BI6" s="477"/>
      <c r="BJ6" s="477"/>
      <c r="BK6" s="477"/>
      <c r="BL6" s="477"/>
      <c r="BM6" s="478"/>
      <c r="BN6" s="442">
        <v>102443</v>
      </c>
      <c r="BO6" s="443"/>
      <c r="BP6" s="443"/>
      <c r="BQ6" s="443"/>
      <c r="BR6" s="443"/>
      <c r="BS6" s="443"/>
      <c r="BT6" s="443"/>
      <c r="BU6" s="444"/>
      <c r="BV6" s="442">
        <v>109271</v>
      </c>
      <c r="BW6" s="443"/>
      <c r="BX6" s="443"/>
      <c r="BY6" s="443"/>
      <c r="BZ6" s="443"/>
      <c r="CA6" s="443"/>
      <c r="CB6" s="443"/>
      <c r="CC6" s="444"/>
      <c r="CD6" s="445" t="s">
        <v>100</v>
      </c>
      <c r="CE6" s="446"/>
      <c r="CF6" s="446"/>
      <c r="CG6" s="446"/>
      <c r="CH6" s="446"/>
      <c r="CI6" s="446"/>
      <c r="CJ6" s="446"/>
      <c r="CK6" s="446"/>
      <c r="CL6" s="446"/>
      <c r="CM6" s="446"/>
      <c r="CN6" s="446"/>
      <c r="CO6" s="446"/>
      <c r="CP6" s="446"/>
      <c r="CQ6" s="446"/>
      <c r="CR6" s="446"/>
      <c r="CS6" s="447"/>
      <c r="CT6" s="479">
        <v>86.1</v>
      </c>
      <c r="CU6" s="480"/>
      <c r="CV6" s="480"/>
      <c r="CW6" s="480"/>
      <c r="CX6" s="480"/>
      <c r="CY6" s="480"/>
      <c r="CZ6" s="480"/>
      <c r="DA6" s="481"/>
      <c r="DB6" s="479">
        <v>86.5</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101</v>
      </c>
      <c r="AN7" s="472"/>
      <c r="AO7" s="472"/>
      <c r="AP7" s="472"/>
      <c r="AQ7" s="472"/>
      <c r="AR7" s="472"/>
      <c r="AS7" s="472"/>
      <c r="AT7" s="473"/>
      <c r="AU7" s="474" t="s">
        <v>91</v>
      </c>
      <c r="AV7" s="475"/>
      <c r="AW7" s="475"/>
      <c r="AX7" s="475"/>
      <c r="AY7" s="476" t="s">
        <v>102</v>
      </c>
      <c r="AZ7" s="477"/>
      <c r="BA7" s="477"/>
      <c r="BB7" s="477"/>
      <c r="BC7" s="477"/>
      <c r="BD7" s="477"/>
      <c r="BE7" s="477"/>
      <c r="BF7" s="477"/>
      <c r="BG7" s="477"/>
      <c r="BH7" s="477"/>
      <c r="BI7" s="477"/>
      <c r="BJ7" s="477"/>
      <c r="BK7" s="477"/>
      <c r="BL7" s="477"/>
      <c r="BM7" s="478"/>
      <c r="BN7" s="442">
        <v>62792</v>
      </c>
      <c r="BO7" s="443"/>
      <c r="BP7" s="443"/>
      <c r="BQ7" s="443"/>
      <c r="BR7" s="443"/>
      <c r="BS7" s="443"/>
      <c r="BT7" s="443"/>
      <c r="BU7" s="444"/>
      <c r="BV7" s="442">
        <v>8509</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3946976</v>
      </c>
      <c r="CU7" s="443"/>
      <c r="CV7" s="443"/>
      <c r="CW7" s="443"/>
      <c r="CX7" s="443"/>
      <c r="CY7" s="443"/>
      <c r="CZ7" s="443"/>
      <c r="DA7" s="444"/>
      <c r="DB7" s="442">
        <v>3845421</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91</v>
      </c>
      <c r="AV8" s="475"/>
      <c r="AW8" s="475"/>
      <c r="AX8" s="475"/>
      <c r="AY8" s="476" t="s">
        <v>105</v>
      </c>
      <c r="AZ8" s="477"/>
      <c r="BA8" s="477"/>
      <c r="BB8" s="477"/>
      <c r="BC8" s="477"/>
      <c r="BD8" s="477"/>
      <c r="BE8" s="477"/>
      <c r="BF8" s="477"/>
      <c r="BG8" s="477"/>
      <c r="BH8" s="477"/>
      <c r="BI8" s="477"/>
      <c r="BJ8" s="477"/>
      <c r="BK8" s="477"/>
      <c r="BL8" s="477"/>
      <c r="BM8" s="478"/>
      <c r="BN8" s="442">
        <v>39651</v>
      </c>
      <c r="BO8" s="443"/>
      <c r="BP8" s="443"/>
      <c r="BQ8" s="443"/>
      <c r="BR8" s="443"/>
      <c r="BS8" s="443"/>
      <c r="BT8" s="443"/>
      <c r="BU8" s="444"/>
      <c r="BV8" s="442">
        <v>100762</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0.21</v>
      </c>
      <c r="CU8" s="483"/>
      <c r="CV8" s="483"/>
      <c r="CW8" s="483"/>
      <c r="CX8" s="483"/>
      <c r="CY8" s="483"/>
      <c r="CZ8" s="483"/>
      <c r="DA8" s="484"/>
      <c r="DB8" s="482">
        <v>0.21</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4044</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91</v>
      </c>
      <c r="AV9" s="475"/>
      <c r="AW9" s="475"/>
      <c r="AX9" s="475"/>
      <c r="AY9" s="476" t="s">
        <v>111</v>
      </c>
      <c r="AZ9" s="477"/>
      <c r="BA9" s="477"/>
      <c r="BB9" s="477"/>
      <c r="BC9" s="477"/>
      <c r="BD9" s="477"/>
      <c r="BE9" s="477"/>
      <c r="BF9" s="477"/>
      <c r="BG9" s="477"/>
      <c r="BH9" s="477"/>
      <c r="BI9" s="477"/>
      <c r="BJ9" s="477"/>
      <c r="BK9" s="477"/>
      <c r="BL9" s="477"/>
      <c r="BM9" s="478"/>
      <c r="BN9" s="442">
        <v>-61111</v>
      </c>
      <c r="BO9" s="443"/>
      <c r="BP9" s="443"/>
      <c r="BQ9" s="443"/>
      <c r="BR9" s="443"/>
      <c r="BS9" s="443"/>
      <c r="BT9" s="443"/>
      <c r="BU9" s="444"/>
      <c r="BV9" s="442">
        <v>10638</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15.2</v>
      </c>
      <c r="CU9" s="440"/>
      <c r="CV9" s="440"/>
      <c r="CW9" s="440"/>
      <c r="CX9" s="440"/>
      <c r="CY9" s="440"/>
      <c r="CZ9" s="440"/>
      <c r="DA9" s="441"/>
      <c r="DB9" s="439">
        <v>15.2</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4470</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115</v>
      </c>
      <c r="AV10" s="475"/>
      <c r="AW10" s="475"/>
      <c r="AX10" s="475"/>
      <c r="AY10" s="476" t="s">
        <v>116</v>
      </c>
      <c r="AZ10" s="477"/>
      <c r="BA10" s="477"/>
      <c r="BB10" s="477"/>
      <c r="BC10" s="477"/>
      <c r="BD10" s="477"/>
      <c r="BE10" s="477"/>
      <c r="BF10" s="477"/>
      <c r="BG10" s="477"/>
      <c r="BH10" s="477"/>
      <c r="BI10" s="477"/>
      <c r="BJ10" s="477"/>
      <c r="BK10" s="477"/>
      <c r="BL10" s="477"/>
      <c r="BM10" s="478"/>
      <c r="BN10" s="442">
        <v>188</v>
      </c>
      <c r="BO10" s="443"/>
      <c r="BP10" s="443"/>
      <c r="BQ10" s="443"/>
      <c r="BR10" s="443"/>
      <c r="BS10" s="443"/>
      <c r="BT10" s="443"/>
      <c r="BU10" s="444"/>
      <c r="BV10" s="442">
        <v>77</v>
      </c>
      <c r="BW10" s="443"/>
      <c r="BX10" s="443"/>
      <c r="BY10" s="443"/>
      <c r="BZ10" s="443"/>
      <c r="CA10" s="443"/>
      <c r="CB10" s="443"/>
      <c r="CC10" s="444"/>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118</v>
      </c>
      <c r="M11" s="497"/>
      <c r="N11" s="497"/>
      <c r="O11" s="497"/>
      <c r="P11" s="497"/>
      <c r="Q11" s="498"/>
      <c r="R11" s="499" t="s">
        <v>119</v>
      </c>
      <c r="S11" s="500"/>
      <c r="T11" s="500"/>
      <c r="U11" s="500"/>
      <c r="V11" s="501"/>
      <c r="W11" s="430"/>
      <c r="X11" s="431"/>
      <c r="Y11" s="431"/>
      <c r="Z11" s="431"/>
      <c r="AA11" s="431"/>
      <c r="AB11" s="431"/>
      <c r="AC11" s="431"/>
      <c r="AD11" s="431"/>
      <c r="AE11" s="431"/>
      <c r="AF11" s="431"/>
      <c r="AG11" s="431"/>
      <c r="AH11" s="431"/>
      <c r="AI11" s="431"/>
      <c r="AJ11" s="431"/>
      <c r="AK11" s="431"/>
      <c r="AL11" s="434"/>
      <c r="AM11" s="471" t="s">
        <v>120</v>
      </c>
      <c r="AN11" s="472"/>
      <c r="AO11" s="472"/>
      <c r="AP11" s="472"/>
      <c r="AQ11" s="472"/>
      <c r="AR11" s="472"/>
      <c r="AS11" s="472"/>
      <c r="AT11" s="473"/>
      <c r="AU11" s="474" t="s">
        <v>115</v>
      </c>
      <c r="AV11" s="475"/>
      <c r="AW11" s="475"/>
      <c r="AX11" s="475"/>
      <c r="AY11" s="476" t="s">
        <v>121</v>
      </c>
      <c r="AZ11" s="477"/>
      <c r="BA11" s="477"/>
      <c r="BB11" s="477"/>
      <c r="BC11" s="477"/>
      <c r="BD11" s="477"/>
      <c r="BE11" s="477"/>
      <c r="BF11" s="477"/>
      <c r="BG11" s="477"/>
      <c r="BH11" s="477"/>
      <c r="BI11" s="477"/>
      <c r="BJ11" s="477"/>
      <c r="BK11" s="477"/>
      <c r="BL11" s="477"/>
      <c r="BM11" s="478"/>
      <c r="BN11" s="442">
        <v>41985</v>
      </c>
      <c r="BO11" s="443"/>
      <c r="BP11" s="443"/>
      <c r="BQ11" s="443"/>
      <c r="BR11" s="443"/>
      <c r="BS11" s="443"/>
      <c r="BT11" s="443"/>
      <c r="BU11" s="444"/>
      <c r="BV11" s="442">
        <v>0</v>
      </c>
      <c r="BW11" s="443"/>
      <c r="BX11" s="443"/>
      <c r="BY11" s="443"/>
      <c r="BZ11" s="443"/>
      <c r="CA11" s="443"/>
      <c r="CB11" s="443"/>
      <c r="CC11" s="444"/>
      <c r="CD11" s="445" t="s">
        <v>122</v>
      </c>
      <c r="CE11" s="446"/>
      <c r="CF11" s="446"/>
      <c r="CG11" s="446"/>
      <c r="CH11" s="446"/>
      <c r="CI11" s="446"/>
      <c r="CJ11" s="446"/>
      <c r="CK11" s="446"/>
      <c r="CL11" s="446"/>
      <c r="CM11" s="446"/>
      <c r="CN11" s="446"/>
      <c r="CO11" s="446"/>
      <c r="CP11" s="446"/>
      <c r="CQ11" s="446"/>
      <c r="CR11" s="446"/>
      <c r="CS11" s="447"/>
      <c r="CT11" s="482" t="s">
        <v>123</v>
      </c>
      <c r="CU11" s="483"/>
      <c r="CV11" s="483"/>
      <c r="CW11" s="483"/>
      <c r="CX11" s="483"/>
      <c r="CY11" s="483"/>
      <c r="CZ11" s="483"/>
      <c r="DA11" s="484"/>
      <c r="DB11" s="482" t="s">
        <v>123</v>
      </c>
      <c r="DC11" s="483"/>
      <c r="DD11" s="483"/>
      <c r="DE11" s="483"/>
      <c r="DF11" s="483"/>
      <c r="DG11" s="483"/>
      <c r="DH11" s="483"/>
      <c r="DI11" s="484"/>
    </row>
    <row r="12" spans="1:119" ht="18.75" customHeight="1" x14ac:dyDescent="0.2">
      <c r="A12" s="163"/>
      <c r="B12" s="502" t="s">
        <v>124</v>
      </c>
      <c r="C12" s="503"/>
      <c r="D12" s="503"/>
      <c r="E12" s="503"/>
      <c r="F12" s="503"/>
      <c r="G12" s="503"/>
      <c r="H12" s="503"/>
      <c r="I12" s="503"/>
      <c r="J12" s="503"/>
      <c r="K12" s="504"/>
      <c r="L12" s="511" t="s">
        <v>125</v>
      </c>
      <c r="M12" s="512"/>
      <c r="N12" s="512"/>
      <c r="O12" s="512"/>
      <c r="P12" s="512"/>
      <c r="Q12" s="513"/>
      <c r="R12" s="514">
        <v>3690</v>
      </c>
      <c r="S12" s="515"/>
      <c r="T12" s="515"/>
      <c r="U12" s="515"/>
      <c r="V12" s="516"/>
      <c r="W12" s="517" t="s">
        <v>1</v>
      </c>
      <c r="X12" s="475"/>
      <c r="Y12" s="475"/>
      <c r="Z12" s="475"/>
      <c r="AA12" s="475"/>
      <c r="AB12" s="518"/>
      <c r="AC12" s="519" t="s">
        <v>126</v>
      </c>
      <c r="AD12" s="520"/>
      <c r="AE12" s="520"/>
      <c r="AF12" s="520"/>
      <c r="AG12" s="521"/>
      <c r="AH12" s="519" t="s">
        <v>127</v>
      </c>
      <c r="AI12" s="520"/>
      <c r="AJ12" s="520"/>
      <c r="AK12" s="520"/>
      <c r="AL12" s="522"/>
      <c r="AM12" s="471" t="s">
        <v>128</v>
      </c>
      <c r="AN12" s="472"/>
      <c r="AO12" s="472"/>
      <c r="AP12" s="472"/>
      <c r="AQ12" s="472"/>
      <c r="AR12" s="472"/>
      <c r="AS12" s="472"/>
      <c r="AT12" s="473"/>
      <c r="AU12" s="474" t="s">
        <v>91</v>
      </c>
      <c r="AV12" s="475"/>
      <c r="AW12" s="475"/>
      <c r="AX12" s="475"/>
      <c r="AY12" s="476" t="s">
        <v>129</v>
      </c>
      <c r="AZ12" s="477"/>
      <c r="BA12" s="477"/>
      <c r="BB12" s="477"/>
      <c r="BC12" s="477"/>
      <c r="BD12" s="477"/>
      <c r="BE12" s="477"/>
      <c r="BF12" s="477"/>
      <c r="BG12" s="477"/>
      <c r="BH12" s="477"/>
      <c r="BI12" s="477"/>
      <c r="BJ12" s="477"/>
      <c r="BK12" s="477"/>
      <c r="BL12" s="477"/>
      <c r="BM12" s="478"/>
      <c r="BN12" s="442">
        <v>200000</v>
      </c>
      <c r="BO12" s="443"/>
      <c r="BP12" s="443"/>
      <c r="BQ12" s="443"/>
      <c r="BR12" s="443"/>
      <c r="BS12" s="443"/>
      <c r="BT12" s="443"/>
      <c r="BU12" s="444"/>
      <c r="BV12" s="442">
        <v>0</v>
      </c>
      <c r="BW12" s="443"/>
      <c r="BX12" s="443"/>
      <c r="BY12" s="443"/>
      <c r="BZ12" s="443"/>
      <c r="CA12" s="443"/>
      <c r="CB12" s="443"/>
      <c r="CC12" s="444"/>
      <c r="CD12" s="445" t="s">
        <v>130</v>
      </c>
      <c r="CE12" s="446"/>
      <c r="CF12" s="446"/>
      <c r="CG12" s="446"/>
      <c r="CH12" s="446"/>
      <c r="CI12" s="446"/>
      <c r="CJ12" s="446"/>
      <c r="CK12" s="446"/>
      <c r="CL12" s="446"/>
      <c r="CM12" s="446"/>
      <c r="CN12" s="446"/>
      <c r="CO12" s="446"/>
      <c r="CP12" s="446"/>
      <c r="CQ12" s="446"/>
      <c r="CR12" s="446"/>
      <c r="CS12" s="447"/>
      <c r="CT12" s="482" t="s">
        <v>123</v>
      </c>
      <c r="CU12" s="483"/>
      <c r="CV12" s="483"/>
      <c r="CW12" s="483"/>
      <c r="CX12" s="483"/>
      <c r="CY12" s="483"/>
      <c r="CZ12" s="483"/>
      <c r="DA12" s="484"/>
      <c r="DB12" s="482" t="s">
        <v>123</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131</v>
      </c>
      <c r="N13" s="534"/>
      <c r="O13" s="534"/>
      <c r="P13" s="534"/>
      <c r="Q13" s="535"/>
      <c r="R13" s="526">
        <v>3619</v>
      </c>
      <c r="S13" s="527"/>
      <c r="T13" s="527"/>
      <c r="U13" s="527"/>
      <c r="V13" s="528"/>
      <c r="W13" s="458" t="s">
        <v>132</v>
      </c>
      <c r="X13" s="459"/>
      <c r="Y13" s="459"/>
      <c r="Z13" s="459"/>
      <c r="AA13" s="459"/>
      <c r="AB13" s="449"/>
      <c r="AC13" s="493">
        <v>303</v>
      </c>
      <c r="AD13" s="494"/>
      <c r="AE13" s="494"/>
      <c r="AF13" s="494"/>
      <c r="AG13" s="536"/>
      <c r="AH13" s="493">
        <v>331</v>
      </c>
      <c r="AI13" s="494"/>
      <c r="AJ13" s="494"/>
      <c r="AK13" s="494"/>
      <c r="AL13" s="495"/>
      <c r="AM13" s="471" t="s">
        <v>133</v>
      </c>
      <c r="AN13" s="472"/>
      <c r="AO13" s="472"/>
      <c r="AP13" s="472"/>
      <c r="AQ13" s="472"/>
      <c r="AR13" s="472"/>
      <c r="AS13" s="472"/>
      <c r="AT13" s="473"/>
      <c r="AU13" s="474" t="s">
        <v>115</v>
      </c>
      <c r="AV13" s="475"/>
      <c r="AW13" s="475"/>
      <c r="AX13" s="475"/>
      <c r="AY13" s="476" t="s">
        <v>134</v>
      </c>
      <c r="AZ13" s="477"/>
      <c r="BA13" s="477"/>
      <c r="BB13" s="477"/>
      <c r="BC13" s="477"/>
      <c r="BD13" s="477"/>
      <c r="BE13" s="477"/>
      <c r="BF13" s="477"/>
      <c r="BG13" s="477"/>
      <c r="BH13" s="477"/>
      <c r="BI13" s="477"/>
      <c r="BJ13" s="477"/>
      <c r="BK13" s="477"/>
      <c r="BL13" s="477"/>
      <c r="BM13" s="478"/>
      <c r="BN13" s="442">
        <v>-218938</v>
      </c>
      <c r="BO13" s="443"/>
      <c r="BP13" s="443"/>
      <c r="BQ13" s="443"/>
      <c r="BR13" s="443"/>
      <c r="BS13" s="443"/>
      <c r="BT13" s="443"/>
      <c r="BU13" s="444"/>
      <c r="BV13" s="442">
        <v>10715</v>
      </c>
      <c r="BW13" s="443"/>
      <c r="BX13" s="443"/>
      <c r="BY13" s="443"/>
      <c r="BZ13" s="443"/>
      <c r="CA13" s="443"/>
      <c r="CB13" s="443"/>
      <c r="CC13" s="444"/>
      <c r="CD13" s="445" t="s">
        <v>135</v>
      </c>
      <c r="CE13" s="446"/>
      <c r="CF13" s="446"/>
      <c r="CG13" s="446"/>
      <c r="CH13" s="446"/>
      <c r="CI13" s="446"/>
      <c r="CJ13" s="446"/>
      <c r="CK13" s="446"/>
      <c r="CL13" s="446"/>
      <c r="CM13" s="446"/>
      <c r="CN13" s="446"/>
      <c r="CO13" s="446"/>
      <c r="CP13" s="446"/>
      <c r="CQ13" s="446"/>
      <c r="CR13" s="446"/>
      <c r="CS13" s="447"/>
      <c r="CT13" s="439">
        <v>5</v>
      </c>
      <c r="CU13" s="440"/>
      <c r="CV13" s="440"/>
      <c r="CW13" s="440"/>
      <c r="CX13" s="440"/>
      <c r="CY13" s="440"/>
      <c r="CZ13" s="440"/>
      <c r="DA13" s="441"/>
      <c r="DB13" s="439">
        <v>4</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136</v>
      </c>
      <c r="M14" s="524"/>
      <c r="N14" s="524"/>
      <c r="O14" s="524"/>
      <c r="P14" s="524"/>
      <c r="Q14" s="525"/>
      <c r="R14" s="526">
        <v>3828</v>
      </c>
      <c r="S14" s="527"/>
      <c r="T14" s="527"/>
      <c r="U14" s="527"/>
      <c r="V14" s="528"/>
      <c r="W14" s="432"/>
      <c r="X14" s="433"/>
      <c r="Y14" s="433"/>
      <c r="Z14" s="433"/>
      <c r="AA14" s="433"/>
      <c r="AB14" s="422"/>
      <c r="AC14" s="529">
        <v>15.1</v>
      </c>
      <c r="AD14" s="530"/>
      <c r="AE14" s="530"/>
      <c r="AF14" s="530"/>
      <c r="AG14" s="531"/>
      <c r="AH14" s="529">
        <v>15.3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137</v>
      </c>
      <c r="CE14" s="538"/>
      <c r="CF14" s="538"/>
      <c r="CG14" s="538"/>
      <c r="CH14" s="538"/>
      <c r="CI14" s="538"/>
      <c r="CJ14" s="538"/>
      <c r="CK14" s="538"/>
      <c r="CL14" s="538"/>
      <c r="CM14" s="538"/>
      <c r="CN14" s="538"/>
      <c r="CO14" s="538"/>
      <c r="CP14" s="538"/>
      <c r="CQ14" s="538"/>
      <c r="CR14" s="538"/>
      <c r="CS14" s="539"/>
      <c r="CT14" s="540" t="s">
        <v>123</v>
      </c>
      <c r="CU14" s="541"/>
      <c r="CV14" s="541"/>
      <c r="CW14" s="541"/>
      <c r="CX14" s="541"/>
      <c r="CY14" s="541"/>
      <c r="CZ14" s="541"/>
      <c r="DA14" s="542"/>
      <c r="DB14" s="540" t="s">
        <v>123</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131</v>
      </c>
      <c r="N15" s="534"/>
      <c r="O15" s="534"/>
      <c r="P15" s="534"/>
      <c r="Q15" s="535"/>
      <c r="R15" s="526">
        <v>3769</v>
      </c>
      <c r="S15" s="527"/>
      <c r="T15" s="527"/>
      <c r="U15" s="527"/>
      <c r="V15" s="528"/>
      <c r="W15" s="458" t="s">
        <v>138</v>
      </c>
      <c r="X15" s="459"/>
      <c r="Y15" s="459"/>
      <c r="Z15" s="459"/>
      <c r="AA15" s="459"/>
      <c r="AB15" s="449"/>
      <c r="AC15" s="493">
        <v>602</v>
      </c>
      <c r="AD15" s="494"/>
      <c r="AE15" s="494"/>
      <c r="AF15" s="494"/>
      <c r="AG15" s="536"/>
      <c r="AH15" s="493">
        <v>692</v>
      </c>
      <c r="AI15" s="494"/>
      <c r="AJ15" s="494"/>
      <c r="AK15" s="494"/>
      <c r="AL15" s="495"/>
      <c r="AM15" s="471"/>
      <c r="AN15" s="472"/>
      <c r="AO15" s="472"/>
      <c r="AP15" s="472"/>
      <c r="AQ15" s="472"/>
      <c r="AR15" s="472"/>
      <c r="AS15" s="472"/>
      <c r="AT15" s="473"/>
      <c r="AU15" s="474"/>
      <c r="AV15" s="475"/>
      <c r="AW15" s="475"/>
      <c r="AX15" s="475"/>
      <c r="AY15" s="402" t="s">
        <v>139</v>
      </c>
      <c r="AZ15" s="403"/>
      <c r="BA15" s="403"/>
      <c r="BB15" s="403"/>
      <c r="BC15" s="403"/>
      <c r="BD15" s="403"/>
      <c r="BE15" s="403"/>
      <c r="BF15" s="403"/>
      <c r="BG15" s="403"/>
      <c r="BH15" s="403"/>
      <c r="BI15" s="403"/>
      <c r="BJ15" s="403"/>
      <c r="BK15" s="403"/>
      <c r="BL15" s="403"/>
      <c r="BM15" s="404"/>
      <c r="BN15" s="405">
        <v>763134</v>
      </c>
      <c r="BO15" s="406"/>
      <c r="BP15" s="406"/>
      <c r="BQ15" s="406"/>
      <c r="BR15" s="406"/>
      <c r="BS15" s="406"/>
      <c r="BT15" s="406"/>
      <c r="BU15" s="407"/>
      <c r="BV15" s="405">
        <v>763219</v>
      </c>
      <c r="BW15" s="406"/>
      <c r="BX15" s="406"/>
      <c r="BY15" s="406"/>
      <c r="BZ15" s="406"/>
      <c r="CA15" s="406"/>
      <c r="CB15" s="406"/>
      <c r="CC15" s="407"/>
      <c r="CD15" s="543" t="s">
        <v>140</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141</v>
      </c>
      <c r="M16" s="546"/>
      <c r="N16" s="546"/>
      <c r="O16" s="546"/>
      <c r="P16" s="546"/>
      <c r="Q16" s="547"/>
      <c r="R16" s="548" t="s">
        <v>142</v>
      </c>
      <c r="S16" s="549"/>
      <c r="T16" s="549"/>
      <c r="U16" s="549"/>
      <c r="V16" s="550"/>
      <c r="W16" s="432"/>
      <c r="X16" s="433"/>
      <c r="Y16" s="433"/>
      <c r="Z16" s="433"/>
      <c r="AA16" s="433"/>
      <c r="AB16" s="422"/>
      <c r="AC16" s="529">
        <v>30</v>
      </c>
      <c r="AD16" s="530"/>
      <c r="AE16" s="530"/>
      <c r="AF16" s="530"/>
      <c r="AG16" s="531"/>
      <c r="AH16" s="529">
        <v>31.9</v>
      </c>
      <c r="AI16" s="530"/>
      <c r="AJ16" s="530"/>
      <c r="AK16" s="530"/>
      <c r="AL16" s="532"/>
      <c r="AM16" s="471"/>
      <c r="AN16" s="472"/>
      <c r="AO16" s="472"/>
      <c r="AP16" s="472"/>
      <c r="AQ16" s="472"/>
      <c r="AR16" s="472"/>
      <c r="AS16" s="472"/>
      <c r="AT16" s="473"/>
      <c r="AU16" s="474"/>
      <c r="AV16" s="475"/>
      <c r="AW16" s="475"/>
      <c r="AX16" s="475"/>
      <c r="AY16" s="476" t="s">
        <v>143</v>
      </c>
      <c r="AZ16" s="477"/>
      <c r="BA16" s="477"/>
      <c r="BB16" s="477"/>
      <c r="BC16" s="477"/>
      <c r="BD16" s="477"/>
      <c r="BE16" s="477"/>
      <c r="BF16" s="477"/>
      <c r="BG16" s="477"/>
      <c r="BH16" s="477"/>
      <c r="BI16" s="477"/>
      <c r="BJ16" s="477"/>
      <c r="BK16" s="477"/>
      <c r="BL16" s="477"/>
      <c r="BM16" s="478"/>
      <c r="BN16" s="442">
        <v>3739258</v>
      </c>
      <c r="BO16" s="443"/>
      <c r="BP16" s="443"/>
      <c r="BQ16" s="443"/>
      <c r="BR16" s="443"/>
      <c r="BS16" s="443"/>
      <c r="BT16" s="443"/>
      <c r="BU16" s="444"/>
      <c r="BV16" s="442">
        <v>3628911</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144</v>
      </c>
      <c r="N17" s="554"/>
      <c r="O17" s="554"/>
      <c r="P17" s="554"/>
      <c r="Q17" s="555"/>
      <c r="R17" s="548" t="s">
        <v>145</v>
      </c>
      <c r="S17" s="549"/>
      <c r="T17" s="549"/>
      <c r="U17" s="549"/>
      <c r="V17" s="550"/>
      <c r="W17" s="458" t="s">
        <v>146</v>
      </c>
      <c r="X17" s="459"/>
      <c r="Y17" s="459"/>
      <c r="Z17" s="459"/>
      <c r="AA17" s="459"/>
      <c r="AB17" s="449"/>
      <c r="AC17" s="493">
        <v>1105</v>
      </c>
      <c r="AD17" s="494"/>
      <c r="AE17" s="494"/>
      <c r="AF17" s="494"/>
      <c r="AG17" s="536"/>
      <c r="AH17" s="493">
        <v>1147</v>
      </c>
      <c r="AI17" s="494"/>
      <c r="AJ17" s="494"/>
      <c r="AK17" s="494"/>
      <c r="AL17" s="495"/>
      <c r="AM17" s="471"/>
      <c r="AN17" s="472"/>
      <c r="AO17" s="472"/>
      <c r="AP17" s="472"/>
      <c r="AQ17" s="472"/>
      <c r="AR17" s="472"/>
      <c r="AS17" s="472"/>
      <c r="AT17" s="473"/>
      <c r="AU17" s="474"/>
      <c r="AV17" s="475"/>
      <c r="AW17" s="475"/>
      <c r="AX17" s="475"/>
      <c r="AY17" s="476" t="s">
        <v>147</v>
      </c>
      <c r="AZ17" s="477"/>
      <c r="BA17" s="477"/>
      <c r="BB17" s="477"/>
      <c r="BC17" s="477"/>
      <c r="BD17" s="477"/>
      <c r="BE17" s="477"/>
      <c r="BF17" s="477"/>
      <c r="BG17" s="477"/>
      <c r="BH17" s="477"/>
      <c r="BI17" s="477"/>
      <c r="BJ17" s="477"/>
      <c r="BK17" s="477"/>
      <c r="BL17" s="477"/>
      <c r="BM17" s="478"/>
      <c r="BN17" s="442">
        <v>962479</v>
      </c>
      <c r="BO17" s="443"/>
      <c r="BP17" s="443"/>
      <c r="BQ17" s="443"/>
      <c r="BR17" s="443"/>
      <c r="BS17" s="443"/>
      <c r="BT17" s="443"/>
      <c r="BU17" s="444"/>
      <c r="BV17" s="442">
        <v>962778</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7" t="s">
        <v>148</v>
      </c>
      <c r="C18" s="485"/>
      <c r="D18" s="485"/>
      <c r="E18" s="568"/>
      <c r="F18" s="568"/>
      <c r="G18" s="568"/>
      <c r="H18" s="568"/>
      <c r="I18" s="568"/>
      <c r="J18" s="568"/>
      <c r="K18" s="568"/>
      <c r="L18" s="569">
        <v>747.56</v>
      </c>
      <c r="M18" s="569"/>
      <c r="N18" s="569"/>
      <c r="O18" s="569"/>
      <c r="P18" s="569"/>
      <c r="Q18" s="569"/>
      <c r="R18" s="570"/>
      <c r="S18" s="570"/>
      <c r="T18" s="570"/>
      <c r="U18" s="570"/>
      <c r="V18" s="571"/>
      <c r="W18" s="460"/>
      <c r="X18" s="461"/>
      <c r="Y18" s="461"/>
      <c r="Z18" s="461"/>
      <c r="AA18" s="461"/>
      <c r="AB18" s="452"/>
      <c r="AC18" s="572">
        <v>55</v>
      </c>
      <c r="AD18" s="573"/>
      <c r="AE18" s="573"/>
      <c r="AF18" s="573"/>
      <c r="AG18" s="574"/>
      <c r="AH18" s="572">
        <v>52.9</v>
      </c>
      <c r="AI18" s="573"/>
      <c r="AJ18" s="573"/>
      <c r="AK18" s="573"/>
      <c r="AL18" s="575"/>
      <c r="AM18" s="471"/>
      <c r="AN18" s="472"/>
      <c r="AO18" s="472"/>
      <c r="AP18" s="472"/>
      <c r="AQ18" s="472"/>
      <c r="AR18" s="472"/>
      <c r="AS18" s="472"/>
      <c r="AT18" s="473"/>
      <c r="AU18" s="474"/>
      <c r="AV18" s="475"/>
      <c r="AW18" s="475"/>
      <c r="AX18" s="475"/>
      <c r="AY18" s="476" t="s">
        <v>149</v>
      </c>
      <c r="AZ18" s="477"/>
      <c r="BA18" s="477"/>
      <c r="BB18" s="477"/>
      <c r="BC18" s="477"/>
      <c r="BD18" s="477"/>
      <c r="BE18" s="477"/>
      <c r="BF18" s="477"/>
      <c r="BG18" s="477"/>
      <c r="BH18" s="477"/>
      <c r="BI18" s="477"/>
      <c r="BJ18" s="477"/>
      <c r="BK18" s="477"/>
      <c r="BL18" s="477"/>
      <c r="BM18" s="478"/>
      <c r="BN18" s="442">
        <v>3490344</v>
      </c>
      <c r="BO18" s="443"/>
      <c r="BP18" s="443"/>
      <c r="BQ18" s="443"/>
      <c r="BR18" s="443"/>
      <c r="BS18" s="443"/>
      <c r="BT18" s="443"/>
      <c r="BU18" s="444"/>
      <c r="BV18" s="442">
        <v>3406212</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7" t="s">
        <v>150</v>
      </c>
      <c r="C19" s="485"/>
      <c r="D19" s="485"/>
      <c r="E19" s="568"/>
      <c r="F19" s="568"/>
      <c r="G19" s="568"/>
      <c r="H19" s="568"/>
      <c r="I19" s="568"/>
      <c r="J19" s="568"/>
      <c r="K19" s="568"/>
      <c r="L19" s="576">
        <v>5</v>
      </c>
      <c r="M19" s="576"/>
      <c r="N19" s="576"/>
      <c r="O19" s="576"/>
      <c r="P19" s="576"/>
      <c r="Q19" s="576"/>
      <c r="R19" s="577"/>
      <c r="S19" s="577"/>
      <c r="T19" s="577"/>
      <c r="U19" s="577"/>
      <c r="V19" s="578"/>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151</v>
      </c>
      <c r="AZ19" s="477"/>
      <c r="BA19" s="477"/>
      <c r="BB19" s="477"/>
      <c r="BC19" s="477"/>
      <c r="BD19" s="477"/>
      <c r="BE19" s="477"/>
      <c r="BF19" s="477"/>
      <c r="BG19" s="477"/>
      <c r="BH19" s="477"/>
      <c r="BI19" s="477"/>
      <c r="BJ19" s="477"/>
      <c r="BK19" s="477"/>
      <c r="BL19" s="477"/>
      <c r="BM19" s="478"/>
      <c r="BN19" s="442">
        <v>4914750</v>
      </c>
      <c r="BO19" s="443"/>
      <c r="BP19" s="443"/>
      <c r="BQ19" s="443"/>
      <c r="BR19" s="443"/>
      <c r="BS19" s="443"/>
      <c r="BT19" s="443"/>
      <c r="BU19" s="444"/>
      <c r="BV19" s="442">
        <v>4591674</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7" t="s">
        <v>152</v>
      </c>
      <c r="C20" s="485"/>
      <c r="D20" s="485"/>
      <c r="E20" s="568"/>
      <c r="F20" s="568"/>
      <c r="G20" s="568"/>
      <c r="H20" s="568"/>
      <c r="I20" s="568"/>
      <c r="J20" s="568"/>
      <c r="K20" s="568"/>
      <c r="L20" s="576">
        <v>1634</v>
      </c>
      <c r="M20" s="576"/>
      <c r="N20" s="576"/>
      <c r="O20" s="576"/>
      <c r="P20" s="576"/>
      <c r="Q20" s="576"/>
      <c r="R20" s="577"/>
      <c r="S20" s="577"/>
      <c r="T20" s="577"/>
      <c r="U20" s="577"/>
      <c r="V20" s="578"/>
      <c r="W20" s="460"/>
      <c r="X20" s="461"/>
      <c r="Y20" s="461"/>
      <c r="Z20" s="461"/>
      <c r="AA20" s="461"/>
      <c r="AB20" s="461"/>
      <c r="AC20" s="579"/>
      <c r="AD20" s="579"/>
      <c r="AE20" s="579"/>
      <c r="AF20" s="579"/>
      <c r="AG20" s="579"/>
      <c r="AH20" s="579"/>
      <c r="AI20" s="579"/>
      <c r="AJ20" s="579"/>
      <c r="AK20" s="579"/>
      <c r="AL20" s="580"/>
      <c r="AM20" s="581"/>
      <c r="AN20" s="497"/>
      <c r="AO20" s="497"/>
      <c r="AP20" s="497"/>
      <c r="AQ20" s="497"/>
      <c r="AR20" s="497"/>
      <c r="AS20" s="497"/>
      <c r="AT20" s="498"/>
      <c r="AU20" s="582"/>
      <c r="AV20" s="583"/>
      <c r="AW20" s="583"/>
      <c r="AX20" s="584"/>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58" t="s">
        <v>153</v>
      </c>
      <c r="C21" s="559"/>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559"/>
      <c r="AC21" s="559"/>
      <c r="AD21" s="559"/>
      <c r="AE21" s="559"/>
      <c r="AF21" s="559"/>
      <c r="AG21" s="559"/>
      <c r="AH21" s="559"/>
      <c r="AI21" s="559"/>
      <c r="AJ21" s="559"/>
      <c r="AK21" s="559"/>
      <c r="AL21" s="559"/>
      <c r="AM21" s="559"/>
      <c r="AN21" s="559"/>
      <c r="AO21" s="559"/>
      <c r="AP21" s="559"/>
      <c r="AQ21" s="559"/>
      <c r="AR21" s="559"/>
      <c r="AS21" s="559"/>
      <c r="AT21" s="559"/>
      <c r="AU21" s="559"/>
      <c r="AV21" s="559"/>
      <c r="AW21" s="559"/>
      <c r="AX21" s="560"/>
      <c r="AY21" s="561"/>
      <c r="AZ21" s="562"/>
      <c r="BA21" s="562"/>
      <c r="BB21" s="562"/>
      <c r="BC21" s="562"/>
      <c r="BD21" s="562"/>
      <c r="BE21" s="562"/>
      <c r="BF21" s="562"/>
      <c r="BG21" s="562"/>
      <c r="BH21" s="562"/>
      <c r="BI21" s="562"/>
      <c r="BJ21" s="562"/>
      <c r="BK21" s="562"/>
      <c r="BL21" s="562"/>
      <c r="BM21" s="563"/>
      <c r="BN21" s="564"/>
      <c r="BO21" s="565"/>
      <c r="BP21" s="565"/>
      <c r="BQ21" s="565"/>
      <c r="BR21" s="565"/>
      <c r="BS21" s="565"/>
      <c r="BT21" s="565"/>
      <c r="BU21" s="566"/>
      <c r="BV21" s="564"/>
      <c r="BW21" s="565"/>
      <c r="BX21" s="565"/>
      <c r="BY21" s="565"/>
      <c r="BZ21" s="565"/>
      <c r="CA21" s="565"/>
      <c r="CB21" s="565"/>
      <c r="CC21" s="566"/>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154</v>
      </c>
      <c r="C22" s="586"/>
      <c r="D22" s="587"/>
      <c r="E22" s="454" t="s">
        <v>1</v>
      </c>
      <c r="F22" s="459"/>
      <c r="G22" s="459"/>
      <c r="H22" s="459"/>
      <c r="I22" s="459"/>
      <c r="J22" s="459"/>
      <c r="K22" s="449"/>
      <c r="L22" s="454" t="s">
        <v>155</v>
      </c>
      <c r="M22" s="459"/>
      <c r="N22" s="459"/>
      <c r="O22" s="459"/>
      <c r="P22" s="449"/>
      <c r="Q22" s="617" t="s">
        <v>156</v>
      </c>
      <c r="R22" s="618"/>
      <c r="S22" s="618"/>
      <c r="T22" s="618"/>
      <c r="U22" s="618"/>
      <c r="V22" s="619"/>
      <c r="W22" s="585" t="s">
        <v>157</v>
      </c>
      <c r="X22" s="586"/>
      <c r="Y22" s="587"/>
      <c r="Z22" s="454" t="s">
        <v>1</v>
      </c>
      <c r="AA22" s="459"/>
      <c r="AB22" s="459"/>
      <c r="AC22" s="459"/>
      <c r="AD22" s="459"/>
      <c r="AE22" s="459"/>
      <c r="AF22" s="459"/>
      <c r="AG22" s="449"/>
      <c r="AH22" s="623" t="s">
        <v>158</v>
      </c>
      <c r="AI22" s="459"/>
      <c r="AJ22" s="459"/>
      <c r="AK22" s="459"/>
      <c r="AL22" s="449"/>
      <c r="AM22" s="623" t="s">
        <v>159</v>
      </c>
      <c r="AN22" s="624"/>
      <c r="AO22" s="624"/>
      <c r="AP22" s="624"/>
      <c r="AQ22" s="624"/>
      <c r="AR22" s="625"/>
      <c r="AS22" s="617" t="s">
        <v>156</v>
      </c>
      <c r="AT22" s="618"/>
      <c r="AU22" s="618"/>
      <c r="AV22" s="618"/>
      <c r="AW22" s="618"/>
      <c r="AX22" s="629"/>
      <c r="AY22" s="402" t="s">
        <v>160</v>
      </c>
      <c r="AZ22" s="403"/>
      <c r="BA22" s="403"/>
      <c r="BB22" s="403"/>
      <c r="BC22" s="403"/>
      <c r="BD22" s="403"/>
      <c r="BE22" s="403"/>
      <c r="BF22" s="403"/>
      <c r="BG22" s="403"/>
      <c r="BH22" s="403"/>
      <c r="BI22" s="403"/>
      <c r="BJ22" s="403"/>
      <c r="BK22" s="403"/>
      <c r="BL22" s="403"/>
      <c r="BM22" s="404"/>
      <c r="BN22" s="405">
        <v>6277088</v>
      </c>
      <c r="BO22" s="406"/>
      <c r="BP22" s="406"/>
      <c r="BQ22" s="406"/>
      <c r="BR22" s="406"/>
      <c r="BS22" s="406"/>
      <c r="BT22" s="406"/>
      <c r="BU22" s="407"/>
      <c r="BV22" s="405">
        <v>6258267</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161</v>
      </c>
      <c r="AZ23" s="477"/>
      <c r="BA23" s="477"/>
      <c r="BB23" s="477"/>
      <c r="BC23" s="477"/>
      <c r="BD23" s="477"/>
      <c r="BE23" s="477"/>
      <c r="BF23" s="477"/>
      <c r="BG23" s="477"/>
      <c r="BH23" s="477"/>
      <c r="BI23" s="477"/>
      <c r="BJ23" s="477"/>
      <c r="BK23" s="477"/>
      <c r="BL23" s="477"/>
      <c r="BM23" s="478"/>
      <c r="BN23" s="442">
        <v>6121541</v>
      </c>
      <c r="BO23" s="443"/>
      <c r="BP23" s="443"/>
      <c r="BQ23" s="443"/>
      <c r="BR23" s="443"/>
      <c r="BS23" s="443"/>
      <c r="BT23" s="443"/>
      <c r="BU23" s="444"/>
      <c r="BV23" s="442">
        <v>6047799</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162</v>
      </c>
      <c r="F24" s="472"/>
      <c r="G24" s="472"/>
      <c r="H24" s="472"/>
      <c r="I24" s="472"/>
      <c r="J24" s="472"/>
      <c r="K24" s="473"/>
      <c r="L24" s="493">
        <v>1</v>
      </c>
      <c r="M24" s="494"/>
      <c r="N24" s="494"/>
      <c r="O24" s="494"/>
      <c r="P24" s="536"/>
      <c r="Q24" s="493">
        <v>6777</v>
      </c>
      <c r="R24" s="494"/>
      <c r="S24" s="494"/>
      <c r="T24" s="494"/>
      <c r="U24" s="494"/>
      <c r="V24" s="536"/>
      <c r="W24" s="588"/>
      <c r="X24" s="589"/>
      <c r="Y24" s="590"/>
      <c r="Z24" s="492" t="s">
        <v>163</v>
      </c>
      <c r="AA24" s="472"/>
      <c r="AB24" s="472"/>
      <c r="AC24" s="472"/>
      <c r="AD24" s="472"/>
      <c r="AE24" s="472"/>
      <c r="AF24" s="472"/>
      <c r="AG24" s="473"/>
      <c r="AH24" s="493">
        <v>85</v>
      </c>
      <c r="AI24" s="494"/>
      <c r="AJ24" s="494"/>
      <c r="AK24" s="494"/>
      <c r="AL24" s="536"/>
      <c r="AM24" s="493">
        <v>265540</v>
      </c>
      <c r="AN24" s="494"/>
      <c r="AO24" s="494"/>
      <c r="AP24" s="494"/>
      <c r="AQ24" s="494"/>
      <c r="AR24" s="536"/>
      <c r="AS24" s="493">
        <v>3124</v>
      </c>
      <c r="AT24" s="494"/>
      <c r="AU24" s="494"/>
      <c r="AV24" s="494"/>
      <c r="AW24" s="494"/>
      <c r="AX24" s="495"/>
      <c r="AY24" s="561" t="s">
        <v>164</v>
      </c>
      <c r="AZ24" s="562"/>
      <c r="BA24" s="562"/>
      <c r="BB24" s="562"/>
      <c r="BC24" s="562"/>
      <c r="BD24" s="562"/>
      <c r="BE24" s="562"/>
      <c r="BF24" s="562"/>
      <c r="BG24" s="562"/>
      <c r="BH24" s="562"/>
      <c r="BI24" s="562"/>
      <c r="BJ24" s="562"/>
      <c r="BK24" s="562"/>
      <c r="BL24" s="562"/>
      <c r="BM24" s="563"/>
      <c r="BN24" s="442">
        <v>5784887</v>
      </c>
      <c r="BO24" s="443"/>
      <c r="BP24" s="443"/>
      <c r="BQ24" s="443"/>
      <c r="BR24" s="443"/>
      <c r="BS24" s="443"/>
      <c r="BT24" s="443"/>
      <c r="BU24" s="444"/>
      <c r="BV24" s="442">
        <v>5652327</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165</v>
      </c>
      <c r="F25" s="472"/>
      <c r="G25" s="472"/>
      <c r="H25" s="472"/>
      <c r="I25" s="472"/>
      <c r="J25" s="472"/>
      <c r="K25" s="473"/>
      <c r="L25" s="493">
        <v>1</v>
      </c>
      <c r="M25" s="494"/>
      <c r="N25" s="494"/>
      <c r="O25" s="494"/>
      <c r="P25" s="536"/>
      <c r="Q25" s="493">
        <v>5418</v>
      </c>
      <c r="R25" s="494"/>
      <c r="S25" s="494"/>
      <c r="T25" s="494"/>
      <c r="U25" s="494"/>
      <c r="V25" s="536"/>
      <c r="W25" s="588"/>
      <c r="X25" s="589"/>
      <c r="Y25" s="590"/>
      <c r="Z25" s="492" t="s">
        <v>166</v>
      </c>
      <c r="AA25" s="472"/>
      <c r="AB25" s="472"/>
      <c r="AC25" s="472"/>
      <c r="AD25" s="472"/>
      <c r="AE25" s="472"/>
      <c r="AF25" s="472"/>
      <c r="AG25" s="473"/>
      <c r="AH25" s="493" t="s">
        <v>123</v>
      </c>
      <c r="AI25" s="494"/>
      <c r="AJ25" s="494"/>
      <c r="AK25" s="494"/>
      <c r="AL25" s="536"/>
      <c r="AM25" s="493" t="s">
        <v>123</v>
      </c>
      <c r="AN25" s="494"/>
      <c r="AO25" s="494"/>
      <c r="AP25" s="494"/>
      <c r="AQ25" s="494"/>
      <c r="AR25" s="536"/>
      <c r="AS25" s="493" t="s">
        <v>123</v>
      </c>
      <c r="AT25" s="494"/>
      <c r="AU25" s="494"/>
      <c r="AV25" s="494"/>
      <c r="AW25" s="494"/>
      <c r="AX25" s="495"/>
      <c r="AY25" s="402" t="s">
        <v>167</v>
      </c>
      <c r="AZ25" s="403"/>
      <c r="BA25" s="403"/>
      <c r="BB25" s="403"/>
      <c r="BC25" s="403"/>
      <c r="BD25" s="403"/>
      <c r="BE25" s="403"/>
      <c r="BF25" s="403"/>
      <c r="BG25" s="403"/>
      <c r="BH25" s="403"/>
      <c r="BI25" s="403"/>
      <c r="BJ25" s="403"/>
      <c r="BK25" s="403"/>
      <c r="BL25" s="403"/>
      <c r="BM25" s="404"/>
      <c r="BN25" s="405">
        <v>58238</v>
      </c>
      <c r="BO25" s="406"/>
      <c r="BP25" s="406"/>
      <c r="BQ25" s="406"/>
      <c r="BR25" s="406"/>
      <c r="BS25" s="406"/>
      <c r="BT25" s="406"/>
      <c r="BU25" s="407"/>
      <c r="BV25" s="405">
        <v>232531</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168</v>
      </c>
      <c r="F26" s="472"/>
      <c r="G26" s="472"/>
      <c r="H26" s="472"/>
      <c r="I26" s="472"/>
      <c r="J26" s="472"/>
      <c r="K26" s="473"/>
      <c r="L26" s="493">
        <v>1</v>
      </c>
      <c r="M26" s="494"/>
      <c r="N26" s="494"/>
      <c r="O26" s="494"/>
      <c r="P26" s="536"/>
      <c r="Q26" s="493">
        <v>5148</v>
      </c>
      <c r="R26" s="494"/>
      <c r="S26" s="494"/>
      <c r="T26" s="494"/>
      <c r="U26" s="494"/>
      <c r="V26" s="536"/>
      <c r="W26" s="588"/>
      <c r="X26" s="589"/>
      <c r="Y26" s="590"/>
      <c r="Z26" s="492" t="s">
        <v>169</v>
      </c>
      <c r="AA26" s="594"/>
      <c r="AB26" s="594"/>
      <c r="AC26" s="594"/>
      <c r="AD26" s="594"/>
      <c r="AE26" s="594"/>
      <c r="AF26" s="594"/>
      <c r="AG26" s="595"/>
      <c r="AH26" s="493">
        <v>1</v>
      </c>
      <c r="AI26" s="494"/>
      <c r="AJ26" s="494"/>
      <c r="AK26" s="494"/>
      <c r="AL26" s="536"/>
      <c r="AM26" s="493" t="s">
        <v>170</v>
      </c>
      <c r="AN26" s="494"/>
      <c r="AO26" s="494"/>
      <c r="AP26" s="494"/>
      <c r="AQ26" s="494"/>
      <c r="AR26" s="536"/>
      <c r="AS26" s="493" t="s">
        <v>170</v>
      </c>
      <c r="AT26" s="494"/>
      <c r="AU26" s="494"/>
      <c r="AV26" s="494"/>
      <c r="AW26" s="494"/>
      <c r="AX26" s="495"/>
      <c r="AY26" s="445" t="s">
        <v>171</v>
      </c>
      <c r="AZ26" s="446"/>
      <c r="BA26" s="446"/>
      <c r="BB26" s="446"/>
      <c r="BC26" s="446"/>
      <c r="BD26" s="446"/>
      <c r="BE26" s="446"/>
      <c r="BF26" s="446"/>
      <c r="BG26" s="446"/>
      <c r="BH26" s="446"/>
      <c r="BI26" s="446"/>
      <c r="BJ26" s="446"/>
      <c r="BK26" s="446"/>
      <c r="BL26" s="446"/>
      <c r="BM26" s="447"/>
      <c r="BN26" s="442" t="s">
        <v>123</v>
      </c>
      <c r="BO26" s="443"/>
      <c r="BP26" s="443"/>
      <c r="BQ26" s="443"/>
      <c r="BR26" s="443"/>
      <c r="BS26" s="443"/>
      <c r="BT26" s="443"/>
      <c r="BU26" s="444"/>
      <c r="BV26" s="442" t="s">
        <v>123</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172</v>
      </c>
      <c r="F27" s="472"/>
      <c r="G27" s="472"/>
      <c r="H27" s="472"/>
      <c r="I27" s="472"/>
      <c r="J27" s="472"/>
      <c r="K27" s="473"/>
      <c r="L27" s="493">
        <v>1</v>
      </c>
      <c r="M27" s="494"/>
      <c r="N27" s="494"/>
      <c r="O27" s="494"/>
      <c r="P27" s="536"/>
      <c r="Q27" s="493">
        <v>2709</v>
      </c>
      <c r="R27" s="494"/>
      <c r="S27" s="494"/>
      <c r="T27" s="494"/>
      <c r="U27" s="494"/>
      <c r="V27" s="536"/>
      <c r="W27" s="588"/>
      <c r="X27" s="589"/>
      <c r="Y27" s="590"/>
      <c r="Z27" s="492" t="s">
        <v>173</v>
      </c>
      <c r="AA27" s="472"/>
      <c r="AB27" s="472"/>
      <c r="AC27" s="472"/>
      <c r="AD27" s="472"/>
      <c r="AE27" s="472"/>
      <c r="AF27" s="472"/>
      <c r="AG27" s="473"/>
      <c r="AH27" s="493">
        <v>2</v>
      </c>
      <c r="AI27" s="494"/>
      <c r="AJ27" s="494"/>
      <c r="AK27" s="494"/>
      <c r="AL27" s="536"/>
      <c r="AM27" s="493" t="s">
        <v>170</v>
      </c>
      <c r="AN27" s="494"/>
      <c r="AO27" s="494"/>
      <c r="AP27" s="494"/>
      <c r="AQ27" s="494"/>
      <c r="AR27" s="536"/>
      <c r="AS27" s="493" t="s">
        <v>170</v>
      </c>
      <c r="AT27" s="494"/>
      <c r="AU27" s="494"/>
      <c r="AV27" s="494"/>
      <c r="AW27" s="494"/>
      <c r="AX27" s="495"/>
      <c r="AY27" s="537" t="s">
        <v>174</v>
      </c>
      <c r="AZ27" s="538"/>
      <c r="BA27" s="538"/>
      <c r="BB27" s="538"/>
      <c r="BC27" s="538"/>
      <c r="BD27" s="538"/>
      <c r="BE27" s="538"/>
      <c r="BF27" s="538"/>
      <c r="BG27" s="538"/>
      <c r="BH27" s="538"/>
      <c r="BI27" s="538"/>
      <c r="BJ27" s="538"/>
      <c r="BK27" s="538"/>
      <c r="BL27" s="538"/>
      <c r="BM27" s="539"/>
      <c r="BN27" s="564">
        <v>121211</v>
      </c>
      <c r="BO27" s="565"/>
      <c r="BP27" s="565"/>
      <c r="BQ27" s="565"/>
      <c r="BR27" s="565"/>
      <c r="BS27" s="565"/>
      <c r="BT27" s="565"/>
      <c r="BU27" s="566"/>
      <c r="BV27" s="564">
        <v>121179</v>
      </c>
      <c r="BW27" s="565"/>
      <c r="BX27" s="565"/>
      <c r="BY27" s="565"/>
      <c r="BZ27" s="565"/>
      <c r="CA27" s="565"/>
      <c r="CB27" s="565"/>
      <c r="CC27" s="566"/>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175</v>
      </c>
      <c r="F28" s="472"/>
      <c r="G28" s="472"/>
      <c r="H28" s="472"/>
      <c r="I28" s="472"/>
      <c r="J28" s="472"/>
      <c r="K28" s="473"/>
      <c r="L28" s="493">
        <v>1</v>
      </c>
      <c r="M28" s="494"/>
      <c r="N28" s="494"/>
      <c r="O28" s="494"/>
      <c r="P28" s="536"/>
      <c r="Q28" s="493">
        <v>2097</v>
      </c>
      <c r="R28" s="494"/>
      <c r="S28" s="494"/>
      <c r="T28" s="494"/>
      <c r="U28" s="494"/>
      <c r="V28" s="536"/>
      <c r="W28" s="588"/>
      <c r="X28" s="589"/>
      <c r="Y28" s="590"/>
      <c r="Z28" s="492" t="s">
        <v>176</v>
      </c>
      <c r="AA28" s="472"/>
      <c r="AB28" s="472"/>
      <c r="AC28" s="472"/>
      <c r="AD28" s="472"/>
      <c r="AE28" s="472"/>
      <c r="AF28" s="472"/>
      <c r="AG28" s="473"/>
      <c r="AH28" s="493" t="s">
        <v>123</v>
      </c>
      <c r="AI28" s="494"/>
      <c r="AJ28" s="494"/>
      <c r="AK28" s="494"/>
      <c r="AL28" s="536"/>
      <c r="AM28" s="493" t="s">
        <v>123</v>
      </c>
      <c r="AN28" s="494"/>
      <c r="AO28" s="494"/>
      <c r="AP28" s="494"/>
      <c r="AQ28" s="494"/>
      <c r="AR28" s="536"/>
      <c r="AS28" s="493" t="s">
        <v>123</v>
      </c>
      <c r="AT28" s="494"/>
      <c r="AU28" s="494"/>
      <c r="AV28" s="494"/>
      <c r="AW28" s="494"/>
      <c r="AX28" s="495"/>
      <c r="AY28" s="596" t="s">
        <v>177</v>
      </c>
      <c r="AZ28" s="597"/>
      <c r="BA28" s="597"/>
      <c r="BB28" s="598"/>
      <c r="BC28" s="402" t="s">
        <v>46</v>
      </c>
      <c r="BD28" s="403"/>
      <c r="BE28" s="403"/>
      <c r="BF28" s="403"/>
      <c r="BG28" s="403"/>
      <c r="BH28" s="403"/>
      <c r="BI28" s="403"/>
      <c r="BJ28" s="403"/>
      <c r="BK28" s="403"/>
      <c r="BL28" s="403"/>
      <c r="BM28" s="404"/>
      <c r="BN28" s="405">
        <v>908920</v>
      </c>
      <c r="BO28" s="406"/>
      <c r="BP28" s="406"/>
      <c r="BQ28" s="406"/>
      <c r="BR28" s="406"/>
      <c r="BS28" s="406"/>
      <c r="BT28" s="406"/>
      <c r="BU28" s="407"/>
      <c r="BV28" s="405">
        <v>1057732</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178</v>
      </c>
      <c r="F29" s="472"/>
      <c r="G29" s="472"/>
      <c r="H29" s="472"/>
      <c r="I29" s="472"/>
      <c r="J29" s="472"/>
      <c r="K29" s="473"/>
      <c r="L29" s="493">
        <v>10</v>
      </c>
      <c r="M29" s="494"/>
      <c r="N29" s="494"/>
      <c r="O29" s="494"/>
      <c r="P29" s="536"/>
      <c r="Q29" s="493">
        <v>1899</v>
      </c>
      <c r="R29" s="494"/>
      <c r="S29" s="494"/>
      <c r="T29" s="494"/>
      <c r="U29" s="494"/>
      <c r="V29" s="536"/>
      <c r="W29" s="591"/>
      <c r="X29" s="592"/>
      <c r="Y29" s="593"/>
      <c r="Z29" s="492" t="s">
        <v>179</v>
      </c>
      <c r="AA29" s="472"/>
      <c r="AB29" s="472"/>
      <c r="AC29" s="472"/>
      <c r="AD29" s="472"/>
      <c r="AE29" s="472"/>
      <c r="AF29" s="472"/>
      <c r="AG29" s="473"/>
      <c r="AH29" s="493">
        <v>87</v>
      </c>
      <c r="AI29" s="494"/>
      <c r="AJ29" s="494"/>
      <c r="AK29" s="494"/>
      <c r="AL29" s="536"/>
      <c r="AM29" s="493">
        <v>273414</v>
      </c>
      <c r="AN29" s="494"/>
      <c r="AO29" s="494"/>
      <c r="AP29" s="494"/>
      <c r="AQ29" s="494"/>
      <c r="AR29" s="536"/>
      <c r="AS29" s="493">
        <v>3143</v>
      </c>
      <c r="AT29" s="494"/>
      <c r="AU29" s="494"/>
      <c r="AV29" s="494"/>
      <c r="AW29" s="494"/>
      <c r="AX29" s="495"/>
      <c r="AY29" s="599"/>
      <c r="AZ29" s="600"/>
      <c r="BA29" s="600"/>
      <c r="BB29" s="601"/>
      <c r="BC29" s="476" t="s">
        <v>180</v>
      </c>
      <c r="BD29" s="477"/>
      <c r="BE29" s="477"/>
      <c r="BF29" s="477"/>
      <c r="BG29" s="477"/>
      <c r="BH29" s="477"/>
      <c r="BI29" s="477"/>
      <c r="BJ29" s="477"/>
      <c r="BK29" s="477"/>
      <c r="BL29" s="477"/>
      <c r="BM29" s="478"/>
      <c r="BN29" s="442">
        <v>785354</v>
      </c>
      <c r="BO29" s="443"/>
      <c r="BP29" s="443"/>
      <c r="BQ29" s="443"/>
      <c r="BR29" s="443"/>
      <c r="BS29" s="443"/>
      <c r="BT29" s="443"/>
      <c r="BU29" s="444"/>
      <c r="BV29" s="442">
        <v>827089</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181</v>
      </c>
      <c r="X30" s="610"/>
      <c r="Y30" s="610"/>
      <c r="Z30" s="610"/>
      <c r="AA30" s="610"/>
      <c r="AB30" s="610"/>
      <c r="AC30" s="610"/>
      <c r="AD30" s="610"/>
      <c r="AE30" s="610"/>
      <c r="AF30" s="610"/>
      <c r="AG30" s="611"/>
      <c r="AH30" s="572">
        <v>98</v>
      </c>
      <c r="AI30" s="573"/>
      <c r="AJ30" s="573"/>
      <c r="AK30" s="573"/>
      <c r="AL30" s="573"/>
      <c r="AM30" s="573"/>
      <c r="AN30" s="573"/>
      <c r="AO30" s="573"/>
      <c r="AP30" s="573"/>
      <c r="AQ30" s="573"/>
      <c r="AR30" s="573"/>
      <c r="AS30" s="573"/>
      <c r="AT30" s="573"/>
      <c r="AU30" s="573"/>
      <c r="AV30" s="573"/>
      <c r="AW30" s="573"/>
      <c r="AX30" s="575"/>
      <c r="AY30" s="602"/>
      <c r="AZ30" s="603"/>
      <c r="BA30" s="603"/>
      <c r="BB30" s="604"/>
      <c r="BC30" s="561" t="s">
        <v>48</v>
      </c>
      <c r="BD30" s="562"/>
      <c r="BE30" s="562"/>
      <c r="BF30" s="562"/>
      <c r="BG30" s="562"/>
      <c r="BH30" s="562"/>
      <c r="BI30" s="562"/>
      <c r="BJ30" s="562"/>
      <c r="BK30" s="562"/>
      <c r="BL30" s="562"/>
      <c r="BM30" s="563"/>
      <c r="BN30" s="564">
        <v>5165153</v>
      </c>
      <c r="BO30" s="565"/>
      <c r="BP30" s="565"/>
      <c r="BQ30" s="565"/>
      <c r="BR30" s="565"/>
      <c r="BS30" s="565"/>
      <c r="BT30" s="565"/>
      <c r="BU30" s="566"/>
      <c r="BV30" s="564">
        <v>4913247</v>
      </c>
      <c r="BW30" s="565"/>
      <c r="BX30" s="565"/>
      <c r="BY30" s="565"/>
      <c r="BZ30" s="565"/>
      <c r="CA30" s="565"/>
      <c r="CB30" s="565"/>
      <c r="CC30" s="566"/>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182</v>
      </c>
      <c r="D32" s="605"/>
      <c r="E32" s="605"/>
      <c r="F32" s="605"/>
      <c r="G32" s="605"/>
      <c r="H32" s="605"/>
      <c r="I32" s="605"/>
      <c r="J32" s="605"/>
      <c r="K32" s="605"/>
      <c r="L32" s="605"/>
      <c r="M32" s="605"/>
      <c r="N32" s="605"/>
      <c r="O32" s="605"/>
      <c r="P32" s="605"/>
      <c r="Q32" s="605"/>
      <c r="R32" s="605"/>
      <c r="S32" s="605"/>
      <c r="U32" s="446" t="s">
        <v>183</v>
      </c>
      <c r="V32" s="446"/>
      <c r="W32" s="446"/>
      <c r="X32" s="446"/>
      <c r="Y32" s="446"/>
      <c r="Z32" s="446"/>
      <c r="AA32" s="446"/>
      <c r="AB32" s="446"/>
      <c r="AC32" s="446"/>
      <c r="AD32" s="446"/>
      <c r="AE32" s="446"/>
      <c r="AF32" s="446"/>
      <c r="AG32" s="446"/>
      <c r="AH32" s="446"/>
      <c r="AI32" s="446"/>
      <c r="AJ32" s="446"/>
      <c r="AK32" s="446"/>
      <c r="AM32" s="446" t="s">
        <v>184</v>
      </c>
      <c r="AN32" s="446"/>
      <c r="AO32" s="446"/>
      <c r="AP32" s="446"/>
      <c r="AQ32" s="446"/>
      <c r="AR32" s="446"/>
      <c r="AS32" s="446"/>
      <c r="AT32" s="446"/>
      <c r="AU32" s="446"/>
      <c r="AV32" s="446"/>
      <c r="AW32" s="446"/>
      <c r="AX32" s="446"/>
      <c r="AY32" s="446"/>
      <c r="AZ32" s="446"/>
      <c r="BA32" s="446"/>
      <c r="BB32" s="446"/>
      <c r="BC32" s="446"/>
      <c r="BE32" s="446" t="s">
        <v>185</v>
      </c>
      <c r="BF32" s="446"/>
      <c r="BG32" s="446"/>
      <c r="BH32" s="446"/>
      <c r="BI32" s="446"/>
      <c r="BJ32" s="446"/>
      <c r="BK32" s="446"/>
      <c r="BL32" s="446"/>
      <c r="BM32" s="446"/>
      <c r="BN32" s="446"/>
      <c r="BO32" s="446"/>
      <c r="BP32" s="446"/>
      <c r="BQ32" s="446"/>
      <c r="BR32" s="446"/>
      <c r="BS32" s="446"/>
      <c r="BT32" s="446"/>
      <c r="BU32" s="446"/>
      <c r="BW32" s="446" t="s">
        <v>186</v>
      </c>
      <c r="BX32" s="446"/>
      <c r="BY32" s="446"/>
      <c r="BZ32" s="446"/>
      <c r="CA32" s="446"/>
      <c r="CB32" s="446"/>
      <c r="CC32" s="446"/>
      <c r="CD32" s="446"/>
      <c r="CE32" s="446"/>
      <c r="CF32" s="446"/>
      <c r="CG32" s="446"/>
      <c r="CH32" s="446"/>
      <c r="CI32" s="446"/>
      <c r="CJ32" s="446"/>
      <c r="CK32" s="446"/>
      <c r="CL32" s="446"/>
      <c r="CM32" s="446"/>
      <c r="CO32" s="446" t="s">
        <v>187</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188</v>
      </c>
      <c r="D33" s="466"/>
      <c r="E33" s="431" t="s">
        <v>189</v>
      </c>
      <c r="F33" s="431"/>
      <c r="G33" s="431"/>
      <c r="H33" s="431"/>
      <c r="I33" s="431"/>
      <c r="J33" s="431"/>
      <c r="K33" s="431"/>
      <c r="L33" s="431"/>
      <c r="M33" s="431"/>
      <c r="N33" s="431"/>
      <c r="O33" s="431"/>
      <c r="P33" s="431"/>
      <c r="Q33" s="431"/>
      <c r="R33" s="431"/>
      <c r="S33" s="431"/>
      <c r="T33" s="188"/>
      <c r="U33" s="466" t="s">
        <v>188</v>
      </c>
      <c r="V33" s="466"/>
      <c r="W33" s="431" t="s">
        <v>189</v>
      </c>
      <c r="X33" s="431"/>
      <c r="Y33" s="431"/>
      <c r="Z33" s="431"/>
      <c r="AA33" s="431"/>
      <c r="AB33" s="431"/>
      <c r="AC33" s="431"/>
      <c r="AD33" s="431"/>
      <c r="AE33" s="431"/>
      <c r="AF33" s="431"/>
      <c r="AG33" s="431"/>
      <c r="AH33" s="431"/>
      <c r="AI33" s="431"/>
      <c r="AJ33" s="431"/>
      <c r="AK33" s="431"/>
      <c r="AL33" s="188"/>
      <c r="AM33" s="466" t="s">
        <v>188</v>
      </c>
      <c r="AN33" s="466"/>
      <c r="AO33" s="431" t="s">
        <v>189</v>
      </c>
      <c r="AP33" s="431"/>
      <c r="AQ33" s="431"/>
      <c r="AR33" s="431"/>
      <c r="AS33" s="431"/>
      <c r="AT33" s="431"/>
      <c r="AU33" s="431"/>
      <c r="AV33" s="431"/>
      <c r="AW33" s="431"/>
      <c r="AX33" s="431"/>
      <c r="AY33" s="431"/>
      <c r="AZ33" s="431"/>
      <c r="BA33" s="431"/>
      <c r="BB33" s="431"/>
      <c r="BC33" s="431"/>
      <c r="BD33" s="189"/>
      <c r="BE33" s="431" t="s">
        <v>190</v>
      </c>
      <c r="BF33" s="431"/>
      <c r="BG33" s="431" t="s">
        <v>191</v>
      </c>
      <c r="BH33" s="431"/>
      <c r="BI33" s="431"/>
      <c r="BJ33" s="431"/>
      <c r="BK33" s="431"/>
      <c r="BL33" s="431"/>
      <c r="BM33" s="431"/>
      <c r="BN33" s="431"/>
      <c r="BO33" s="431"/>
      <c r="BP33" s="431"/>
      <c r="BQ33" s="431"/>
      <c r="BR33" s="431"/>
      <c r="BS33" s="431"/>
      <c r="BT33" s="431"/>
      <c r="BU33" s="431"/>
      <c r="BV33" s="189"/>
      <c r="BW33" s="466" t="s">
        <v>190</v>
      </c>
      <c r="BX33" s="466"/>
      <c r="BY33" s="431" t="s">
        <v>192</v>
      </c>
      <c r="BZ33" s="431"/>
      <c r="CA33" s="431"/>
      <c r="CB33" s="431"/>
      <c r="CC33" s="431"/>
      <c r="CD33" s="431"/>
      <c r="CE33" s="431"/>
      <c r="CF33" s="431"/>
      <c r="CG33" s="431"/>
      <c r="CH33" s="431"/>
      <c r="CI33" s="431"/>
      <c r="CJ33" s="431"/>
      <c r="CK33" s="431"/>
      <c r="CL33" s="431"/>
      <c r="CM33" s="431"/>
      <c r="CN33" s="188"/>
      <c r="CO33" s="466" t="s">
        <v>188</v>
      </c>
      <c r="CP33" s="466"/>
      <c r="CQ33" s="431" t="s">
        <v>193</v>
      </c>
      <c r="CR33" s="431"/>
      <c r="CS33" s="431"/>
      <c r="CT33" s="431"/>
      <c r="CU33" s="431"/>
      <c r="CV33" s="431"/>
      <c r="CW33" s="431"/>
      <c r="CX33" s="431"/>
      <c r="CY33" s="431"/>
      <c r="CZ33" s="431"/>
      <c r="DA33" s="431"/>
      <c r="DB33" s="431"/>
      <c r="DC33" s="431"/>
      <c r="DD33" s="431"/>
      <c r="DE33" s="431"/>
      <c r="DF33" s="188"/>
      <c r="DG33" s="631" t="s">
        <v>194</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只見町国民健康保険事業特別会計</v>
      </c>
      <c r="X34" s="633"/>
      <c r="Y34" s="633"/>
      <c r="Z34" s="633"/>
      <c r="AA34" s="633"/>
      <c r="AB34" s="633"/>
      <c r="AC34" s="633"/>
      <c r="AD34" s="633"/>
      <c r="AE34" s="633"/>
      <c r="AF34" s="633"/>
      <c r="AG34" s="633"/>
      <c r="AH34" s="633"/>
      <c r="AI34" s="633"/>
      <c r="AJ34" s="633"/>
      <c r="AK34" s="633"/>
      <c r="AL34" s="163"/>
      <c r="AM34" s="632">
        <f>IF(AO34="","",MAX(C34:D43,U34:V43)+1)</f>
        <v>7</v>
      </c>
      <c r="AN34" s="632"/>
      <c r="AO34" s="633" t="str">
        <f>IF('各会計、関係団体の財政状況及び健全化判断比率'!B33="","",'各会計、関係団体の財政状況及び健全化判断比率'!B33)</f>
        <v>只見町簡易水道事業会計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9</v>
      </c>
      <c r="BX34" s="632"/>
      <c r="BY34" s="633" t="str">
        <f>IF('各会計、関係団体の財政状況及び健全化判断比率'!B68="","",'各会計、関係団体の財政状況及び健全化判断比率'!B68)</f>
        <v>福島県市町村総合事務組合　一般会計</v>
      </c>
      <c r="BZ34" s="633"/>
      <c r="CA34" s="633"/>
      <c r="CB34" s="633"/>
      <c r="CC34" s="633"/>
      <c r="CD34" s="633"/>
      <c r="CE34" s="633"/>
      <c r="CF34" s="633"/>
      <c r="CG34" s="633"/>
      <c r="CH34" s="633"/>
      <c r="CI34" s="633"/>
      <c r="CJ34" s="633"/>
      <c r="CK34" s="633"/>
      <c r="CL34" s="633"/>
      <c r="CM34" s="633"/>
      <c r="CN34" s="163"/>
      <c r="CO34" s="632">
        <f>IF(CQ34="","",MAX(C34:D43,U34:V43,AM34:AN43,BE34:BF43,BW34:BX43)+1)</f>
        <v>18</v>
      </c>
      <c r="CP34" s="632"/>
      <c r="CQ34" s="633" t="str">
        <f>IF('各会計、関係団体の財政状況及び健全化判断比率'!BS7="","",'各会計、関係団体の財政状況及び健全化判断比率'!BS7)</f>
        <v>株式会社会津ただみ振興公社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只見町国民健康保険施設特別会計</v>
      </c>
      <c r="X35" s="633"/>
      <c r="Y35" s="633"/>
      <c r="Z35" s="633"/>
      <c r="AA35" s="633"/>
      <c r="AB35" s="633"/>
      <c r="AC35" s="633"/>
      <c r="AD35" s="633"/>
      <c r="AE35" s="633"/>
      <c r="AF35" s="633"/>
      <c r="AG35" s="633"/>
      <c r="AH35" s="633"/>
      <c r="AI35" s="633"/>
      <c r="AJ35" s="633"/>
      <c r="AK35" s="633"/>
      <c r="AL35" s="163"/>
      <c r="AM35" s="632">
        <f t="shared" ref="AM35:AM43" si="0">IF(AO35="","",AM34+1)</f>
        <v>8</v>
      </c>
      <c r="AN35" s="632"/>
      <c r="AO35" s="633" t="str">
        <f>IF('各会計、関係団体の財政状況及び健全化判断比率'!B34="","",'各会計、関係団体の財政状況及び健全化判断比率'!B34)</f>
        <v>只見町集落排水事業会計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10</v>
      </c>
      <c r="BX35" s="632"/>
      <c r="BY35" s="633" t="str">
        <f>IF('各会計、関係団体の財政状況及び健全化判断比率'!B69="","",'各会計、関係団体の財政状況及び健全化判断比率'!B69)</f>
        <v>福島県市町村総合事務組合　消防補償等特別会計</v>
      </c>
      <c r="BZ35" s="633"/>
      <c r="CA35" s="633"/>
      <c r="CB35" s="633"/>
      <c r="CC35" s="633"/>
      <c r="CD35" s="633"/>
      <c r="CE35" s="633"/>
      <c r="CF35" s="633"/>
      <c r="CG35" s="633"/>
      <c r="CH35" s="633"/>
      <c r="CI35" s="633"/>
      <c r="CJ35" s="633"/>
      <c r="CK35" s="633"/>
      <c r="CL35" s="633"/>
      <c r="CM35" s="633"/>
      <c r="CN35" s="163"/>
      <c r="CO35" s="632">
        <f t="shared" ref="CO35:CO43" si="3">IF(CQ35="","",CO34+1)</f>
        <v>19</v>
      </c>
      <c r="CP35" s="632"/>
      <c r="CQ35" s="633" t="str">
        <f>IF('各会計、関係団体の財政状況及び健全化判断比率'!BS8="","",'各会計、関係団体の財政状況及び健全化判断比率'!BS8)</f>
        <v>株式会社季の郷湯ら里</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只見町後期高齢者医療特別会計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11</v>
      </c>
      <c r="BX36" s="632"/>
      <c r="BY36" s="633" t="str">
        <f>IF('各会計、関係団体の財政状況及び健全化判断比率'!B70="","",'各会計、関係団体の財政状況及び健全化判断比率'!B70)</f>
        <v>福島県市町村総合事務組合　消防賞じゅつ金特別会計</v>
      </c>
      <c r="BZ36" s="633"/>
      <c r="CA36" s="633"/>
      <c r="CB36" s="633"/>
      <c r="CC36" s="633"/>
      <c r="CD36" s="633"/>
      <c r="CE36" s="633"/>
      <c r="CF36" s="633"/>
      <c r="CG36" s="633"/>
      <c r="CH36" s="633"/>
      <c r="CI36" s="633"/>
      <c r="CJ36" s="633"/>
      <c r="CK36" s="633"/>
      <c r="CL36" s="633"/>
      <c r="CM36" s="633"/>
      <c r="CN36" s="163"/>
      <c r="CO36" s="632">
        <f t="shared" si="3"/>
        <v>20</v>
      </c>
      <c r="CP36" s="632"/>
      <c r="CQ36" s="633" t="str">
        <f>IF('各会計、関係団体の財政状況及び健全化判断比率'!BS9="","",'各会計、関係団体の財政状況及び健全化判断比率'!BS9)</f>
        <v>只見特産株式会社</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只見町介護保険事業特別会計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12</v>
      </c>
      <c r="BX37" s="632"/>
      <c r="BY37" s="633" t="str">
        <f>IF('各会計、関係団体の財政状況及び健全化判断比率'!B71="","",'各会計、関係団体の財政状況及び健全化判断比率'!B71)</f>
        <v>福島県市町村総合事務組合　非常勤職員公務災害補償特別会計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f t="shared" si="4"/>
        <v>6</v>
      </c>
      <c r="V38" s="632"/>
      <c r="W38" s="633" t="str">
        <f>IF('各会計、関係団体の財政状況及び健全化判断比率'!B32="","",'各会計、関係団体の財政状況及び健全化判断比率'!B32)</f>
        <v>只見町介護老人保健施設特別会計</v>
      </c>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13</v>
      </c>
      <c r="BX38" s="632"/>
      <c r="BY38" s="633" t="str">
        <f>IF('各会計、関係団体の財政状況及び健全化判断比率'!B72="","",'各会計、関係団体の財政状況及び健全化判断比率'!B72)</f>
        <v>福島県市町村総合事務組合　自治会館管理特別会計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14</v>
      </c>
      <c r="BX39" s="632"/>
      <c r="BY39" s="633" t="str">
        <f>IF('各会計、関係団体の財政状況及び健全化判断比率'!B73="","",'各会計、関係団体の財政状況及び健全化判断比率'!B73)</f>
        <v>南会津地方広域市町村圏組合　一般会計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15</v>
      </c>
      <c r="BX40" s="632"/>
      <c r="BY40" s="633" t="str">
        <f>IF('各会計、関係団体の財政状況及び健全化判断比率'!B74="","",'各会計、関係団体の財政状況及び健全化判断比率'!B74)</f>
        <v>南会津地方環境衛生組合　一般会計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16</v>
      </c>
      <c r="BX41" s="632"/>
      <c r="BY41" s="633" t="str">
        <f>IF('各会計、関係団体の財政状況及び健全化判断比率'!B75="","",'各会計、関係団体の財政状況及び健全化判断比率'!B75)</f>
        <v>福島県後期高齢者医療広域連合　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17</v>
      </c>
      <c r="BX42" s="632"/>
      <c r="BY42" s="633" t="str">
        <f>IF('各会計、関係団体の財政状況及び健全化判断比率'!B76="","",'各会計、関係団体の財政状況及び健全化判断比率'!B76)</f>
        <v>福島県後期高齢者医療広域連合　後期高齢者医療特別会計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195</v>
      </c>
      <c r="E46" s="635" t="s">
        <v>196</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197</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198</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199</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200</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201</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202</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203</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qDKeaALy33HkiC2xFg0iHI509uOIHNwOkUU4GTvXVlsA66fI+V2/B2BtOEWfIW1EazErVmqRZWAvGd4YvHXJLQ==" saltValue="jQjJ58A8fkqf/jfCdmImJ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41" sqref="R41:Y41"/>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204</v>
      </c>
      <c r="DI1" s="638"/>
      <c r="DJ1" s="638"/>
      <c r="DK1" s="638"/>
      <c r="DL1" s="638"/>
      <c r="DM1" s="638"/>
      <c r="DN1" s="639"/>
      <c r="DO1" s="196"/>
      <c r="DP1" s="637" t="s">
        <v>205</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207</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208</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209</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210</v>
      </c>
      <c r="S4" s="641"/>
      <c r="T4" s="641"/>
      <c r="U4" s="641"/>
      <c r="V4" s="641"/>
      <c r="W4" s="641"/>
      <c r="X4" s="641"/>
      <c r="Y4" s="642"/>
      <c r="Z4" s="640" t="s">
        <v>211</v>
      </c>
      <c r="AA4" s="641"/>
      <c r="AB4" s="641"/>
      <c r="AC4" s="642"/>
      <c r="AD4" s="640" t="s">
        <v>212</v>
      </c>
      <c r="AE4" s="641"/>
      <c r="AF4" s="641"/>
      <c r="AG4" s="641"/>
      <c r="AH4" s="641"/>
      <c r="AI4" s="641"/>
      <c r="AJ4" s="641"/>
      <c r="AK4" s="642"/>
      <c r="AL4" s="640" t="s">
        <v>211</v>
      </c>
      <c r="AM4" s="641"/>
      <c r="AN4" s="641"/>
      <c r="AO4" s="642"/>
      <c r="AP4" s="643" t="s">
        <v>213</v>
      </c>
      <c r="AQ4" s="643"/>
      <c r="AR4" s="643"/>
      <c r="AS4" s="643"/>
      <c r="AT4" s="643"/>
      <c r="AU4" s="643"/>
      <c r="AV4" s="643"/>
      <c r="AW4" s="643"/>
      <c r="AX4" s="643"/>
      <c r="AY4" s="643"/>
      <c r="AZ4" s="643"/>
      <c r="BA4" s="643"/>
      <c r="BB4" s="643"/>
      <c r="BC4" s="643"/>
      <c r="BD4" s="643"/>
      <c r="BE4" s="643"/>
      <c r="BF4" s="643"/>
      <c r="BG4" s="643" t="s">
        <v>214</v>
      </c>
      <c r="BH4" s="643"/>
      <c r="BI4" s="643"/>
      <c r="BJ4" s="643"/>
      <c r="BK4" s="643"/>
      <c r="BL4" s="643"/>
      <c r="BM4" s="643"/>
      <c r="BN4" s="643"/>
      <c r="BO4" s="643" t="s">
        <v>211</v>
      </c>
      <c r="BP4" s="643"/>
      <c r="BQ4" s="643"/>
      <c r="BR4" s="643"/>
      <c r="BS4" s="643" t="s">
        <v>215</v>
      </c>
      <c r="BT4" s="643"/>
      <c r="BU4" s="643"/>
      <c r="BV4" s="643"/>
      <c r="BW4" s="643"/>
      <c r="BX4" s="643"/>
      <c r="BY4" s="643"/>
      <c r="BZ4" s="643"/>
      <c r="CA4" s="643"/>
      <c r="CB4" s="643"/>
      <c r="CD4" s="640" t="s">
        <v>216</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217</v>
      </c>
      <c r="C5" s="645"/>
      <c r="D5" s="645"/>
      <c r="E5" s="645"/>
      <c r="F5" s="645"/>
      <c r="G5" s="645"/>
      <c r="H5" s="645"/>
      <c r="I5" s="645"/>
      <c r="J5" s="645"/>
      <c r="K5" s="645"/>
      <c r="L5" s="645"/>
      <c r="M5" s="645"/>
      <c r="N5" s="645"/>
      <c r="O5" s="645"/>
      <c r="P5" s="645"/>
      <c r="Q5" s="646"/>
      <c r="R5" s="647">
        <v>837664</v>
      </c>
      <c r="S5" s="648"/>
      <c r="T5" s="648"/>
      <c r="U5" s="648"/>
      <c r="V5" s="648"/>
      <c r="W5" s="648"/>
      <c r="X5" s="648"/>
      <c r="Y5" s="649"/>
      <c r="Z5" s="650">
        <v>12.7</v>
      </c>
      <c r="AA5" s="650"/>
      <c r="AB5" s="650"/>
      <c r="AC5" s="650"/>
      <c r="AD5" s="651">
        <v>837664</v>
      </c>
      <c r="AE5" s="651"/>
      <c r="AF5" s="651"/>
      <c r="AG5" s="651"/>
      <c r="AH5" s="651"/>
      <c r="AI5" s="651"/>
      <c r="AJ5" s="651"/>
      <c r="AK5" s="651"/>
      <c r="AL5" s="652">
        <v>20.7</v>
      </c>
      <c r="AM5" s="653"/>
      <c r="AN5" s="653"/>
      <c r="AO5" s="654"/>
      <c r="AP5" s="644" t="s">
        <v>218</v>
      </c>
      <c r="AQ5" s="645"/>
      <c r="AR5" s="645"/>
      <c r="AS5" s="645"/>
      <c r="AT5" s="645"/>
      <c r="AU5" s="645"/>
      <c r="AV5" s="645"/>
      <c r="AW5" s="645"/>
      <c r="AX5" s="645"/>
      <c r="AY5" s="645"/>
      <c r="AZ5" s="645"/>
      <c r="BA5" s="645"/>
      <c r="BB5" s="645"/>
      <c r="BC5" s="645"/>
      <c r="BD5" s="645"/>
      <c r="BE5" s="645"/>
      <c r="BF5" s="646"/>
      <c r="BG5" s="658">
        <v>834878</v>
      </c>
      <c r="BH5" s="659"/>
      <c r="BI5" s="659"/>
      <c r="BJ5" s="659"/>
      <c r="BK5" s="659"/>
      <c r="BL5" s="659"/>
      <c r="BM5" s="659"/>
      <c r="BN5" s="660"/>
      <c r="BO5" s="661">
        <v>99.7</v>
      </c>
      <c r="BP5" s="661"/>
      <c r="BQ5" s="661"/>
      <c r="BR5" s="661"/>
      <c r="BS5" s="662">
        <v>77894</v>
      </c>
      <c r="BT5" s="662"/>
      <c r="BU5" s="662"/>
      <c r="BV5" s="662"/>
      <c r="BW5" s="662"/>
      <c r="BX5" s="662"/>
      <c r="BY5" s="662"/>
      <c r="BZ5" s="662"/>
      <c r="CA5" s="662"/>
      <c r="CB5" s="666"/>
      <c r="CD5" s="640" t="s">
        <v>213</v>
      </c>
      <c r="CE5" s="641"/>
      <c r="CF5" s="641"/>
      <c r="CG5" s="641"/>
      <c r="CH5" s="641"/>
      <c r="CI5" s="641"/>
      <c r="CJ5" s="641"/>
      <c r="CK5" s="641"/>
      <c r="CL5" s="641"/>
      <c r="CM5" s="641"/>
      <c r="CN5" s="641"/>
      <c r="CO5" s="641"/>
      <c r="CP5" s="641"/>
      <c r="CQ5" s="642"/>
      <c r="CR5" s="640" t="s">
        <v>219</v>
      </c>
      <c r="CS5" s="641"/>
      <c r="CT5" s="641"/>
      <c r="CU5" s="641"/>
      <c r="CV5" s="641"/>
      <c r="CW5" s="641"/>
      <c r="CX5" s="641"/>
      <c r="CY5" s="642"/>
      <c r="CZ5" s="640" t="s">
        <v>211</v>
      </c>
      <c r="DA5" s="641"/>
      <c r="DB5" s="641"/>
      <c r="DC5" s="642"/>
      <c r="DD5" s="640" t="s">
        <v>220</v>
      </c>
      <c r="DE5" s="641"/>
      <c r="DF5" s="641"/>
      <c r="DG5" s="641"/>
      <c r="DH5" s="641"/>
      <c r="DI5" s="641"/>
      <c r="DJ5" s="641"/>
      <c r="DK5" s="641"/>
      <c r="DL5" s="641"/>
      <c r="DM5" s="641"/>
      <c r="DN5" s="641"/>
      <c r="DO5" s="641"/>
      <c r="DP5" s="642"/>
      <c r="DQ5" s="640" t="s">
        <v>221</v>
      </c>
      <c r="DR5" s="641"/>
      <c r="DS5" s="641"/>
      <c r="DT5" s="641"/>
      <c r="DU5" s="641"/>
      <c r="DV5" s="641"/>
      <c r="DW5" s="641"/>
      <c r="DX5" s="641"/>
      <c r="DY5" s="641"/>
      <c r="DZ5" s="641"/>
      <c r="EA5" s="641"/>
      <c r="EB5" s="641"/>
      <c r="EC5" s="642"/>
    </row>
    <row r="6" spans="2:143" ht="11.25" customHeight="1" x14ac:dyDescent="0.2">
      <c r="B6" s="655" t="s">
        <v>222</v>
      </c>
      <c r="C6" s="656"/>
      <c r="D6" s="656"/>
      <c r="E6" s="656"/>
      <c r="F6" s="656"/>
      <c r="G6" s="656"/>
      <c r="H6" s="656"/>
      <c r="I6" s="656"/>
      <c r="J6" s="656"/>
      <c r="K6" s="656"/>
      <c r="L6" s="656"/>
      <c r="M6" s="656"/>
      <c r="N6" s="656"/>
      <c r="O6" s="656"/>
      <c r="P6" s="656"/>
      <c r="Q6" s="657"/>
      <c r="R6" s="658">
        <v>75562</v>
      </c>
      <c r="S6" s="659"/>
      <c r="T6" s="659"/>
      <c r="U6" s="659"/>
      <c r="V6" s="659"/>
      <c r="W6" s="659"/>
      <c r="X6" s="659"/>
      <c r="Y6" s="660"/>
      <c r="Z6" s="661">
        <v>1.1000000000000001</v>
      </c>
      <c r="AA6" s="661"/>
      <c r="AB6" s="661"/>
      <c r="AC6" s="661"/>
      <c r="AD6" s="662">
        <v>75562</v>
      </c>
      <c r="AE6" s="662"/>
      <c r="AF6" s="662"/>
      <c r="AG6" s="662"/>
      <c r="AH6" s="662"/>
      <c r="AI6" s="662"/>
      <c r="AJ6" s="662"/>
      <c r="AK6" s="662"/>
      <c r="AL6" s="663">
        <v>1.9</v>
      </c>
      <c r="AM6" s="664"/>
      <c r="AN6" s="664"/>
      <c r="AO6" s="665"/>
      <c r="AP6" s="655" t="s">
        <v>223</v>
      </c>
      <c r="AQ6" s="656"/>
      <c r="AR6" s="656"/>
      <c r="AS6" s="656"/>
      <c r="AT6" s="656"/>
      <c r="AU6" s="656"/>
      <c r="AV6" s="656"/>
      <c r="AW6" s="656"/>
      <c r="AX6" s="656"/>
      <c r="AY6" s="656"/>
      <c r="AZ6" s="656"/>
      <c r="BA6" s="656"/>
      <c r="BB6" s="656"/>
      <c r="BC6" s="656"/>
      <c r="BD6" s="656"/>
      <c r="BE6" s="656"/>
      <c r="BF6" s="657"/>
      <c r="BG6" s="658">
        <v>834878</v>
      </c>
      <c r="BH6" s="659"/>
      <c r="BI6" s="659"/>
      <c r="BJ6" s="659"/>
      <c r="BK6" s="659"/>
      <c r="BL6" s="659"/>
      <c r="BM6" s="659"/>
      <c r="BN6" s="660"/>
      <c r="BO6" s="661">
        <v>99.7</v>
      </c>
      <c r="BP6" s="661"/>
      <c r="BQ6" s="661"/>
      <c r="BR6" s="661"/>
      <c r="BS6" s="662">
        <v>77894</v>
      </c>
      <c r="BT6" s="662"/>
      <c r="BU6" s="662"/>
      <c r="BV6" s="662"/>
      <c r="BW6" s="662"/>
      <c r="BX6" s="662"/>
      <c r="BY6" s="662"/>
      <c r="BZ6" s="662"/>
      <c r="CA6" s="662"/>
      <c r="CB6" s="666"/>
      <c r="CD6" s="644" t="s">
        <v>224</v>
      </c>
      <c r="CE6" s="645"/>
      <c r="CF6" s="645"/>
      <c r="CG6" s="645"/>
      <c r="CH6" s="645"/>
      <c r="CI6" s="645"/>
      <c r="CJ6" s="645"/>
      <c r="CK6" s="645"/>
      <c r="CL6" s="645"/>
      <c r="CM6" s="645"/>
      <c r="CN6" s="645"/>
      <c r="CO6" s="645"/>
      <c r="CP6" s="645"/>
      <c r="CQ6" s="646"/>
      <c r="CR6" s="658">
        <v>69523</v>
      </c>
      <c r="CS6" s="659"/>
      <c r="CT6" s="659"/>
      <c r="CU6" s="659"/>
      <c r="CV6" s="659"/>
      <c r="CW6" s="659"/>
      <c r="CX6" s="659"/>
      <c r="CY6" s="660"/>
      <c r="CZ6" s="652">
        <v>1.1000000000000001</v>
      </c>
      <c r="DA6" s="653"/>
      <c r="DB6" s="653"/>
      <c r="DC6" s="669"/>
      <c r="DD6" s="667" t="s">
        <v>123</v>
      </c>
      <c r="DE6" s="659"/>
      <c r="DF6" s="659"/>
      <c r="DG6" s="659"/>
      <c r="DH6" s="659"/>
      <c r="DI6" s="659"/>
      <c r="DJ6" s="659"/>
      <c r="DK6" s="659"/>
      <c r="DL6" s="659"/>
      <c r="DM6" s="659"/>
      <c r="DN6" s="659"/>
      <c r="DO6" s="659"/>
      <c r="DP6" s="660"/>
      <c r="DQ6" s="667">
        <v>69523</v>
      </c>
      <c r="DR6" s="659"/>
      <c r="DS6" s="659"/>
      <c r="DT6" s="659"/>
      <c r="DU6" s="659"/>
      <c r="DV6" s="659"/>
      <c r="DW6" s="659"/>
      <c r="DX6" s="659"/>
      <c r="DY6" s="659"/>
      <c r="DZ6" s="659"/>
      <c r="EA6" s="659"/>
      <c r="EB6" s="659"/>
      <c r="EC6" s="668"/>
    </row>
    <row r="7" spans="2:143" ht="11.25" customHeight="1" x14ac:dyDescent="0.2">
      <c r="B7" s="655" t="s">
        <v>225</v>
      </c>
      <c r="C7" s="656"/>
      <c r="D7" s="656"/>
      <c r="E7" s="656"/>
      <c r="F7" s="656"/>
      <c r="G7" s="656"/>
      <c r="H7" s="656"/>
      <c r="I7" s="656"/>
      <c r="J7" s="656"/>
      <c r="K7" s="656"/>
      <c r="L7" s="656"/>
      <c r="M7" s="656"/>
      <c r="N7" s="656"/>
      <c r="O7" s="656"/>
      <c r="P7" s="656"/>
      <c r="Q7" s="657"/>
      <c r="R7" s="658">
        <v>146</v>
      </c>
      <c r="S7" s="659"/>
      <c r="T7" s="659"/>
      <c r="U7" s="659"/>
      <c r="V7" s="659"/>
      <c r="W7" s="659"/>
      <c r="X7" s="659"/>
      <c r="Y7" s="660"/>
      <c r="Z7" s="661">
        <v>0</v>
      </c>
      <c r="AA7" s="661"/>
      <c r="AB7" s="661"/>
      <c r="AC7" s="661"/>
      <c r="AD7" s="662">
        <v>146</v>
      </c>
      <c r="AE7" s="662"/>
      <c r="AF7" s="662"/>
      <c r="AG7" s="662"/>
      <c r="AH7" s="662"/>
      <c r="AI7" s="662"/>
      <c r="AJ7" s="662"/>
      <c r="AK7" s="662"/>
      <c r="AL7" s="663">
        <v>0</v>
      </c>
      <c r="AM7" s="664"/>
      <c r="AN7" s="664"/>
      <c r="AO7" s="665"/>
      <c r="AP7" s="655" t="s">
        <v>226</v>
      </c>
      <c r="AQ7" s="656"/>
      <c r="AR7" s="656"/>
      <c r="AS7" s="656"/>
      <c r="AT7" s="656"/>
      <c r="AU7" s="656"/>
      <c r="AV7" s="656"/>
      <c r="AW7" s="656"/>
      <c r="AX7" s="656"/>
      <c r="AY7" s="656"/>
      <c r="AZ7" s="656"/>
      <c r="BA7" s="656"/>
      <c r="BB7" s="656"/>
      <c r="BC7" s="656"/>
      <c r="BD7" s="656"/>
      <c r="BE7" s="656"/>
      <c r="BF7" s="657"/>
      <c r="BG7" s="658">
        <v>158552</v>
      </c>
      <c r="BH7" s="659"/>
      <c r="BI7" s="659"/>
      <c r="BJ7" s="659"/>
      <c r="BK7" s="659"/>
      <c r="BL7" s="659"/>
      <c r="BM7" s="659"/>
      <c r="BN7" s="660"/>
      <c r="BO7" s="661">
        <v>18.899999999999999</v>
      </c>
      <c r="BP7" s="661"/>
      <c r="BQ7" s="661"/>
      <c r="BR7" s="661"/>
      <c r="BS7" s="662" t="s">
        <v>123</v>
      </c>
      <c r="BT7" s="662"/>
      <c r="BU7" s="662"/>
      <c r="BV7" s="662"/>
      <c r="BW7" s="662"/>
      <c r="BX7" s="662"/>
      <c r="BY7" s="662"/>
      <c r="BZ7" s="662"/>
      <c r="CA7" s="662"/>
      <c r="CB7" s="666"/>
      <c r="CD7" s="655" t="s">
        <v>227</v>
      </c>
      <c r="CE7" s="656"/>
      <c r="CF7" s="656"/>
      <c r="CG7" s="656"/>
      <c r="CH7" s="656"/>
      <c r="CI7" s="656"/>
      <c r="CJ7" s="656"/>
      <c r="CK7" s="656"/>
      <c r="CL7" s="656"/>
      <c r="CM7" s="656"/>
      <c r="CN7" s="656"/>
      <c r="CO7" s="656"/>
      <c r="CP7" s="656"/>
      <c r="CQ7" s="657"/>
      <c r="CR7" s="658">
        <v>925971</v>
      </c>
      <c r="CS7" s="659"/>
      <c r="CT7" s="659"/>
      <c r="CU7" s="659"/>
      <c r="CV7" s="659"/>
      <c r="CW7" s="659"/>
      <c r="CX7" s="659"/>
      <c r="CY7" s="660"/>
      <c r="CZ7" s="661">
        <v>14.3</v>
      </c>
      <c r="DA7" s="661"/>
      <c r="DB7" s="661"/>
      <c r="DC7" s="661"/>
      <c r="DD7" s="667">
        <v>16849</v>
      </c>
      <c r="DE7" s="659"/>
      <c r="DF7" s="659"/>
      <c r="DG7" s="659"/>
      <c r="DH7" s="659"/>
      <c r="DI7" s="659"/>
      <c r="DJ7" s="659"/>
      <c r="DK7" s="659"/>
      <c r="DL7" s="659"/>
      <c r="DM7" s="659"/>
      <c r="DN7" s="659"/>
      <c r="DO7" s="659"/>
      <c r="DP7" s="660"/>
      <c r="DQ7" s="667">
        <v>779257</v>
      </c>
      <c r="DR7" s="659"/>
      <c r="DS7" s="659"/>
      <c r="DT7" s="659"/>
      <c r="DU7" s="659"/>
      <c r="DV7" s="659"/>
      <c r="DW7" s="659"/>
      <c r="DX7" s="659"/>
      <c r="DY7" s="659"/>
      <c r="DZ7" s="659"/>
      <c r="EA7" s="659"/>
      <c r="EB7" s="659"/>
      <c r="EC7" s="668"/>
    </row>
    <row r="8" spans="2:143" ht="11.25" customHeight="1" x14ac:dyDescent="0.2">
      <c r="B8" s="655" t="s">
        <v>228</v>
      </c>
      <c r="C8" s="656"/>
      <c r="D8" s="656"/>
      <c r="E8" s="656"/>
      <c r="F8" s="656"/>
      <c r="G8" s="656"/>
      <c r="H8" s="656"/>
      <c r="I8" s="656"/>
      <c r="J8" s="656"/>
      <c r="K8" s="656"/>
      <c r="L8" s="656"/>
      <c r="M8" s="656"/>
      <c r="N8" s="656"/>
      <c r="O8" s="656"/>
      <c r="P8" s="656"/>
      <c r="Q8" s="657"/>
      <c r="R8" s="658">
        <v>2346</v>
      </c>
      <c r="S8" s="659"/>
      <c r="T8" s="659"/>
      <c r="U8" s="659"/>
      <c r="V8" s="659"/>
      <c r="W8" s="659"/>
      <c r="X8" s="659"/>
      <c r="Y8" s="660"/>
      <c r="Z8" s="661">
        <v>0</v>
      </c>
      <c r="AA8" s="661"/>
      <c r="AB8" s="661"/>
      <c r="AC8" s="661"/>
      <c r="AD8" s="662">
        <v>2346</v>
      </c>
      <c r="AE8" s="662"/>
      <c r="AF8" s="662"/>
      <c r="AG8" s="662"/>
      <c r="AH8" s="662"/>
      <c r="AI8" s="662"/>
      <c r="AJ8" s="662"/>
      <c r="AK8" s="662"/>
      <c r="AL8" s="663">
        <v>0.1</v>
      </c>
      <c r="AM8" s="664"/>
      <c r="AN8" s="664"/>
      <c r="AO8" s="665"/>
      <c r="AP8" s="655" t="s">
        <v>229</v>
      </c>
      <c r="AQ8" s="656"/>
      <c r="AR8" s="656"/>
      <c r="AS8" s="656"/>
      <c r="AT8" s="656"/>
      <c r="AU8" s="656"/>
      <c r="AV8" s="656"/>
      <c r="AW8" s="656"/>
      <c r="AX8" s="656"/>
      <c r="AY8" s="656"/>
      <c r="AZ8" s="656"/>
      <c r="BA8" s="656"/>
      <c r="BB8" s="656"/>
      <c r="BC8" s="656"/>
      <c r="BD8" s="656"/>
      <c r="BE8" s="656"/>
      <c r="BF8" s="657"/>
      <c r="BG8" s="658">
        <v>5810</v>
      </c>
      <c r="BH8" s="659"/>
      <c r="BI8" s="659"/>
      <c r="BJ8" s="659"/>
      <c r="BK8" s="659"/>
      <c r="BL8" s="659"/>
      <c r="BM8" s="659"/>
      <c r="BN8" s="660"/>
      <c r="BO8" s="661">
        <v>0.7</v>
      </c>
      <c r="BP8" s="661"/>
      <c r="BQ8" s="661"/>
      <c r="BR8" s="661"/>
      <c r="BS8" s="662" t="s">
        <v>123</v>
      </c>
      <c r="BT8" s="662"/>
      <c r="BU8" s="662"/>
      <c r="BV8" s="662"/>
      <c r="BW8" s="662"/>
      <c r="BX8" s="662"/>
      <c r="BY8" s="662"/>
      <c r="BZ8" s="662"/>
      <c r="CA8" s="662"/>
      <c r="CB8" s="666"/>
      <c r="CD8" s="655" t="s">
        <v>230</v>
      </c>
      <c r="CE8" s="656"/>
      <c r="CF8" s="656"/>
      <c r="CG8" s="656"/>
      <c r="CH8" s="656"/>
      <c r="CI8" s="656"/>
      <c r="CJ8" s="656"/>
      <c r="CK8" s="656"/>
      <c r="CL8" s="656"/>
      <c r="CM8" s="656"/>
      <c r="CN8" s="656"/>
      <c r="CO8" s="656"/>
      <c r="CP8" s="656"/>
      <c r="CQ8" s="657"/>
      <c r="CR8" s="658">
        <v>897724</v>
      </c>
      <c r="CS8" s="659"/>
      <c r="CT8" s="659"/>
      <c r="CU8" s="659"/>
      <c r="CV8" s="659"/>
      <c r="CW8" s="659"/>
      <c r="CX8" s="659"/>
      <c r="CY8" s="660"/>
      <c r="CZ8" s="661">
        <v>13.8</v>
      </c>
      <c r="DA8" s="661"/>
      <c r="DB8" s="661"/>
      <c r="DC8" s="661"/>
      <c r="DD8" s="667" t="s">
        <v>123</v>
      </c>
      <c r="DE8" s="659"/>
      <c r="DF8" s="659"/>
      <c r="DG8" s="659"/>
      <c r="DH8" s="659"/>
      <c r="DI8" s="659"/>
      <c r="DJ8" s="659"/>
      <c r="DK8" s="659"/>
      <c r="DL8" s="659"/>
      <c r="DM8" s="659"/>
      <c r="DN8" s="659"/>
      <c r="DO8" s="659"/>
      <c r="DP8" s="660"/>
      <c r="DQ8" s="667">
        <v>619469</v>
      </c>
      <c r="DR8" s="659"/>
      <c r="DS8" s="659"/>
      <c r="DT8" s="659"/>
      <c r="DU8" s="659"/>
      <c r="DV8" s="659"/>
      <c r="DW8" s="659"/>
      <c r="DX8" s="659"/>
      <c r="DY8" s="659"/>
      <c r="DZ8" s="659"/>
      <c r="EA8" s="659"/>
      <c r="EB8" s="659"/>
      <c r="EC8" s="668"/>
    </row>
    <row r="9" spans="2:143" ht="11.25" customHeight="1" x14ac:dyDescent="0.2">
      <c r="B9" s="655" t="s">
        <v>231</v>
      </c>
      <c r="C9" s="656"/>
      <c r="D9" s="656"/>
      <c r="E9" s="656"/>
      <c r="F9" s="656"/>
      <c r="G9" s="656"/>
      <c r="H9" s="656"/>
      <c r="I9" s="656"/>
      <c r="J9" s="656"/>
      <c r="K9" s="656"/>
      <c r="L9" s="656"/>
      <c r="M9" s="656"/>
      <c r="N9" s="656"/>
      <c r="O9" s="656"/>
      <c r="P9" s="656"/>
      <c r="Q9" s="657"/>
      <c r="R9" s="658">
        <v>3030</v>
      </c>
      <c r="S9" s="659"/>
      <c r="T9" s="659"/>
      <c r="U9" s="659"/>
      <c r="V9" s="659"/>
      <c r="W9" s="659"/>
      <c r="X9" s="659"/>
      <c r="Y9" s="660"/>
      <c r="Z9" s="661">
        <v>0</v>
      </c>
      <c r="AA9" s="661"/>
      <c r="AB9" s="661"/>
      <c r="AC9" s="661"/>
      <c r="AD9" s="662">
        <v>3030</v>
      </c>
      <c r="AE9" s="662"/>
      <c r="AF9" s="662"/>
      <c r="AG9" s="662"/>
      <c r="AH9" s="662"/>
      <c r="AI9" s="662"/>
      <c r="AJ9" s="662"/>
      <c r="AK9" s="662"/>
      <c r="AL9" s="663">
        <v>0.1</v>
      </c>
      <c r="AM9" s="664"/>
      <c r="AN9" s="664"/>
      <c r="AO9" s="665"/>
      <c r="AP9" s="655" t="s">
        <v>232</v>
      </c>
      <c r="AQ9" s="656"/>
      <c r="AR9" s="656"/>
      <c r="AS9" s="656"/>
      <c r="AT9" s="656"/>
      <c r="AU9" s="656"/>
      <c r="AV9" s="656"/>
      <c r="AW9" s="656"/>
      <c r="AX9" s="656"/>
      <c r="AY9" s="656"/>
      <c r="AZ9" s="656"/>
      <c r="BA9" s="656"/>
      <c r="BB9" s="656"/>
      <c r="BC9" s="656"/>
      <c r="BD9" s="656"/>
      <c r="BE9" s="656"/>
      <c r="BF9" s="657"/>
      <c r="BG9" s="658">
        <v>133467</v>
      </c>
      <c r="BH9" s="659"/>
      <c r="BI9" s="659"/>
      <c r="BJ9" s="659"/>
      <c r="BK9" s="659"/>
      <c r="BL9" s="659"/>
      <c r="BM9" s="659"/>
      <c r="BN9" s="660"/>
      <c r="BO9" s="661">
        <v>15.9</v>
      </c>
      <c r="BP9" s="661"/>
      <c r="BQ9" s="661"/>
      <c r="BR9" s="661"/>
      <c r="BS9" s="662" t="s">
        <v>123</v>
      </c>
      <c r="BT9" s="662"/>
      <c r="BU9" s="662"/>
      <c r="BV9" s="662"/>
      <c r="BW9" s="662"/>
      <c r="BX9" s="662"/>
      <c r="BY9" s="662"/>
      <c r="BZ9" s="662"/>
      <c r="CA9" s="662"/>
      <c r="CB9" s="666"/>
      <c r="CD9" s="655" t="s">
        <v>233</v>
      </c>
      <c r="CE9" s="656"/>
      <c r="CF9" s="656"/>
      <c r="CG9" s="656"/>
      <c r="CH9" s="656"/>
      <c r="CI9" s="656"/>
      <c r="CJ9" s="656"/>
      <c r="CK9" s="656"/>
      <c r="CL9" s="656"/>
      <c r="CM9" s="656"/>
      <c r="CN9" s="656"/>
      <c r="CO9" s="656"/>
      <c r="CP9" s="656"/>
      <c r="CQ9" s="657"/>
      <c r="CR9" s="658">
        <v>393569</v>
      </c>
      <c r="CS9" s="659"/>
      <c r="CT9" s="659"/>
      <c r="CU9" s="659"/>
      <c r="CV9" s="659"/>
      <c r="CW9" s="659"/>
      <c r="CX9" s="659"/>
      <c r="CY9" s="660"/>
      <c r="CZ9" s="661">
        <v>6.1</v>
      </c>
      <c r="DA9" s="661"/>
      <c r="DB9" s="661"/>
      <c r="DC9" s="661"/>
      <c r="DD9" s="667">
        <v>4259</v>
      </c>
      <c r="DE9" s="659"/>
      <c r="DF9" s="659"/>
      <c r="DG9" s="659"/>
      <c r="DH9" s="659"/>
      <c r="DI9" s="659"/>
      <c r="DJ9" s="659"/>
      <c r="DK9" s="659"/>
      <c r="DL9" s="659"/>
      <c r="DM9" s="659"/>
      <c r="DN9" s="659"/>
      <c r="DO9" s="659"/>
      <c r="DP9" s="660"/>
      <c r="DQ9" s="667">
        <v>375213</v>
      </c>
      <c r="DR9" s="659"/>
      <c r="DS9" s="659"/>
      <c r="DT9" s="659"/>
      <c r="DU9" s="659"/>
      <c r="DV9" s="659"/>
      <c r="DW9" s="659"/>
      <c r="DX9" s="659"/>
      <c r="DY9" s="659"/>
      <c r="DZ9" s="659"/>
      <c r="EA9" s="659"/>
      <c r="EB9" s="659"/>
      <c r="EC9" s="668"/>
    </row>
    <row r="10" spans="2:143" ht="11.25" customHeight="1" x14ac:dyDescent="0.2">
      <c r="B10" s="655" t="s">
        <v>234</v>
      </c>
      <c r="C10" s="656"/>
      <c r="D10" s="656"/>
      <c r="E10" s="656"/>
      <c r="F10" s="656"/>
      <c r="G10" s="656"/>
      <c r="H10" s="656"/>
      <c r="I10" s="656"/>
      <c r="J10" s="656"/>
      <c r="K10" s="656"/>
      <c r="L10" s="656"/>
      <c r="M10" s="656"/>
      <c r="N10" s="656"/>
      <c r="O10" s="656"/>
      <c r="P10" s="656"/>
      <c r="Q10" s="657"/>
      <c r="R10" s="658" t="s">
        <v>123</v>
      </c>
      <c r="S10" s="659"/>
      <c r="T10" s="659"/>
      <c r="U10" s="659"/>
      <c r="V10" s="659"/>
      <c r="W10" s="659"/>
      <c r="X10" s="659"/>
      <c r="Y10" s="660"/>
      <c r="Z10" s="661" t="s">
        <v>123</v>
      </c>
      <c r="AA10" s="661"/>
      <c r="AB10" s="661"/>
      <c r="AC10" s="661"/>
      <c r="AD10" s="662" t="s">
        <v>123</v>
      </c>
      <c r="AE10" s="662"/>
      <c r="AF10" s="662"/>
      <c r="AG10" s="662"/>
      <c r="AH10" s="662"/>
      <c r="AI10" s="662"/>
      <c r="AJ10" s="662"/>
      <c r="AK10" s="662"/>
      <c r="AL10" s="663" t="s">
        <v>123</v>
      </c>
      <c r="AM10" s="664"/>
      <c r="AN10" s="664"/>
      <c r="AO10" s="665"/>
      <c r="AP10" s="655" t="s">
        <v>235</v>
      </c>
      <c r="AQ10" s="656"/>
      <c r="AR10" s="656"/>
      <c r="AS10" s="656"/>
      <c r="AT10" s="656"/>
      <c r="AU10" s="656"/>
      <c r="AV10" s="656"/>
      <c r="AW10" s="656"/>
      <c r="AX10" s="656"/>
      <c r="AY10" s="656"/>
      <c r="AZ10" s="656"/>
      <c r="BA10" s="656"/>
      <c r="BB10" s="656"/>
      <c r="BC10" s="656"/>
      <c r="BD10" s="656"/>
      <c r="BE10" s="656"/>
      <c r="BF10" s="657"/>
      <c r="BG10" s="658">
        <v>9575</v>
      </c>
      <c r="BH10" s="659"/>
      <c r="BI10" s="659"/>
      <c r="BJ10" s="659"/>
      <c r="BK10" s="659"/>
      <c r="BL10" s="659"/>
      <c r="BM10" s="659"/>
      <c r="BN10" s="660"/>
      <c r="BO10" s="661">
        <v>1.1000000000000001</v>
      </c>
      <c r="BP10" s="661"/>
      <c r="BQ10" s="661"/>
      <c r="BR10" s="661"/>
      <c r="BS10" s="662" t="s">
        <v>123</v>
      </c>
      <c r="BT10" s="662"/>
      <c r="BU10" s="662"/>
      <c r="BV10" s="662"/>
      <c r="BW10" s="662"/>
      <c r="BX10" s="662"/>
      <c r="BY10" s="662"/>
      <c r="BZ10" s="662"/>
      <c r="CA10" s="662"/>
      <c r="CB10" s="666"/>
      <c r="CD10" s="655" t="s">
        <v>236</v>
      </c>
      <c r="CE10" s="656"/>
      <c r="CF10" s="656"/>
      <c r="CG10" s="656"/>
      <c r="CH10" s="656"/>
      <c r="CI10" s="656"/>
      <c r="CJ10" s="656"/>
      <c r="CK10" s="656"/>
      <c r="CL10" s="656"/>
      <c r="CM10" s="656"/>
      <c r="CN10" s="656"/>
      <c r="CO10" s="656"/>
      <c r="CP10" s="656"/>
      <c r="CQ10" s="657"/>
      <c r="CR10" s="658">
        <v>2276</v>
      </c>
      <c r="CS10" s="659"/>
      <c r="CT10" s="659"/>
      <c r="CU10" s="659"/>
      <c r="CV10" s="659"/>
      <c r="CW10" s="659"/>
      <c r="CX10" s="659"/>
      <c r="CY10" s="660"/>
      <c r="CZ10" s="661">
        <v>0</v>
      </c>
      <c r="DA10" s="661"/>
      <c r="DB10" s="661"/>
      <c r="DC10" s="661"/>
      <c r="DD10" s="667" t="s">
        <v>123</v>
      </c>
      <c r="DE10" s="659"/>
      <c r="DF10" s="659"/>
      <c r="DG10" s="659"/>
      <c r="DH10" s="659"/>
      <c r="DI10" s="659"/>
      <c r="DJ10" s="659"/>
      <c r="DK10" s="659"/>
      <c r="DL10" s="659"/>
      <c r="DM10" s="659"/>
      <c r="DN10" s="659"/>
      <c r="DO10" s="659"/>
      <c r="DP10" s="660"/>
      <c r="DQ10" s="667">
        <v>2276</v>
      </c>
      <c r="DR10" s="659"/>
      <c r="DS10" s="659"/>
      <c r="DT10" s="659"/>
      <c r="DU10" s="659"/>
      <c r="DV10" s="659"/>
      <c r="DW10" s="659"/>
      <c r="DX10" s="659"/>
      <c r="DY10" s="659"/>
      <c r="DZ10" s="659"/>
      <c r="EA10" s="659"/>
      <c r="EB10" s="659"/>
      <c r="EC10" s="668"/>
    </row>
    <row r="11" spans="2:143" ht="11.25" customHeight="1" x14ac:dyDescent="0.2">
      <c r="B11" s="655" t="s">
        <v>237</v>
      </c>
      <c r="C11" s="656"/>
      <c r="D11" s="656"/>
      <c r="E11" s="656"/>
      <c r="F11" s="656"/>
      <c r="G11" s="656"/>
      <c r="H11" s="656"/>
      <c r="I11" s="656"/>
      <c r="J11" s="656"/>
      <c r="K11" s="656"/>
      <c r="L11" s="656"/>
      <c r="M11" s="656"/>
      <c r="N11" s="656"/>
      <c r="O11" s="656"/>
      <c r="P11" s="656"/>
      <c r="Q11" s="657"/>
      <c r="R11" s="658">
        <v>109018</v>
      </c>
      <c r="S11" s="659"/>
      <c r="T11" s="659"/>
      <c r="U11" s="659"/>
      <c r="V11" s="659"/>
      <c r="W11" s="659"/>
      <c r="X11" s="659"/>
      <c r="Y11" s="660"/>
      <c r="Z11" s="663">
        <v>1.7</v>
      </c>
      <c r="AA11" s="664"/>
      <c r="AB11" s="664"/>
      <c r="AC11" s="670"/>
      <c r="AD11" s="667">
        <v>109018</v>
      </c>
      <c r="AE11" s="659"/>
      <c r="AF11" s="659"/>
      <c r="AG11" s="659"/>
      <c r="AH11" s="659"/>
      <c r="AI11" s="659"/>
      <c r="AJ11" s="659"/>
      <c r="AK11" s="660"/>
      <c r="AL11" s="663">
        <v>2.7</v>
      </c>
      <c r="AM11" s="664"/>
      <c r="AN11" s="664"/>
      <c r="AO11" s="665"/>
      <c r="AP11" s="655" t="s">
        <v>238</v>
      </c>
      <c r="AQ11" s="656"/>
      <c r="AR11" s="656"/>
      <c r="AS11" s="656"/>
      <c r="AT11" s="656"/>
      <c r="AU11" s="656"/>
      <c r="AV11" s="656"/>
      <c r="AW11" s="656"/>
      <c r="AX11" s="656"/>
      <c r="AY11" s="656"/>
      <c r="AZ11" s="656"/>
      <c r="BA11" s="656"/>
      <c r="BB11" s="656"/>
      <c r="BC11" s="656"/>
      <c r="BD11" s="656"/>
      <c r="BE11" s="656"/>
      <c r="BF11" s="657"/>
      <c r="BG11" s="658">
        <v>9700</v>
      </c>
      <c r="BH11" s="659"/>
      <c r="BI11" s="659"/>
      <c r="BJ11" s="659"/>
      <c r="BK11" s="659"/>
      <c r="BL11" s="659"/>
      <c r="BM11" s="659"/>
      <c r="BN11" s="660"/>
      <c r="BO11" s="661">
        <v>1.2</v>
      </c>
      <c r="BP11" s="661"/>
      <c r="BQ11" s="661"/>
      <c r="BR11" s="661"/>
      <c r="BS11" s="662" t="s">
        <v>123</v>
      </c>
      <c r="BT11" s="662"/>
      <c r="BU11" s="662"/>
      <c r="BV11" s="662"/>
      <c r="BW11" s="662"/>
      <c r="BX11" s="662"/>
      <c r="BY11" s="662"/>
      <c r="BZ11" s="662"/>
      <c r="CA11" s="662"/>
      <c r="CB11" s="666"/>
      <c r="CD11" s="655" t="s">
        <v>239</v>
      </c>
      <c r="CE11" s="656"/>
      <c r="CF11" s="656"/>
      <c r="CG11" s="656"/>
      <c r="CH11" s="656"/>
      <c r="CI11" s="656"/>
      <c r="CJ11" s="656"/>
      <c r="CK11" s="656"/>
      <c r="CL11" s="656"/>
      <c r="CM11" s="656"/>
      <c r="CN11" s="656"/>
      <c r="CO11" s="656"/>
      <c r="CP11" s="656"/>
      <c r="CQ11" s="657"/>
      <c r="CR11" s="658">
        <v>714443</v>
      </c>
      <c r="CS11" s="659"/>
      <c r="CT11" s="659"/>
      <c r="CU11" s="659"/>
      <c r="CV11" s="659"/>
      <c r="CW11" s="659"/>
      <c r="CX11" s="659"/>
      <c r="CY11" s="660"/>
      <c r="CZ11" s="661">
        <v>11</v>
      </c>
      <c r="DA11" s="661"/>
      <c r="DB11" s="661"/>
      <c r="DC11" s="661"/>
      <c r="DD11" s="667">
        <v>195044</v>
      </c>
      <c r="DE11" s="659"/>
      <c r="DF11" s="659"/>
      <c r="DG11" s="659"/>
      <c r="DH11" s="659"/>
      <c r="DI11" s="659"/>
      <c r="DJ11" s="659"/>
      <c r="DK11" s="659"/>
      <c r="DL11" s="659"/>
      <c r="DM11" s="659"/>
      <c r="DN11" s="659"/>
      <c r="DO11" s="659"/>
      <c r="DP11" s="660"/>
      <c r="DQ11" s="667">
        <v>355828</v>
      </c>
      <c r="DR11" s="659"/>
      <c r="DS11" s="659"/>
      <c r="DT11" s="659"/>
      <c r="DU11" s="659"/>
      <c r="DV11" s="659"/>
      <c r="DW11" s="659"/>
      <c r="DX11" s="659"/>
      <c r="DY11" s="659"/>
      <c r="DZ11" s="659"/>
      <c r="EA11" s="659"/>
      <c r="EB11" s="659"/>
      <c r="EC11" s="668"/>
    </row>
    <row r="12" spans="2:143" ht="11.25" customHeight="1" x14ac:dyDescent="0.2">
      <c r="B12" s="655" t="s">
        <v>240</v>
      </c>
      <c r="C12" s="656"/>
      <c r="D12" s="656"/>
      <c r="E12" s="656"/>
      <c r="F12" s="656"/>
      <c r="G12" s="656"/>
      <c r="H12" s="656"/>
      <c r="I12" s="656"/>
      <c r="J12" s="656"/>
      <c r="K12" s="656"/>
      <c r="L12" s="656"/>
      <c r="M12" s="656"/>
      <c r="N12" s="656"/>
      <c r="O12" s="656"/>
      <c r="P12" s="656"/>
      <c r="Q12" s="657"/>
      <c r="R12" s="658" t="s">
        <v>123</v>
      </c>
      <c r="S12" s="659"/>
      <c r="T12" s="659"/>
      <c r="U12" s="659"/>
      <c r="V12" s="659"/>
      <c r="W12" s="659"/>
      <c r="X12" s="659"/>
      <c r="Y12" s="660"/>
      <c r="Z12" s="661" t="s">
        <v>123</v>
      </c>
      <c r="AA12" s="661"/>
      <c r="AB12" s="661"/>
      <c r="AC12" s="661"/>
      <c r="AD12" s="662" t="s">
        <v>123</v>
      </c>
      <c r="AE12" s="662"/>
      <c r="AF12" s="662"/>
      <c r="AG12" s="662"/>
      <c r="AH12" s="662"/>
      <c r="AI12" s="662"/>
      <c r="AJ12" s="662"/>
      <c r="AK12" s="662"/>
      <c r="AL12" s="663" t="s">
        <v>123</v>
      </c>
      <c r="AM12" s="664"/>
      <c r="AN12" s="664"/>
      <c r="AO12" s="665"/>
      <c r="AP12" s="655" t="s">
        <v>241</v>
      </c>
      <c r="AQ12" s="656"/>
      <c r="AR12" s="656"/>
      <c r="AS12" s="656"/>
      <c r="AT12" s="656"/>
      <c r="AU12" s="656"/>
      <c r="AV12" s="656"/>
      <c r="AW12" s="656"/>
      <c r="AX12" s="656"/>
      <c r="AY12" s="656"/>
      <c r="AZ12" s="656"/>
      <c r="BA12" s="656"/>
      <c r="BB12" s="656"/>
      <c r="BC12" s="656"/>
      <c r="BD12" s="656"/>
      <c r="BE12" s="656"/>
      <c r="BF12" s="657"/>
      <c r="BG12" s="658">
        <v>640437</v>
      </c>
      <c r="BH12" s="659"/>
      <c r="BI12" s="659"/>
      <c r="BJ12" s="659"/>
      <c r="BK12" s="659"/>
      <c r="BL12" s="659"/>
      <c r="BM12" s="659"/>
      <c r="BN12" s="660"/>
      <c r="BO12" s="661">
        <v>76.5</v>
      </c>
      <c r="BP12" s="661"/>
      <c r="BQ12" s="661"/>
      <c r="BR12" s="661"/>
      <c r="BS12" s="662">
        <v>77894</v>
      </c>
      <c r="BT12" s="662"/>
      <c r="BU12" s="662"/>
      <c r="BV12" s="662"/>
      <c r="BW12" s="662"/>
      <c r="BX12" s="662"/>
      <c r="BY12" s="662"/>
      <c r="BZ12" s="662"/>
      <c r="CA12" s="662"/>
      <c r="CB12" s="666"/>
      <c r="CD12" s="655" t="s">
        <v>242</v>
      </c>
      <c r="CE12" s="656"/>
      <c r="CF12" s="656"/>
      <c r="CG12" s="656"/>
      <c r="CH12" s="656"/>
      <c r="CI12" s="656"/>
      <c r="CJ12" s="656"/>
      <c r="CK12" s="656"/>
      <c r="CL12" s="656"/>
      <c r="CM12" s="656"/>
      <c r="CN12" s="656"/>
      <c r="CO12" s="656"/>
      <c r="CP12" s="656"/>
      <c r="CQ12" s="657"/>
      <c r="CR12" s="658">
        <v>487132</v>
      </c>
      <c r="CS12" s="659"/>
      <c r="CT12" s="659"/>
      <c r="CU12" s="659"/>
      <c r="CV12" s="659"/>
      <c r="CW12" s="659"/>
      <c r="CX12" s="659"/>
      <c r="CY12" s="660"/>
      <c r="CZ12" s="661">
        <v>7.5</v>
      </c>
      <c r="DA12" s="661"/>
      <c r="DB12" s="661"/>
      <c r="DC12" s="661"/>
      <c r="DD12" s="667">
        <v>6765</v>
      </c>
      <c r="DE12" s="659"/>
      <c r="DF12" s="659"/>
      <c r="DG12" s="659"/>
      <c r="DH12" s="659"/>
      <c r="DI12" s="659"/>
      <c r="DJ12" s="659"/>
      <c r="DK12" s="659"/>
      <c r="DL12" s="659"/>
      <c r="DM12" s="659"/>
      <c r="DN12" s="659"/>
      <c r="DO12" s="659"/>
      <c r="DP12" s="660"/>
      <c r="DQ12" s="667">
        <v>222895</v>
      </c>
      <c r="DR12" s="659"/>
      <c r="DS12" s="659"/>
      <c r="DT12" s="659"/>
      <c r="DU12" s="659"/>
      <c r="DV12" s="659"/>
      <c r="DW12" s="659"/>
      <c r="DX12" s="659"/>
      <c r="DY12" s="659"/>
      <c r="DZ12" s="659"/>
      <c r="EA12" s="659"/>
      <c r="EB12" s="659"/>
      <c r="EC12" s="668"/>
    </row>
    <row r="13" spans="2:143" ht="11.25" customHeight="1" x14ac:dyDescent="0.2">
      <c r="B13" s="655" t="s">
        <v>243</v>
      </c>
      <c r="C13" s="656"/>
      <c r="D13" s="656"/>
      <c r="E13" s="656"/>
      <c r="F13" s="656"/>
      <c r="G13" s="656"/>
      <c r="H13" s="656"/>
      <c r="I13" s="656"/>
      <c r="J13" s="656"/>
      <c r="K13" s="656"/>
      <c r="L13" s="656"/>
      <c r="M13" s="656"/>
      <c r="N13" s="656"/>
      <c r="O13" s="656"/>
      <c r="P13" s="656"/>
      <c r="Q13" s="657"/>
      <c r="R13" s="658" t="s">
        <v>123</v>
      </c>
      <c r="S13" s="659"/>
      <c r="T13" s="659"/>
      <c r="U13" s="659"/>
      <c r="V13" s="659"/>
      <c r="W13" s="659"/>
      <c r="X13" s="659"/>
      <c r="Y13" s="660"/>
      <c r="Z13" s="661" t="s">
        <v>123</v>
      </c>
      <c r="AA13" s="661"/>
      <c r="AB13" s="661"/>
      <c r="AC13" s="661"/>
      <c r="AD13" s="662" t="s">
        <v>123</v>
      </c>
      <c r="AE13" s="662"/>
      <c r="AF13" s="662"/>
      <c r="AG13" s="662"/>
      <c r="AH13" s="662"/>
      <c r="AI13" s="662"/>
      <c r="AJ13" s="662"/>
      <c r="AK13" s="662"/>
      <c r="AL13" s="663" t="s">
        <v>123</v>
      </c>
      <c r="AM13" s="664"/>
      <c r="AN13" s="664"/>
      <c r="AO13" s="665"/>
      <c r="AP13" s="655" t="s">
        <v>244</v>
      </c>
      <c r="AQ13" s="656"/>
      <c r="AR13" s="656"/>
      <c r="AS13" s="656"/>
      <c r="AT13" s="656"/>
      <c r="AU13" s="656"/>
      <c r="AV13" s="656"/>
      <c r="AW13" s="656"/>
      <c r="AX13" s="656"/>
      <c r="AY13" s="656"/>
      <c r="AZ13" s="656"/>
      <c r="BA13" s="656"/>
      <c r="BB13" s="656"/>
      <c r="BC13" s="656"/>
      <c r="BD13" s="656"/>
      <c r="BE13" s="656"/>
      <c r="BF13" s="657"/>
      <c r="BG13" s="658">
        <v>625100</v>
      </c>
      <c r="BH13" s="659"/>
      <c r="BI13" s="659"/>
      <c r="BJ13" s="659"/>
      <c r="BK13" s="659"/>
      <c r="BL13" s="659"/>
      <c r="BM13" s="659"/>
      <c r="BN13" s="660"/>
      <c r="BO13" s="661">
        <v>74.599999999999994</v>
      </c>
      <c r="BP13" s="661"/>
      <c r="BQ13" s="661"/>
      <c r="BR13" s="661"/>
      <c r="BS13" s="662">
        <v>77894</v>
      </c>
      <c r="BT13" s="662"/>
      <c r="BU13" s="662"/>
      <c r="BV13" s="662"/>
      <c r="BW13" s="662"/>
      <c r="BX13" s="662"/>
      <c r="BY13" s="662"/>
      <c r="BZ13" s="662"/>
      <c r="CA13" s="662"/>
      <c r="CB13" s="666"/>
      <c r="CD13" s="655" t="s">
        <v>245</v>
      </c>
      <c r="CE13" s="656"/>
      <c r="CF13" s="656"/>
      <c r="CG13" s="656"/>
      <c r="CH13" s="656"/>
      <c r="CI13" s="656"/>
      <c r="CJ13" s="656"/>
      <c r="CK13" s="656"/>
      <c r="CL13" s="656"/>
      <c r="CM13" s="656"/>
      <c r="CN13" s="656"/>
      <c r="CO13" s="656"/>
      <c r="CP13" s="656"/>
      <c r="CQ13" s="657"/>
      <c r="CR13" s="658">
        <v>994531</v>
      </c>
      <c r="CS13" s="659"/>
      <c r="CT13" s="659"/>
      <c r="CU13" s="659"/>
      <c r="CV13" s="659"/>
      <c r="CW13" s="659"/>
      <c r="CX13" s="659"/>
      <c r="CY13" s="660"/>
      <c r="CZ13" s="661">
        <v>15.3</v>
      </c>
      <c r="DA13" s="661"/>
      <c r="DB13" s="661"/>
      <c r="DC13" s="661"/>
      <c r="DD13" s="667">
        <v>388344</v>
      </c>
      <c r="DE13" s="659"/>
      <c r="DF13" s="659"/>
      <c r="DG13" s="659"/>
      <c r="DH13" s="659"/>
      <c r="DI13" s="659"/>
      <c r="DJ13" s="659"/>
      <c r="DK13" s="659"/>
      <c r="DL13" s="659"/>
      <c r="DM13" s="659"/>
      <c r="DN13" s="659"/>
      <c r="DO13" s="659"/>
      <c r="DP13" s="660"/>
      <c r="DQ13" s="667">
        <v>637118</v>
      </c>
      <c r="DR13" s="659"/>
      <c r="DS13" s="659"/>
      <c r="DT13" s="659"/>
      <c r="DU13" s="659"/>
      <c r="DV13" s="659"/>
      <c r="DW13" s="659"/>
      <c r="DX13" s="659"/>
      <c r="DY13" s="659"/>
      <c r="DZ13" s="659"/>
      <c r="EA13" s="659"/>
      <c r="EB13" s="659"/>
      <c r="EC13" s="668"/>
    </row>
    <row r="14" spans="2:143" ht="11.25" customHeight="1" x14ac:dyDescent="0.2">
      <c r="B14" s="655" t="s">
        <v>246</v>
      </c>
      <c r="C14" s="656"/>
      <c r="D14" s="656"/>
      <c r="E14" s="656"/>
      <c r="F14" s="656"/>
      <c r="G14" s="656"/>
      <c r="H14" s="656"/>
      <c r="I14" s="656"/>
      <c r="J14" s="656"/>
      <c r="K14" s="656"/>
      <c r="L14" s="656"/>
      <c r="M14" s="656"/>
      <c r="N14" s="656"/>
      <c r="O14" s="656"/>
      <c r="P14" s="656"/>
      <c r="Q14" s="657"/>
      <c r="R14" s="658" t="s">
        <v>123</v>
      </c>
      <c r="S14" s="659"/>
      <c r="T14" s="659"/>
      <c r="U14" s="659"/>
      <c r="V14" s="659"/>
      <c r="W14" s="659"/>
      <c r="X14" s="659"/>
      <c r="Y14" s="660"/>
      <c r="Z14" s="661" t="s">
        <v>123</v>
      </c>
      <c r="AA14" s="661"/>
      <c r="AB14" s="661"/>
      <c r="AC14" s="661"/>
      <c r="AD14" s="662" t="s">
        <v>123</v>
      </c>
      <c r="AE14" s="662"/>
      <c r="AF14" s="662"/>
      <c r="AG14" s="662"/>
      <c r="AH14" s="662"/>
      <c r="AI14" s="662"/>
      <c r="AJ14" s="662"/>
      <c r="AK14" s="662"/>
      <c r="AL14" s="663" t="s">
        <v>123</v>
      </c>
      <c r="AM14" s="664"/>
      <c r="AN14" s="664"/>
      <c r="AO14" s="665"/>
      <c r="AP14" s="655" t="s">
        <v>247</v>
      </c>
      <c r="AQ14" s="656"/>
      <c r="AR14" s="656"/>
      <c r="AS14" s="656"/>
      <c r="AT14" s="656"/>
      <c r="AU14" s="656"/>
      <c r="AV14" s="656"/>
      <c r="AW14" s="656"/>
      <c r="AX14" s="656"/>
      <c r="AY14" s="656"/>
      <c r="AZ14" s="656"/>
      <c r="BA14" s="656"/>
      <c r="BB14" s="656"/>
      <c r="BC14" s="656"/>
      <c r="BD14" s="656"/>
      <c r="BE14" s="656"/>
      <c r="BF14" s="657"/>
      <c r="BG14" s="658">
        <v>15118</v>
      </c>
      <c r="BH14" s="659"/>
      <c r="BI14" s="659"/>
      <c r="BJ14" s="659"/>
      <c r="BK14" s="659"/>
      <c r="BL14" s="659"/>
      <c r="BM14" s="659"/>
      <c r="BN14" s="660"/>
      <c r="BO14" s="661">
        <v>1.8</v>
      </c>
      <c r="BP14" s="661"/>
      <c r="BQ14" s="661"/>
      <c r="BR14" s="661"/>
      <c r="BS14" s="662" t="s">
        <v>123</v>
      </c>
      <c r="BT14" s="662"/>
      <c r="BU14" s="662"/>
      <c r="BV14" s="662"/>
      <c r="BW14" s="662"/>
      <c r="BX14" s="662"/>
      <c r="BY14" s="662"/>
      <c r="BZ14" s="662"/>
      <c r="CA14" s="662"/>
      <c r="CB14" s="666"/>
      <c r="CD14" s="655" t="s">
        <v>248</v>
      </c>
      <c r="CE14" s="656"/>
      <c r="CF14" s="656"/>
      <c r="CG14" s="656"/>
      <c r="CH14" s="656"/>
      <c r="CI14" s="656"/>
      <c r="CJ14" s="656"/>
      <c r="CK14" s="656"/>
      <c r="CL14" s="656"/>
      <c r="CM14" s="656"/>
      <c r="CN14" s="656"/>
      <c r="CO14" s="656"/>
      <c r="CP14" s="656"/>
      <c r="CQ14" s="657"/>
      <c r="CR14" s="658">
        <v>452234</v>
      </c>
      <c r="CS14" s="659"/>
      <c r="CT14" s="659"/>
      <c r="CU14" s="659"/>
      <c r="CV14" s="659"/>
      <c r="CW14" s="659"/>
      <c r="CX14" s="659"/>
      <c r="CY14" s="660"/>
      <c r="CZ14" s="661">
        <v>7</v>
      </c>
      <c r="DA14" s="661"/>
      <c r="DB14" s="661"/>
      <c r="DC14" s="661"/>
      <c r="DD14" s="667">
        <v>11857</v>
      </c>
      <c r="DE14" s="659"/>
      <c r="DF14" s="659"/>
      <c r="DG14" s="659"/>
      <c r="DH14" s="659"/>
      <c r="DI14" s="659"/>
      <c r="DJ14" s="659"/>
      <c r="DK14" s="659"/>
      <c r="DL14" s="659"/>
      <c r="DM14" s="659"/>
      <c r="DN14" s="659"/>
      <c r="DO14" s="659"/>
      <c r="DP14" s="660"/>
      <c r="DQ14" s="667">
        <v>284692</v>
      </c>
      <c r="DR14" s="659"/>
      <c r="DS14" s="659"/>
      <c r="DT14" s="659"/>
      <c r="DU14" s="659"/>
      <c r="DV14" s="659"/>
      <c r="DW14" s="659"/>
      <c r="DX14" s="659"/>
      <c r="DY14" s="659"/>
      <c r="DZ14" s="659"/>
      <c r="EA14" s="659"/>
      <c r="EB14" s="659"/>
      <c r="EC14" s="668"/>
    </row>
    <row r="15" spans="2:143" ht="11.25" customHeight="1" x14ac:dyDescent="0.2">
      <c r="B15" s="655" t="s">
        <v>249</v>
      </c>
      <c r="C15" s="656"/>
      <c r="D15" s="656"/>
      <c r="E15" s="656"/>
      <c r="F15" s="656"/>
      <c r="G15" s="656"/>
      <c r="H15" s="656"/>
      <c r="I15" s="656"/>
      <c r="J15" s="656"/>
      <c r="K15" s="656"/>
      <c r="L15" s="656"/>
      <c r="M15" s="656"/>
      <c r="N15" s="656"/>
      <c r="O15" s="656"/>
      <c r="P15" s="656"/>
      <c r="Q15" s="657"/>
      <c r="R15" s="658">
        <v>5733</v>
      </c>
      <c r="S15" s="659"/>
      <c r="T15" s="659"/>
      <c r="U15" s="659"/>
      <c r="V15" s="659"/>
      <c r="W15" s="659"/>
      <c r="X15" s="659"/>
      <c r="Y15" s="660"/>
      <c r="Z15" s="661">
        <v>0.1</v>
      </c>
      <c r="AA15" s="661"/>
      <c r="AB15" s="661"/>
      <c r="AC15" s="661"/>
      <c r="AD15" s="662">
        <v>5733</v>
      </c>
      <c r="AE15" s="662"/>
      <c r="AF15" s="662"/>
      <c r="AG15" s="662"/>
      <c r="AH15" s="662"/>
      <c r="AI15" s="662"/>
      <c r="AJ15" s="662"/>
      <c r="AK15" s="662"/>
      <c r="AL15" s="663">
        <v>0.1</v>
      </c>
      <c r="AM15" s="664"/>
      <c r="AN15" s="664"/>
      <c r="AO15" s="665"/>
      <c r="AP15" s="655" t="s">
        <v>250</v>
      </c>
      <c r="AQ15" s="656"/>
      <c r="AR15" s="656"/>
      <c r="AS15" s="656"/>
      <c r="AT15" s="656"/>
      <c r="AU15" s="656"/>
      <c r="AV15" s="656"/>
      <c r="AW15" s="656"/>
      <c r="AX15" s="656"/>
      <c r="AY15" s="656"/>
      <c r="AZ15" s="656"/>
      <c r="BA15" s="656"/>
      <c r="BB15" s="656"/>
      <c r="BC15" s="656"/>
      <c r="BD15" s="656"/>
      <c r="BE15" s="656"/>
      <c r="BF15" s="657"/>
      <c r="BG15" s="658">
        <v>20771</v>
      </c>
      <c r="BH15" s="659"/>
      <c r="BI15" s="659"/>
      <c r="BJ15" s="659"/>
      <c r="BK15" s="659"/>
      <c r="BL15" s="659"/>
      <c r="BM15" s="659"/>
      <c r="BN15" s="660"/>
      <c r="BO15" s="661">
        <v>2.5</v>
      </c>
      <c r="BP15" s="661"/>
      <c r="BQ15" s="661"/>
      <c r="BR15" s="661"/>
      <c r="BS15" s="662" t="s">
        <v>123</v>
      </c>
      <c r="BT15" s="662"/>
      <c r="BU15" s="662"/>
      <c r="BV15" s="662"/>
      <c r="BW15" s="662"/>
      <c r="BX15" s="662"/>
      <c r="BY15" s="662"/>
      <c r="BZ15" s="662"/>
      <c r="CA15" s="662"/>
      <c r="CB15" s="666"/>
      <c r="CD15" s="655" t="s">
        <v>251</v>
      </c>
      <c r="CE15" s="656"/>
      <c r="CF15" s="656"/>
      <c r="CG15" s="656"/>
      <c r="CH15" s="656"/>
      <c r="CI15" s="656"/>
      <c r="CJ15" s="656"/>
      <c r="CK15" s="656"/>
      <c r="CL15" s="656"/>
      <c r="CM15" s="656"/>
      <c r="CN15" s="656"/>
      <c r="CO15" s="656"/>
      <c r="CP15" s="656"/>
      <c r="CQ15" s="657"/>
      <c r="CR15" s="658">
        <v>789280</v>
      </c>
      <c r="CS15" s="659"/>
      <c r="CT15" s="659"/>
      <c r="CU15" s="659"/>
      <c r="CV15" s="659"/>
      <c r="CW15" s="659"/>
      <c r="CX15" s="659"/>
      <c r="CY15" s="660"/>
      <c r="CZ15" s="661">
        <v>12.2</v>
      </c>
      <c r="DA15" s="661"/>
      <c r="DB15" s="661"/>
      <c r="DC15" s="661"/>
      <c r="DD15" s="667">
        <v>83769</v>
      </c>
      <c r="DE15" s="659"/>
      <c r="DF15" s="659"/>
      <c r="DG15" s="659"/>
      <c r="DH15" s="659"/>
      <c r="DI15" s="659"/>
      <c r="DJ15" s="659"/>
      <c r="DK15" s="659"/>
      <c r="DL15" s="659"/>
      <c r="DM15" s="659"/>
      <c r="DN15" s="659"/>
      <c r="DO15" s="659"/>
      <c r="DP15" s="660"/>
      <c r="DQ15" s="667">
        <v>715923</v>
      </c>
      <c r="DR15" s="659"/>
      <c r="DS15" s="659"/>
      <c r="DT15" s="659"/>
      <c r="DU15" s="659"/>
      <c r="DV15" s="659"/>
      <c r="DW15" s="659"/>
      <c r="DX15" s="659"/>
      <c r="DY15" s="659"/>
      <c r="DZ15" s="659"/>
      <c r="EA15" s="659"/>
      <c r="EB15" s="659"/>
      <c r="EC15" s="668"/>
    </row>
    <row r="16" spans="2:143" ht="11.25" customHeight="1" x14ac:dyDescent="0.2">
      <c r="B16" s="655" t="s">
        <v>252</v>
      </c>
      <c r="C16" s="656"/>
      <c r="D16" s="656"/>
      <c r="E16" s="656"/>
      <c r="F16" s="656"/>
      <c r="G16" s="656"/>
      <c r="H16" s="656"/>
      <c r="I16" s="656"/>
      <c r="J16" s="656"/>
      <c r="K16" s="656"/>
      <c r="L16" s="656"/>
      <c r="M16" s="656"/>
      <c r="N16" s="656"/>
      <c r="O16" s="656"/>
      <c r="P16" s="656"/>
      <c r="Q16" s="657"/>
      <c r="R16" s="658">
        <v>10797</v>
      </c>
      <c r="S16" s="659"/>
      <c r="T16" s="659"/>
      <c r="U16" s="659"/>
      <c r="V16" s="659"/>
      <c r="W16" s="659"/>
      <c r="X16" s="659"/>
      <c r="Y16" s="660"/>
      <c r="Z16" s="661">
        <v>0.2</v>
      </c>
      <c r="AA16" s="661"/>
      <c r="AB16" s="661"/>
      <c r="AC16" s="661"/>
      <c r="AD16" s="662">
        <v>10797</v>
      </c>
      <c r="AE16" s="662"/>
      <c r="AF16" s="662"/>
      <c r="AG16" s="662"/>
      <c r="AH16" s="662"/>
      <c r="AI16" s="662"/>
      <c r="AJ16" s="662"/>
      <c r="AK16" s="662"/>
      <c r="AL16" s="663">
        <v>0.3</v>
      </c>
      <c r="AM16" s="664"/>
      <c r="AN16" s="664"/>
      <c r="AO16" s="665"/>
      <c r="AP16" s="655" t="s">
        <v>253</v>
      </c>
      <c r="AQ16" s="656"/>
      <c r="AR16" s="656"/>
      <c r="AS16" s="656"/>
      <c r="AT16" s="656"/>
      <c r="AU16" s="656"/>
      <c r="AV16" s="656"/>
      <c r="AW16" s="656"/>
      <c r="AX16" s="656"/>
      <c r="AY16" s="656"/>
      <c r="AZ16" s="656"/>
      <c r="BA16" s="656"/>
      <c r="BB16" s="656"/>
      <c r="BC16" s="656"/>
      <c r="BD16" s="656"/>
      <c r="BE16" s="656"/>
      <c r="BF16" s="657"/>
      <c r="BG16" s="658" t="s">
        <v>123</v>
      </c>
      <c r="BH16" s="659"/>
      <c r="BI16" s="659"/>
      <c r="BJ16" s="659"/>
      <c r="BK16" s="659"/>
      <c r="BL16" s="659"/>
      <c r="BM16" s="659"/>
      <c r="BN16" s="660"/>
      <c r="BO16" s="661" t="s">
        <v>123</v>
      </c>
      <c r="BP16" s="661"/>
      <c r="BQ16" s="661"/>
      <c r="BR16" s="661"/>
      <c r="BS16" s="662" t="s">
        <v>123</v>
      </c>
      <c r="BT16" s="662"/>
      <c r="BU16" s="662"/>
      <c r="BV16" s="662"/>
      <c r="BW16" s="662"/>
      <c r="BX16" s="662"/>
      <c r="BY16" s="662"/>
      <c r="BZ16" s="662"/>
      <c r="CA16" s="662"/>
      <c r="CB16" s="666"/>
      <c r="CD16" s="655" t="s">
        <v>254</v>
      </c>
      <c r="CE16" s="656"/>
      <c r="CF16" s="656"/>
      <c r="CG16" s="656"/>
      <c r="CH16" s="656"/>
      <c r="CI16" s="656"/>
      <c r="CJ16" s="656"/>
      <c r="CK16" s="656"/>
      <c r="CL16" s="656"/>
      <c r="CM16" s="656"/>
      <c r="CN16" s="656"/>
      <c r="CO16" s="656"/>
      <c r="CP16" s="656"/>
      <c r="CQ16" s="657"/>
      <c r="CR16" s="658">
        <v>1552</v>
      </c>
      <c r="CS16" s="659"/>
      <c r="CT16" s="659"/>
      <c r="CU16" s="659"/>
      <c r="CV16" s="659"/>
      <c r="CW16" s="659"/>
      <c r="CX16" s="659"/>
      <c r="CY16" s="660"/>
      <c r="CZ16" s="661">
        <v>0</v>
      </c>
      <c r="DA16" s="661"/>
      <c r="DB16" s="661"/>
      <c r="DC16" s="661"/>
      <c r="DD16" s="667" t="s">
        <v>123</v>
      </c>
      <c r="DE16" s="659"/>
      <c r="DF16" s="659"/>
      <c r="DG16" s="659"/>
      <c r="DH16" s="659"/>
      <c r="DI16" s="659"/>
      <c r="DJ16" s="659"/>
      <c r="DK16" s="659"/>
      <c r="DL16" s="659"/>
      <c r="DM16" s="659"/>
      <c r="DN16" s="659"/>
      <c r="DO16" s="659"/>
      <c r="DP16" s="660"/>
      <c r="DQ16" s="667">
        <v>1552</v>
      </c>
      <c r="DR16" s="659"/>
      <c r="DS16" s="659"/>
      <c r="DT16" s="659"/>
      <c r="DU16" s="659"/>
      <c r="DV16" s="659"/>
      <c r="DW16" s="659"/>
      <c r="DX16" s="659"/>
      <c r="DY16" s="659"/>
      <c r="DZ16" s="659"/>
      <c r="EA16" s="659"/>
      <c r="EB16" s="659"/>
      <c r="EC16" s="668"/>
    </row>
    <row r="17" spans="2:133" ht="11.25" customHeight="1" x14ac:dyDescent="0.2">
      <c r="B17" s="655" t="s">
        <v>255</v>
      </c>
      <c r="C17" s="656"/>
      <c r="D17" s="656"/>
      <c r="E17" s="656"/>
      <c r="F17" s="656"/>
      <c r="G17" s="656"/>
      <c r="H17" s="656"/>
      <c r="I17" s="656"/>
      <c r="J17" s="656"/>
      <c r="K17" s="656"/>
      <c r="L17" s="656"/>
      <c r="M17" s="656"/>
      <c r="N17" s="656"/>
      <c r="O17" s="656"/>
      <c r="P17" s="656"/>
      <c r="Q17" s="657"/>
      <c r="R17" s="658">
        <v>15867</v>
      </c>
      <c r="S17" s="659"/>
      <c r="T17" s="659"/>
      <c r="U17" s="659"/>
      <c r="V17" s="659"/>
      <c r="W17" s="659"/>
      <c r="X17" s="659"/>
      <c r="Y17" s="660"/>
      <c r="Z17" s="661">
        <v>0.2</v>
      </c>
      <c r="AA17" s="661"/>
      <c r="AB17" s="661"/>
      <c r="AC17" s="661"/>
      <c r="AD17" s="662">
        <v>15867</v>
      </c>
      <c r="AE17" s="662"/>
      <c r="AF17" s="662"/>
      <c r="AG17" s="662"/>
      <c r="AH17" s="662"/>
      <c r="AI17" s="662"/>
      <c r="AJ17" s="662"/>
      <c r="AK17" s="662"/>
      <c r="AL17" s="663">
        <v>0.4</v>
      </c>
      <c r="AM17" s="664"/>
      <c r="AN17" s="664"/>
      <c r="AO17" s="665"/>
      <c r="AP17" s="655" t="s">
        <v>256</v>
      </c>
      <c r="AQ17" s="656"/>
      <c r="AR17" s="656"/>
      <c r="AS17" s="656"/>
      <c r="AT17" s="656"/>
      <c r="AU17" s="656"/>
      <c r="AV17" s="656"/>
      <c r="AW17" s="656"/>
      <c r="AX17" s="656"/>
      <c r="AY17" s="656"/>
      <c r="AZ17" s="656"/>
      <c r="BA17" s="656"/>
      <c r="BB17" s="656"/>
      <c r="BC17" s="656"/>
      <c r="BD17" s="656"/>
      <c r="BE17" s="656"/>
      <c r="BF17" s="657"/>
      <c r="BG17" s="658" t="s">
        <v>123</v>
      </c>
      <c r="BH17" s="659"/>
      <c r="BI17" s="659"/>
      <c r="BJ17" s="659"/>
      <c r="BK17" s="659"/>
      <c r="BL17" s="659"/>
      <c r="BM17" s="659"/>
      <c r="BN17" s="660"/>
      <c r="BO17" s="661" t="s">
        <v>123</v>
      </c>
      <c r="BP17" s="661"/>
      <c r="BQ17" s="661"/>
      <c r="BR17" s="661"/>
      <c r="BS17" s="662" t="s">
        <v>123</v>
      </c>
      <c r="BT17" s="662"/>
      <c r="BU17" s="662"/>
      <c r="BV17" s="662"/>
      <c r="BW17" s="662"/>
      <c r="BX17" s="662"/>
      <c r="BY17" s="662"/>
      <c r="BZ17" s="662"/>
      <c r="CA17" s="662"/>
      <c r="CB17" s="666"/>
      <c r="CD17" s="655" t="s">
        <v>257</v>
      </c>
      <c r="CE17" s="656"/>
      <c r="CF17" s="656"/>
      <c r="CG17" s="656"/>
      <c r="CH17" s="656"/>
      <c r="CI17" s="656"/>
      <c r="CJ17" s="656"/>
      <c r="CK17" s="656"/>
      <c r="CL17" s="656"/>
      <c r="CM17" s="656"/>
      <c r="CN17" s="656"/>
      <c r="CO17" s="656"/>
      <c r="CP17" s="656"/>
      <c r="CQ17" s="657"/>
      <c r="CR17" s="658">
        <v>754203</v>
      </c>
      <c r="CS17" s="659"/>
      <c r="CT17" s="659"/>
      <c r="CU17" s="659"/>
      <c r="CV17" s="659"/>
      <c r="CW17" s="659"/>
      <c r="CX17" s="659"/>
      <c r="CY17" s="660"/>
      <c r="CZ17" s="661">
        <v>11.6</v>
      </c>
      <c r="DA17" s="661"/>
      <c r="DB17" s="661"/>
      <c r="DC17" s="661"/>
      <c r="DD17" s="667" t="s">
        <v>123</v>
      </c>
      <c r="DE17" s="659"/>
      <c r="DF17" s="659"/>
      <c r="DG17" s="659"/>
      <c r="DH17" s="659"/>
      <c r="DI17" s="659"/>
      <c r="DJ17" s="659"/>
      <c r="DK17" s="659"/>
      <c r="DL17" s="659"/>
      <c r="DM17" s="659"/>
      <c r="DN17" s="659"/>
      <c r="DO17" s="659"/>
      <c r="DP17" s="660"/>
      <c r="DQ17" s="667">
        <v>748561</v>
      </c>
      <c r="DR17" s="659"/>
      <c r="DS17" s="659"/>
      <c r="DT17" s="659"/>
      <c r="DU17" s="659"/>
      <c r="DV17" s="659"/>
      <c r="DW17" s="659"/>
      <c r="DX17" s="659"/>
      <c r="DY17" s="659"/>
      <c r="DZ17" s="659"/>
      <c r="EA17" s="659"/>
      <c r="EB17" s="659"/>
      <c r="EC17" s="668"/>
    </row>
    <row r="18" spans="2:133" ht="11.25" customHeight="1" x14ac:dyDescent="0.2">
      <c r="B18" s="655" t="s">
        <v>258</v>
      </c>
      <c r="C18" s="656"/>
      <c r="D18" s="656"/>
      <c r="E18" s="656"/>
      <c r="F18" s="656"/>
      <c r="G18" s="656"/>
      <c r="H18" s="656"/>
      <c r="I18" s="656"/>
      <c r="J18" s="656"/>
      <c r="K18" s="656"/>
      <c r="L18" s="656"/>
      <c r="M18" s="656"/>
      <c r="N18" s="656"/>
      <c r="O18" s="656"/>
      <c r="P18" s="656"/>
      <c r="Q18" s="657"/>
      <c r="R18" s="658">
        <v>1086</v>
      </c>
      <c r="S18" s="659"/>
      <c r="T18" s="659"/>
      <c r="U18" s="659"/>
      <c r="V18" s="659"/>
      <c r="W18" s="659"/>
      <c r="X18" s="659"/>
      <c r="Y18" s="660"/>
      <c r="Z18" s="661">
        <v>0</v>
      </c>
      <c r="AA18" s="661"/>
      <c r="AB18" s="661"/>
      <c r="AC18" s="661"/>
      <c r="AD18" s="662">
        <v>1086</v>
      </c>
      <c r="AE18" s="662"/>
      <c r="AF18" s="662"/>
      <c r="AG18" s="662"/>
      <c r="AH18" s="662"/>
      <c r="AI18" s="662"/>
      <c r="AJ18" s="662"/>
      <c r="AK18" s="662"/>
      <c r="AL18" s="663">
        <v>0</v>
      </c>
      <c r="AM18" s="664"/>
      <c r="AN18" s="664"/>
      <c r="AO18" s="665"/>
      <c r="AP18" s="655" t="s">
        <v>259</v>
      </c>
      <c r="AQ18" s="656"/>
      <c r="AR18" s="656"/>
      <c r="AS18" s="656"/>
      <c r="AT18" s="656"/>
      <c r="AU18" s="656"/>
      <c r="AV18" s="656"/>
      <c r="AW18" s="656"/>
      <c r="AX18" s="656"/>
      <c r="AY18" s="656"/>
      <c r="AZ18" s="656"/>
      <c r="BA18" s="656"/>
      <c r="BB18" s="656"/>
      <c r="BC18" s="656"/>
      <c r="BD18" s="656"/>
      <c r="BE18" s="656"/>
      <c r="BF18" s="657"/>
      <c r="BG18" s="658" t="s">
        <v>123</v>
      </c>
      <c r="BH18" s="659"/>
      <c r="BI18" s="659"/>
      <c r="BJ18" s="659"/>
      <c r="BK18" s="659"/>
      <c r="BL18" s="659"/>
      <c r="BM18" s="659"/>
      <c r="BN18" s="660"/>
      <c r="BO18" s="661" t="s">
        <v>123</v>
      </c>
      <c r="BP18" s="661"/>
      <c r="BQ18" s="661"/>
      <c r="BR18" s="661"/>
      <c r="BS18" s="662" t="s">
        <v>123</v>
      </c>
      <c r="BT18" s="662"/>
      <c r="BU18" s="662"/>
      <c r="BV18" s="662"/>
      <c r="BW18" s="662"/>
      <c r="BX18" s="662"/>
      <c r="BY18" s="662"/>
      <c r="BZ18" s="662"/>
      <c r="CA18" s="662"/>
      <c r="CB18" s="666"/>
      <c r="CD18" s="655" t="s">
        <v>260</v>
      </c>
      <c r="CE18" s="656"/>
      <c r="CF18" s="656"/>
      <c r="CG18" s="656"/>
      <c r="CH18" s="656"/>
      <c r="CI18" s="656"/>
      <c r="CJ18" s="656"/>
      <c r="CK18" s="656"/>
      <c r="CL18" s="656"/>
      <c r="CM18" s="656"/>
      <c r="CN18" s="656"/>
      <c r="CO18" s="656"/>
      <c r="CP18" s="656"/>
      <c r="CQ18" s="657"/>
      <c r="CR18" s="658" t="s">
        <v>123</v>
      </c>
      <c r="CS18" s="659"/>
      <c r="CT18" s="659"/>
      <c r="CU18" s="659"/>
      <c r="CV18" s="659"/>
      <c r="CW18" s="659"/>
      <c r="CX18" s="659"/>
      <c r="CY18" s="660"/>
      <c r="CZ18" s="661" t="s">
        <v>123</v>
      </c>
      <c r="DA18" s="661"/>
      <c r="DB18" s="661"/>
      <c r="DC18" s="661"/>
      <c r="DD18" s="667" t="s">
        <v>123</v>
      </c>
      <c r="DE18" s="659"/>
      <c r="DF18" s="659"/>
      <c r="DG18" s="659"/>
      <c r="DH18" s="659"/>
      <c r="DI18" s="659"/>
      <c r="DJ18" s="659"/>
      <c r="DK18" s="659"/>
      <c r="DL18" s="659"/>
      <c r="DM18" s="659"/>
      <c r="DN18" s="659"/>
      <c r="DO18" s="659"/>
      <c r="DP18" s="660"/>
      <c r="DQ18" s="667" t="s">
        <v>123</v>
      </c>
      <c r="DR18" s="659"/>
      <c r="DS18" s="659"/>
      <c r="DT18" s="659"/>
      <c r="DU18" s="659"/>
      <c r="DV18" s="659"/>
      <c r="DW18" s="659"/>
      <c r="DX18" s="659"/>
      <c r="DY18" s="659"/>
      <c r="DZ18" s="659"/>
      <c r="EA18" s="659"/>
      <c r="EB18" s="659"/>
      <c r="EC18" s="668"/>
    </row>
    <row r="19" spans="2:133" ht="11.25" customHeight="1" x14ac:dyDescent="0.2">
      <c r="B19" s="655" t="s">
        <v>261</v>
      </c>
      <c r="C19" s="656"/>
      <c r="D19" s="656"/>
      <c r="E19" s="656"/>
      <c r="F19" s="656"/>
      <c r="G19" s="656"/>
      <c r="H19" s="656"/>
      <c r="I19" s="656"/>
      <c r="J19" s="656"/>
      <c r="K19" s="656"/>
      <c r="L19" s="656"/>
      <c r="M19" s="656"/>
      <c r="N19" s="656"/>
      <c r="O19" s="656"/>
      <c r="P19" s="656"/>
      <c r="Q19" s="657"/>
      <c r="R19" s="658">
        <v>14781</v>
      </c>
      <c r="S19" s="659"/>
      <c r="T19" s="659"/>
      <c r="U19" s="659"/>
      <c r="V19" s="659"/>
      <c r="W19" s="659"/>
      <c r="X19" s="659"/>
      <c r="Y19" s="660"/>
      <c r="Z19" s="661">
        <v>0.2</v>
      </c>
      <c r="AA19" s="661"/>
      <c r="AB19" s="661"/>
      <c r="AC19" s="661"/>
      <c r="AD19" s="662">
        <v>14781</v>
      </c>
      <c r="AE19" s="662"/>
      <c r="AF19" s="662"/>
      <c r="AG19" s="662"/>
      <c r="AH19" s="662"/>
      <c r="AI19" s="662"/>
      <c r="AJ19" s="662"/>
      <c r="AK19" s="662"/>
      <c r="AL19" s="663">
        <v>0.4</v>
      </c>
      <c r="AM19" s="664"/>
      <c r="AN19" s="664"/>
      <c r="AO19" s="665"/>
      <c r="AP19" s="655" t="s">
        <v>262</v>
      </c>
      <c r="AQ19" s="656"/>
      <c r="AR19" s="656"/>
      <c r="AS19" s="656"/>
      <c r="AT19" s="656"/>
      <c r="AU19" s="656"/>
      <c r="AV19" s="656"/>
      <c r="AW19" s="656"/>
      <c r="AX19" s="656"/>
      <c r="AY19" s="656"/>
      <c r="AZ19" s="656"/>
      <c r="BA19" s="656"/>
      <c r="BB19" s="656"/>
      <c r="BC19" s="656"/>
      <c r="BD19" s="656"/>
      <c r="BE19" s="656"/>
      <c r="BF19" s="657"/>
      <c r="BG19" s="658">
        <v>2786</v>
      </c>
      <c r="BH19" s="659"/>
      <c r="BI19" s="659"/>
      <c r="BJ19" s="659"/>
      <c r="BK19" s="659"/>
      <c r="BL19" s="659"/>
      <c r="BM19" s="659"/>
      <c r="BN19" s="660"/>
      <c r="BO19" s="661">
        <v>0.3</v>
      </c>
      <c r="BP19" s="661"/>
      <c r="BQ19" s="661"/>
      <c r="BR19" s="661"/>
      <c r="BS19" s="662" t="s">
        <v>123</v>
      </c>
      <c r="BT19" s="662"/>
      <c r="BU19" s="662"/>
      <c r="BV19" s="662"/>
      <c r="BW19" s="662"/>
      <c r="BX19" s="662"/>
      <c r="BY19" s="662"/>
      <c r="BZ19" s="662"/>
      <c r="CA19" s="662"/>
      <c r="CB19" s="666"/>
      <c r="CD19" s="655" t="s">
        <v>263</v>
      </c>
      <c r="CE19" s="656"/>
      <c r="CF19" s="656"/>
      <c r="CG19" s="656"/>
      <c r="CH19" s="656"/>
      <c r="CI19" s="656"/>
      <c r="CJ19" s="656"/>
      <c r="CK19" s="656"/>
      <c r="CL19" s="656"/>
      <c r="CM19" s="656"/>
      <c r="CN19" s="656"/>
      <c r="CO19" s="656"/>
      <c r="CP19" s="656"/>
      <c r="CQ19" s="657"/>
      <c r="CR19" s="658" t="s">
        <v>123</v>
      </c>
      <c r="CS19" s="659"/>
      <c r="CT19" s="659"/>
      <c r="CU19" s="659"/>
      <c r="CV19" s="659"/>
      <c r="CW19" s="659"/>
      <c r="CX19" s="659"/>
      <c r="CY19" s="660"/>
      <c r="CZ19" s="661" t="s">
        <v>123</v>
      </c>
      <c r="DA19" s="661"/>
      <c r="DB19" s="661"/>
      <c r="DC19" s="661"/>
      <c r="DD19" s="667" t="s">
        <v>123</v>
      </c>
      <c r="DE19" s="659"/>
      <c r="DF19" s="659"/>
      <c r="DG19" s="659"/>
      <c r="DH19" s="659"/>
      <c r="DI19" s="659"/>
      <c r="DJ19" s="659"/>
      <c r="DK19" s="659"/>
      <c r="DL19" s="659"/>
      <c r="DM19" s="659"/>
      <c r="DN19" s="659"/>
      <c r="DO19" s="659"/>
      <c r="DP19" s="660"/>
      <c r="DQ19" s="667" t="s">
        <v>123</v>
      </c>
      <c r="DR19" s="659"/>
      <c r="DS19" s="659"/>
      <c r="DT19" s="659"/>
      <c r="DU19" s="659"/>
      <c r="DV19" s="659"/>
      <c r="DW19" s="659"/>
      <c r="DX19" s="659"/>
      <c r="DY19" s="659"/>
      <c r="DZ19" s="659"/>
      <c r="EA19" s="659"/>
      <c r="EB19" s="659"/>
      <c r="EC19" s="668"/>
    </row>
    <row r="20" spans="2:133" ht="11.25" customHeight="1" x14ac:dyDescent="0.2">
      <c r="B20" s="671" t="s">
        <v>264</v>
      </c>
      <c r="C20" s="672"/>
      <c r="D20" s="672"/>
      <c r="E20" s="672"/>
      <c r="F20" s="672"/>
      <c r="G20" s="672"/>
      <c r="H20" s="672"/>
      <c r="I20" s="672"/>
      <c r="J20" s="672"/>
      <c r="K20" s="672"/>
      <c r="L20" s="672"/>
      <c r="M20" s="672"/>
      <c r="N20" s="672"/>
      <c r="O20" s="672"/>
      <c r="P20" s="672"/>
      <c r="Q20" s="673"/>
      <c r="R20" s="658" t="s">
        <v>123</v>
      </c>
      <c r="S20" s="659"/>
      <c r="T20" s="659"/>
      <c r="U20" s="659"/>
      <c r="V20" s="659"/>
      <c r="W20" s="659"/>
      <c r="X20" s="659"/>
      <c r="Y20" s="660"/>
      <c r="Z20" s="661" t="s">
        <v>123</v>
      </c>
      <c r="AA20" s="661"/>
      <c r="AB20" s="661"/>
      <c r="AC20" s="661"/>
      <c r="AD20" s="662" t="s">
        <v>123</v>
      </c>
      <c r="AE20" s="662"/>
      <c r="AF20" s="662"/>
      <c r="AG20" s="662"/>
      <c r="AH20" s="662"/>
      <c r="AI20" s="662"/>
      <c r="AJ20" s="662"/>
      <c r="AK20" s="662"/>
      <c r="AL20" s="663" t="s">
        <v>123</v>
      </c>
      <c r="AM20" s="664"/>
      <c r="AN20" s="664"/>
      <c r="AO20" s="665"/>
      <c r="AP20" s="655" t="s">
        <v>265</v>
      </c>
      <c r="AQ20" s="656"/>
      <c r="AR20" s="656"/>
      <c r="AS20" s="656"/>
      <c r="AT20" s="656"/>
      <c r="AU20" s="656"/>
      <c r="AV20" s="656"/>
      <c r="AW20" s="656"/>
      <c r="AX20" s="656"/>
      <c r="AY20" s="656"/>
      <c r="AZ20" s="656"/>
      <c r="BA20" s="656"/>
      <c r="BB20" s="656"/>
      <c r="BC20" s="656"/>
      <c r="BD20" s="656"/>
      <c r="BE20" s="656"/>
      <c r="BF20" s="657"/>
      <c r="BG20" s="658">
        <v>2786</v>
      </c>
      <c r="BH20" s="659"/>
      <c r="BI20" s="659"/>
      <c r="BJ20" s="659"/>
      <c r="BK20" s="659"/>
      <c r="BL20" s="659"/>
      <c r="BM20" s="659"/>
      <c r="BN20" s="660"/>
      <c r="BO20" s="661">
        <v>0.3</v>
      </c>
      <c r="BP20" s="661"/>
      <c r="BQ20" s="661"/>
      <c r="BR20" s="661"/>
      <c r="BS20" s="662" t="s">
        <v>123</v>
      </c>
      <c r="BT20" s="662"/>
      <c r="BU20" s="662"/>
      <c r="BV20" s="662"/>
      <c r="BW20" s="662"/>
      <c r="BX20" s="662"/>
      <c r="BY20" s="662"/>
      <c r="BZ20" s="662"/>
      <c r="CA20" s="662"/>
      <c r="CB20" s="666"/>
      <c r="CD20" s="655" t="s">
        <v>266</v>
      </c>
      <c r="CE20" s="656"/>
      <c r="CF20" s="656"/>
      <c r="CG20" s="656"/>
      <c r="CH20" s="656"/>
      <c r="CI20" s="656"/>
      <c r="CJ20" s="656"/>
      <c r="CK20" s="656"/>
      <c r="CL20" s="656"/>
      <c r="CM20" s="656"/>
      <c r="CN20" s="656"/>
      <c r="CO20" s="656"/>
      <c r="CP20" s="656"/>
      <c r="CQ20" s="657"/>
      <c r="CR20" s="658">
        <v>6482438</v>
      </c>
      <c r="CS20" s="659"/>
      <c r="CT20" s="659"/>
      <c r="CU20" s="659"/>
      <c r="CV20" s="659"/>
      <c r="CW20" s="659"/>
      <c r="CX20" s="659"/>
      <c r="CY20" s="660"/>
      <c r="CZ20" s="661">
        <v>100</v>
      </c>
      <c r="DA20" s="661"/>
      <c r="DB20" s="661"/>
      <c r="DC20" s="661"/>
      <c r="DD20" s="667">
        <v>706887</v>
      </c>
      <c r="DE20" s="659"/>
      <c r="DF20" s="659"/>
      <c r="DG20" s="659"/>
      <c r="DH20" s="659"/>
      <c r="DI20" s="659"/>
      <c r="DJ20" s="659"/>
      <c r="DK20" s="659"/>
      <c r="DL20" s="659"/>
      <c r="DM20" s="659"/>
      <c r="DN20" s="659"/>
      <c r="DO20" s="659"/>
      <c r="DP20" s="660"/>
      <c r="DQ20" s="667">
        <v>4812307</v>
      </c>
      <c r="DR20" s="659"/>
      <c r="DS20" s="659"/>
      <c r="DT20" s="659"/>
      <c r="DU20" s="659"/>
      <c r="DV20" s="659"/>
      <c r="DW20" s="659"/>
      <c r="DX20" s="659"/>
      <c r="DY20" s="659"/>
      <c r="DZ20" s="659"/>
      <c r="EA20" s="659"/>
      <c r="EB20" s="659"/>
      <c r="EC20" s="668"/>
    </row>
    <row r="21" spans="2:133" ht="11.25" customHeight="1" x14ac:dyDescent="0.2">
      <c r="B21" s="655" t="s">
        <v>267</v>
      </c>
      <c r="C21" s="656"/>
      <c r="D21" s="656"/>
      <c r="E21" s="656"/>
      <c r="F21" s="656"/>
      <c r="G21" s="656"/>
      <c r="H21" s="656"/>
      <c r="I21" s="656"/>
      <c r="J21" s="656"/>
      <c r="K21" s="656"/>
      <c r="L21" s="656"/>
      <c r="M21" s="656"/>
      <c r="N21" s="656"/>
      <c r="O21" s="656"/>
      <c r="P21" s="656"/>
      <c r="Q21" s="657"/>
      <c r="R21" s="658">
        <v>3503356</v>
      </c>
      <c r="S21" s="659"/>
      <c r="T21" s="659"/>
      <c r="U21" s="659"/>
      <c r="V21" s="659"/>
      <c r="W21" s="659"/>
      <c r="X21" s="659"/>
      <c r="Y21" s="660"/>
      <c r="Z21" s="661">
        <v>53.2</v>
      </c>
      <c r="AA21" s="661"/>
      <c r="AB21" s="661"/>
      <c r="AC21" s="661"/>
      <c r="AD21" s="662">
        <v>2976762</v>
      </c>
      <c r="AE21" s="662"/>
      <c r="AF21" s="662"/>
      <c r="AG21" s="662"/>
      <c r="AH21" s="662"/>
      <c r="AI21" s="662"/>
      <c r="AJ21" s="662"/>
      <c r="AK21" s="662"/>
      <c r="AL21" s="663">
        <v>73.5</v>
      </c>
      <c r="AM21" s="664"/>
      <c r="AN21" s="664"/>
      <c r="AO21" s="665"/>
      <c r="AP21" s="655" t="s">
        <v>268</v>
      </c>
      <c r="AQ21" s="674"/>
      <c r="AR21" s="674"/>
      <c r="AS21" s="674"/>
      <c r="AT21" s="674"/>
      <c r="AU21" s="674"/>
      <c r="AV21" s="674"/>
      <c r="AW21" s="674"/>
      <c r="AX21" s="674"/>
      <c r="AY21" s="674"/>
      <c r="AZ21" s="674"/>
      <c r="BA21" s="674"/>
      <c r="BB21" s="674"/>
      <c r="BC21" s="674"/>
      <c r="BD21" s="674"/>
      <c r="BE21" s="674"/>
      <c r="BF21" s="675"/>
      <c r="BG21" s="658">
        <v>2786</v>
      </c>
      <c r="BH21" s="659"/>
      <c r="BI21" s="659"/>
      <c r="BJ21" s="659"/>
      <c r="BK21" s="659"/>
      <c r="BL21" s="659"/>
      <c r="BM21" s="659"/>
      <c r="BN21" s="660"/>
      <c r="BO21" s="661">
        <v>0.3</v>
      </c>
      <c r="BP21" s="661"/>
      <c r="BQ21" s="661"/>
      <c r="BR21" s="661"/>
      <c r="BS21" s="662" t="s">
        <v>123</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269</v>
      </c>
      <c r="C22" s="656"/>
      <c r="D22" s="656"/>
      <c r="E22" s="656"/>
      <c r="F22" s="656"/>
      <c r="G22" s="656"/>
      <c r="H22" s="656"/>
      <c r="I22" s="656"/>
      <c r="J22" s="656"/>
      <c r="K22" s="656"/>
      <c r="L22" s="656"/>
      <c r="M22" s="656"/>
      <c r="N22" s="656"/>
      <c r="O22" s="656"/>
      <c r="P22" s="656"/>
      <c r="Q22" s="657"/>
      <c r="R22" s="658">
        <v>2976762</v>
      </c>
      <c r="S22" s="659"/>
      <c r="T22" s="659"/>
      <c r="U22" s="659"/>
      <c r="V22" s="659"/>
      <c r="W22" s="659"/>
      <c r="X22" s="659"/>
      <c r="Y22" s="660"/>
      <c r="Z22" s="661">
        <v>45.2</v>
      </c>
      <c r="AA22" s="661"/>
      <c r="AB22" s="661"/>
      <c r="AC22" s="661"/>
      <c r="AD22" s="662">
        <v>2976762</v>
      </c>
      <c r="AE22" s="662"/>
      <c r="AF22" s="662"/>
      <c r="AG22" s="662"/>
      <c r="AH22" s="662"/>
      <c r="AI22" s="662"/>
      <c r="AJ22" s="662"/>
      <c r="AK22" s="662"/>
      <c r="AL22" s="663">
        <v>73.5</v>
      </c>
      <c r="AM22" s="664"/>
      <c r="AN22" s="664"/>
      <c r="AO22" s="665"/>
      <c r="AP22" s="655" t="s">
        <v>270</v>
      </c>
      <c r="AQ22" s="674"/>
      <c r="AR22" s="674"/>
      <c r="AS22" s="674"/>
      <c r="AT22" s="674"/>
      <c r="AU22" s="674"/>
      <c r="AV22" s="674"/>
      <c r="AW22" s="674"/>
      <c r="AX22" s="674"/>
      <c r="AY22" s="674"/>
      <c r="AZ22" s="674"/>
      <c r="BA22" s="674"/>
      <c r="BB22" s="674"/>
      <c r="BC22" s="674"/>
      <c r="BD22" s="674"/>
      <c r="BE22" s="674"/>
      <c r="BF22" s="675"/>
      <c r="BG22" s="658" t="s">
        <v>123</v>
      </c>
      <c r="BH22" s="659"/>
      <c r="BI22" s="659"/>
      <c r="BJ22" s="659"/>
      <c r="BK22" s="659"/>
      <c r="BL22" s="659"/>
      <c r="BM22" s="659"/>
      <c r="BN22" s="660"/>
      <c r="BO22" s="661" t="s">
        <v>123</v>
      </c>
      <c r="BP22" s="661"/>
      <c r="BQ22" s="661"/>
      <c r="BR22" s="661"/>
      <c r="BS22" s="662" t="s">
        <v>123</v>
      </c>
      <c r="BT22" s="662"/>
      <c r="BU22" s="662"/>
      <c r="BV22" s="662"/>
      <c r="BW22" s="662"/>
      <c r="BX22" s="662"/>
      <c r="BY22" s="662"/>
      <c r="BZ22" s="662"/>
      <c r="CA22" s="662"/>
      <c r="CB22" s="666"/>
      <c r="CD22" s="640" t="s">
        <v>271</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272</v>
      </c>
      <c r="C23" s="656"/>
      <c r="D23" s="656"/>
      <c r="E23" s="656"/>
      <c r="F23" s="656"/>
      <c r="G23" s="656"/>
      <c r="H23" s="656"/>
      <c r="I23" s="656"/>
      <c r="J23" s="656"/>
      <c r="K23" s="656"/>
      <c r="L23" s="656"/>
      <c r="M23" s="656"/>
      <c r="N23" s="656"/>
      <c r="O23" s="656"/>
      <c r="P23" s="656"/>
      <c r="Q23" s="657"/>
      <c r="R23" s="658">
        <v>515935</v>
      </c>
      <c r="S23" s="659"/>
      <c r="T23" s="659"/>
      <c r="U23" s="659"/>
      <c r="V23" s="659"/>
      <c r="W23" s="659"/>
      <c r="X23" s="659"/>
      <c r="Y23" s="660"/>
      <c r="Z23" s="661">
        <v>7.8</v>
      </c>
      <c r="AA23" s="661"/>
      <c r="AB23" s="661"/>
      <c r="AC23" s="661"/>
      <c r="AD23" s="662" t="s">
        <v>123</v>
      </c>
      <c r="AE23" s="662"/>
      <c r="AF23" s="662"/>
      <c r="AG23" s="662"/>
      <c r="AH23" s="662"/>
      <c r="AI23" s="662"/>
      <c r="AJ23" s="662"/>
      <c r="AK23" s="662"/>
      <c r="AL23" s="663" t="s">
        <v>123</v>
      </c>
      <c r="AM23" s="664"/>
      <c r="AN23" s="664"/>
      <c r="AO23" s="665"/>
      <c r="AP23" s="655" t="s">
        <v>273</v>
      </c>
      <c r="AQ23" s="674"/>
      <c r="AR23" s="674"/>
      <c r="AS23" s="674"/>
      <c r="AT23" s="674"/>
      <c r="AU23" s="674"/>
      <c r="AV23" s="674"/>
      <c r="AW23" s="674"/>
      <c r="AX23" s="674"/>
      <c r="AY23" s="674"/>
      <c r="AZ23" s="674"/>
      <c r="BA23" s="674"/>
      <c r="BB23" s="674"/>
      <c r="BC23" s="674"/>
      <c r="BD23" s="674"/>
      <c r="BE23" s="674"/>
      <c r="BF23" s="675"/>
      <c r="BG23" s="658" t="s">
        <v>123</v>
      </c>
      <c r="BH23" s="659"/>
      <c r="BI23" s="659"/>
      <c r="BJ23" s="659"/>
      <c r="BK23" s="659"/>
      <c r="BL23" s="659"/>
      <c r="BM23" s="659"/>
      <c r="BN23" s="660"/>
      <c r="BO23" s="661" t="s">
        <v>123</v>
      </c>
      <c r="BP23" s="661"/>
      <c r="BQ23" s="661"/>
      <c r="BR23" s="661"/>
      <c r="BS23" s="662" t="s">
        <v>123</v>
      </c>
      <c r="BT23" s="662"/>
      <c r="BU23" s="662"/>
      <c r="BV23" s="662"/>
      <c r="BW23" s="662"/>
      <c r="BX23" s="662"/>
      <c r="BY23" s="662"/>
      <c r="BZ23" s="662"/>
      <c r="CA23" s="662"/>
      <c r="CB23" s="666"/>
      <c r="CD23" s="640" t="s">
        <v>213</v>
      </c>
      <c r="CE23" s="641"/>
      <c r="CF23" s="641"/>
      <c r="CG23" s="641"/>
      <c r="CH23" s="641"/>
      <c r="CI23" s="641"/>
      <c r="CJ23" s="641"/>
      <c r="CK23" s="641"/>
      <c r="CL23" s="641"/>
      <c r="CM23" s="641"/>
      <c r="CN23" s="641"/>
      <c r="CO23" s="641"/>
      <c r="CP23" s="641"/>
      <c r="CQ23" s="642"/>
      <c r="CR23" s="640" t="s">
        <v>274</v>
      </c>
      <c r="CS23" s="641"/>
      <c r="CT23" s="641"/>
      <c r="CU23" s="641"/>
      <c r="CV23" s="641"/>
      <c r="CW23" s="641"/>
      <c r="CX23" s="641"/>
      <c r="CY23" s="642"/>
      <c r="CZ23" s="640" t="s">
        <v>275</v>
      </c>
      <c r="DA23" s="641"/>
      <c r="DB23" s="641"/>
      <c r="DC23" s="642"/>
      <c r="DD23" s="640" t="s">
        <v>276</v>
      </c>
      <c r="DE23" s="641"/>
      <c r="DF23" s="641"/>
      <c r="DG23" s="641"/>
      <c r="DH23" s="641"/>
      <c r="DI23" s="641"/>
      <c r="DJ23" s="641"/>
      <c r="DK23" s="642"/>
      <c r="DL23" s="685" t="s">
        <v>277</v>
      </c>
      <c r="DM23" s="686"/>
      <c r="DN23" s="686"/>
      <c r="DO23" s="686"/>
      <c r="DP23" s="686"/>
      <c r="DQ23" s="686"/>
      <c r="DR23" s="686"/>
      <c r="DS23" s="686"/>
      <c r="DT23" s="686"/>
      <c r="DU23" s="686"/>
      <c r="DV23" s="687"/>
      <c r="DW23" s="640" t="s">
        <v>278</v>
      </c>
      <c r="DX23" s="641"/>
      <c r="DY23" s="641"/>
      <c r="DZ23" s="641"/>
      <c r="EA23" s="641"/>
      <c r="EB23" s="641"/>
      <c r="EC23" s="642"/>
    </row>
    <row r="24" spans="2:133" ht="11.25" customHeight="1" x14ac:dyDescent="0.2">
      <c r="B24" s="655" t="s">
        <v>279</v>
      </c>
      <c r="C24" s="656"/>
      <c r="D24" s="656"/>
      <c r="E24" s="656"/>
      <c r="F24" s="656"/>
      <c r="G24" s="656"/>
      <c r="H24" s="656"/>
      <c r="I24" s="656"/>
      <c r="J24" s="656"/>
      <c r="K24" s="656"/>
      <c r="L24" s="656"/>
      <c r="M24" s="656"/>
      <c r="N24" s="656"/>
      <c r="O24" s="656"/>
      <c r="P24" s="656"/>
      <c r="Q24" s="657"/>
      <c r="R24" s="658">
        <v>10659</v>
      </c>
      <c r="S24" s="659"/>
      <c r="T24" s="659"/>
      <c r="U24" s="659"/>
      <c r="V24" s="659"/>
      <c r="W24" s="659"/>
      <c r="X24" s="659"/>
      <c r="Y24" s="660"/>
      <c r="Z24" s="661">
        <v>0.2</v>
      </c>
      <c r="AA24" s="661"/>
      <c r="AB24" s="661"/>
      <c r="AC24" s="661"/>
      <c r="AD24" s="662" t="s">
        <v>123</v>
      </c>
      <c r="AE24" s="662"/>
      <c r="AF24" s="662"/>
      <c r="AG24" s="662"/>
      <c r="AH24" s="662"/>
      <c r="AI24" s="662"/>
      <c r="AJ24" s="662"/>
      <c r="AK24" s="662"/>
      <c r="AL24" s="663" t="s">
        <v>123</v>
      </c>
      <c r="AM24" s="664"/>
      <c r="AN24" s="664"/>
      <c r="AO24" s="665"/>
      <c r="AP24" s="655" t="s">
        <v>280</v>
      </c>
      <c r="AQ24" s="674"/>
      <c r="AR24" s="674"/>
      <c r="AS24" s="674"/>
      <c r="AT24" s="674"/>
      <c r="AU24" s="674"/>
      <c r="AV24" s="674"/>
      <c r="AW24" s="674"/>
      <c r="AX24" s="674"/>
      <c r="AY24" s="674"/>
      <c r="AZ24" s="674"/>
      <c r="BA24" s="674"/>
      <c r="BB24" s="674"/>
      <c r="BC24" s="674"/>
      <c r="BD24" s="674"/>
      <c r="BE24" s="674"/>
      <c r="BF24" s="675"/>
      <c r="BG24" s="658" t="s">
        <v>123</v>
      </c>
      <c r="BH24" s="659"/>
      <c r="BI24" s="659"/>
      <c r="BJ24" s="659"/>
      <c r="BK24" s="659"/>
      <c r="BL24" s="659"/>
      <c r="BM24" s="659"/>
      <c r="BN24" s="660"/>
      <c r="BO24" s="661" t="s">
        <v>123</v>
      </c>
      <c r="BP24" s="661"/>
      <c r="BQ24" s="661"/>
      <c r="BR24" s="661"/>
      <c r="BS24" s="662" t="s">
        <v>123</v>
      </c>
      <c r="BT24" s="662"/>
      <c r="BU24" s="662"/>
      <c r="BV24" s="662"/>
      <c r="BW24" s="662"/>
      <c r="BX24" s="662"/>
      <c r="BY24" s="662"/>
      <c r="BZ24" s="662"/>
      <c r="CA24" s="662"/>
      <c r="CB24" s="666"/>
      <c r="CD24" s="644" t="s">
        <v>281</v>
      </c>
      <c r="CE24" s="645"/>
      <c r="CF24" s="645"/>
      <c r="CG24" s="645"/>
      <c r="CH24" s="645"/>
      <c r="CI24" s="645"/>
      <c r="CJ24" s="645"/>
      <c r="CK24" s="645"/>
      <c r="CL24" s="645"/>
      <c r="CM24" s="645"/>
      <c r="CN24" s="645"/>
      <c r="CO24" s="645"/>
      <c r="CP24" s="645"/>
      <c r="CQ24" s="646"/>
      <c r="CR24" s="647">
        <v>2051491</v>
      </c>
      <c r="CS24" s="648"/>
      <c r="CT24" s="648"/>
      <c r="CU24" s="648"/>
      <c r="CV24" s="648"/>
      <c r="CW24" s="648"/>
      <c r="CX24" s="648"/>
      <c r="CY24" s="649"/>
      <c r="CZ24" s="652">
        <v>31.6</v>
      </c>
      <c r="DA24" s="653"/>
      <c r="DB24" s="653"/>
      <c r="DC24" s="669"/>
      <c r="DD24" s="692">
        <v>1795104</v>
      </c>
      <c r="DE24" s="648"/>
      <c r="DF24" s="648"/>
      <c r="DG24" s="648"/>
      <c r="DH24" s="648"/>
      <c r="DI24" s="648"/>
      <c r="DJ24" s="648"/>
      <c r="DK24" s="649"/>
      <c r="DL24" s="692">
        <v>1774082</v>
      </c>
      <c r="DM24" s="648"/>
      <c r="DN24" s="648"/>
      <c r="DO24" s="648"/>
      <c r="DP24" s="648"/>
      <c r="DQ24" s="648"/>
      <c r="DR24" s="648"/>
      <c r="DS24" s="648"/>
      <c r="DT24" s="648"/>
      <c r="DU24" s="648"/>
      <c r="DV24" s="649"/>
      <c r="DW24" s="652">
        <v>43.7</v>
      </c>
      <c r="DX24" s="653"/>
      <c r="DY24" s="653"/>
      <c r="DZ24" s="653"/>
      <c r="EA24" s="653"/>
      <c r="EB24" s="653"/>
      <c r="EC24" s="654"/>
    </row>
    <row r="25" spans="2:133" ht="11.25" customHeight="1" x14ac:dyDescent="0.2">
      <c r="B25" s="655" t="s">
        <v>282</v>
      </c>
      <c r="C25" s="656"/>
      <c r="D25" s="656"/>
      <c r="E25" s="656"/>
      <c r="F25" s="656"/>
      <c r="G25" s="656"/>
      <c r="H25" s="656"/>
      <c r="I25" s="656"/>
      <c r="J25" s="656"/>
      <c r="K25" s="656"/>
      <c r="L25" s="656"/>
      <c r="M25" s="656"/>
      <c r="N25" s="656"/>
      <c r="O25" s="656"/>
      <c r="P25" s="656"/>
      <c r="Q25" s="657"/>
      <c r="R25" s="658">
        <v>4563519</v>
      </c>
      <c r="S25" s="659"/>
      <c r="T25" s="659"/>
      <c r="U25" s="659"/>
      <c r="V25" s="659"/>
      <c r="W25" s="659"/>
      <c r="X25" s="659"/>
      <c r="Y25" s="660"/>
      <c r="Z25" s="661">
        <v>69.3</v>
      </c>
      <c r="AA25" s="661"/>
      <c r="AB25" s="661"/>
      <c r="AC25" s="661"/>
      <c r="AD25" s="662">
        <v>4036925</v>
      </c>
      <c r="AE25" s="662"/>
      <c r="AF25" s="662"/>
      <c r="AG25" s="662"/>
      <c r="AH25" s="662"/>
      <c r="AI25" s="662"/>
      <c r="AJ25" s="662"/>
      <c r="AK25" s="662"/>
      <c r="AL25" s="663">
        <v>99.6</v>
      </c>
      <c r="AM25" s="664"/>
      <c r="AN25" s="664"/>
      <c r="AO25" s="665"/>
      <c r="AP25" s="655" t="s">
        <v>283</v>
      </c>
      <c r="AQ25" s="674"/>
      <c r="AR25" s="674"/>
      <c r="AS25" s="674"/>
      <c r="AT25" s="674"/>
      <c r="AU25" s="674"/>
      <c r="AV25" s="674"/>
      <c r="AW25" s="674"/>
      <c r="AX25" s="674"/>
      <c r="AY25" s="674"/>
      <c r="AZ25" s="674"/>
      <c r="BA25" s="674"/>
      <c r="BB25" s="674"/>
      <c r="BC25" s="674"/>
      <c r="BD25" s="674"/>
      <c r="BE25" s="674"/>
      <c r="BF25" s="675"/>
      <c r="BG25" s="658" t="s">
        <v>123</v>
      </c>
      <c r="BH25" s="659"/>
      <c r="BI25" s="659"/>
      <c r="BJ25" s="659"/>
      <c r="BK25" s="659"/>
      <c r="BL25" s="659"/>
      <c r="BM25" s="659"/>
      <c r="BN25" s="660"/>
      <c r="BO25" s="661" t="s">
        <v>123</v>
      </c>
      <c r="BP25" s="661"/>
      <c r="BQ25" s="661"/>
      <c r="BR25" s="661"/>
      <c r="BS25" s="662" t="s">
        <v>123</v>
      </c>
      <c r="BT25" s="662"/>
      <c r="BU25" s="662"/>
      <c r="BV25" s="662"/>
      <c r="BW25" s="662"/>
      <c r="BX25" s="662"/>
      <c r="BY25" s="662"/>
      <c r="BZ25" s="662"/>
      <c r="CA25" s="662"/>
      <c r="CB25" s="666"/>
      <c r="CD25" s="655" t="s">
        <v>284</v>
      </c>
      <c r="CE25" s="656"/>
      <c r="CF25" s="656"/>
      <c r="CG25" s="656"/>
      <c r="CH25" s="656"/>
      <c r="CI25" s="656"/>
      <c r="CJ25" s="656"/>
      <c r="CK25" s="656"/>
      <c r="CL25" s="656"/>
      <c r="CM25" s="656"/>
      <c r="CN25" s="656"/>
      <c r="CO25" s="656"/>
      <c r="CP25" s="656"/>
      <c r="CQ25" s="657"/>
      <c r="CR25" s="658">
        <v>1074450</v>
      </c>
      <c r="CS25" s="688"/>
      <c r="CT25" s="688"/>
      <c r="CU25" s="688"/>
      <c r="CV25" s="688"/>
      <c r="CW25" s="688"/>
      <c r="CX25" s="688"/>
      <c r="CY25" s="689"/>
      <c r="CZ25" s="663">
        <v>16.600000000000001</v>
      </c>
      <c r="DA25" s="690"/>
      <c r="DB25" s="690"/>
      <c r="DC25" s="693"/>
      <c r="DD25" s="667">
        <v>991906</v>
      </c>
      <c r="DE25" s="688"/>
      <c r="DF25" s="688"/>
      <c r="DG25" s="688"/>
      <c r="DH25" s="688"/>
      <c r="DI25" s="688"/>
      <c r="DJ25" s="688"/>
      <c r="DK25" s="689"/>
      <c r="DL25" s="667">
        <v>987453</v>
      </c>
      <c r="DM25" s="688"/>
      <c r="DN25" s="688"/>
      <c r="DO25" s="688"/>
      <c r="DP25" s="688"/>
      <c r="DQ25" s="688"/>
      <c r="DR25" s="688"/>
      <c r="DS25" s="688"/>
      <c r="DT25" s="688"/>
      <c r="DU25" s="688"/>
      <c r="DV25" s="689"/>
      <c r="DW25" s="663">
        <v>24.3</v>
      </c>
      <c r="DX25" s="690"/>
      <c r="DY25" s="690"/>
      <c r="DZ25" s="690"/>
      <c r="EA25" s="690"/>
      <c r="EB25" s="690"/>
      <c r="EC25" s="691"/>
    </row>
    <row r="26" spans="2:133" ht="11.25" customHeight="1" x14ac:dyDescent="0.2">
      <c r="B26" s="655" t="s">
        <v>285</v>
      </c>
      <c r="C26" s="656"/>
      <c r="D26" s="656"/>
      <c r="E26" s="656"/>
      <c r="F26" s="656"/>
      <c r="G26" s="656"/>
      <c r="H26" s="656"/>
      <c r="I26" s="656"/>
      <c r="J26" s="656"/>
      <c r="K26" s="656"/>
      <c r="L26" s="656"/>
      <c r="M26" s="656"/>
      <c r="N26" s="656"/>
      <c r="O26" s="656"/>
      <c r="P26" s="656"/>
      <c r="Q26" s="657"/>
      <c r="R26" s="658" t="s">
        <v>123</v>
      </c>
      <c r="S26" s="659"/>
      <c r="T26" s="659"/>
      <c r="U26" s="659"/>
      <c r="V26" s="659"/>
      <c r="W26" s="659"/>
      <c r="X26" s="659"/>
      <c r="Y26" s="660"/>
      <c r="Z26" s="661" t="s">
        <v>123</v>
      </c>
      <c r="AA26" s="661"/>
      <c r="AB26" s="661"/>
      <c r="AC26" s="661"/>
      <c r="AD26" s="662" t="s">
        <v>123</v>
      </c>
      <c r="AE26" s="662"/>
      <c r="AF26" s="662"/>
      <c r="AG26" s="662"/>
      <c r="AH26" s="662"/>
      <c r="AI26" s="662"/>
      <c r="AJ26" s="662"/>
      <c r="AK26" s="662"/>
      <c r="AL26" s="663" t="s">
        <v>123</v>
      </c>
      <c r="AM26" s="664"/>
      <c r="AN26" s="664"/>
      <c r="AO26" s="665"/>
      <c r="AP26" s="655" t="s">
        <v>286</v>
      </c>
      <c r="AQ26" s="674"/>
      <c r="AR26" s="674"/>
      <c r="AS26" s="674"/>
      <c r="AT26" s="674"/>
      <c r="AU26" s="674"/>
      <c r="AV26" s="674"/>
      <c r="AW26" s="674"/>
      <c r="AX26" s="674"/>
      <c r="AY26" s="674"/>
      <c r="AZ26" s="674"/>
      <c r="BA26" s="674"/>
      <c r="BB26" s="674"/>
      <c r="BC26" s="674"/>
      <c r="BD26" s="674"/>
      <c r="BE26" s="674"/>
      <c r="BF26" s="675"/>
      <c r="BG26" s="658" t="s">
        <v>123</v>
      </c>
      <c r="BH26" s="659"/>
      <c r="BI26" s="659"/>
      <c r="BJ26" s="659"/>
      <c r="BK26" s="659"/>
      <c r="BL26" s="659"/>
      <c r="BM26" s="659"/>
      <c r="BN26" s="660"/>
      <c r="BO26" s="661" t="s">
        <v>123</v>
      </c>
      <c r="BP26" s="661"/>
      <c r="BQ26" s="661"/>
      <c r="BR26" s="661"/>
      <c r="BS26" s="662" t="s">
        <v>123</v>
      </c>
      <c r="BT26" s="662"/>
      <c r="BU26" s="662"/>
      <c r="BV26" s="662"/>
      <c r="BW26" s="662"/>
      <c r="BX26" s="662"/>
      <c r="BY26" s="662"/>
      <c r="BZ26" s="662"/>
      <c r="CA26" s="662"/>
      <c r="CB26" s="666"/>
      <c r="CD26" s="655" t="s">
        <v>287</v>
      </c>
      <c r="CE26" s="656"/>
      <c r="CF26" s="656"/>
      <c r="CG26" s="656"/>
      <c r="CH26" s="656"/>
      <c r="CI26" s="656"/>
      <c r="CJ26" s="656"/>
      <c r="CK26" s="656"/>
      <c r="CL26" s="656"/>
      <c r="CM26" s="656"/>
      <c r="CN26" s="656"/>
      <c r="CO26" s="656"/>
      <c r="CP26" s="656"/>
      <c r="CQ26" s="657"/>
      <c r="CR26" s="658">
        <v>628132</v>
      </c>
      <c r="CS26" s="659"/>
      <c r="CT26" s="659"/>
      <c r="CU26" s="659"/>
      <c r="CV26" s="659"/>
      <c r="CW26" s="659"/>
      <c r="CX26" s="659"/>
      <c r="CY26" s="660"/>
      <c r="CZ26" s="663">
        <v>9.6999999999999993</v>
      </c>
      <c r="DA26" s="690"/>
      <c r="DB26" s="690"/>
      <c r="DC26" s="693"/>
      <c r="DD26" s="667">
        <v>558737</v>
      </c>
      <c r="DE26" s="659"/>
      <c r="DF26" s="659"/>
      <c r="DG26" s="659"/>
      <c r="DH26" s="659"/>
      <c r="DI26" s="659"/>
      <c r="DJ26" s="659"/>
      <c r="DK26" s="660"/>
      <c r="DL26" s="667" t="s">
        <v>123</v>
      </c>
      <c r="DM26" s="659"/>
      <c r="DN26" s="659"/>
      <c r="DO26" s="659"/>
      <c r="DP26" s="659"/>
      <c r="DQ26" s="659"/>
      <c r="DR26" s="659"/>
      <c r="DS26" s="659"/>
      <c r="DT26" s="659"/>
      <c r="DU26" s="659"/>
      <c r="DV26" s="660"/>
      <c r="DW26" s="663" t="s">
        <v>123</v>
      </c>
      <c r="DX26" s="690"/>
      <c r="DY26" s="690"/>
      <c r="DZ26" s="690"/>
      <c r="EA26" s="690"/>
      <c r="EB26" s="690"/>
      <c r="EC26" s="691"/>
    </row>
    <row r="27" spans="2:133" ht="11.25" customHeight="1" x14ac:dyDescent="0.2">
      <c r="B27" s="655" t="s">
        <v>288</v>
      </c>
      <c r="C27" s="656"/>
      <c r="D27" s="656"/>
      <c r="E27" s="656"/>
      <c r="F27" s="656"/>
      <c r="G27" s="656"/>
      <c r="H27" s="656"/>
      <c r="I27" s="656"/>
      <c r="J27" s="656"/>
      <c r="K27" s="656"/>
      <c r="L27" s="656"/>
      <c r="M27" s="656"/>
      <c r="N27" s="656"/>
      <c r="O27" s="656"/>
      <c r="P27" s="656"/>
      <c r="Q27" s="657"/>
      <c r="R27" s="658">
        <v>426</v>
      </c>
      <c r="S27" s="659"/>
      <c r="T27" s="659"/>
      <c r="U27" s="659"/>
      <c r="V27" s="659"/>
      <c r="W27" s="659"/>
      <c r="X27" s="659"/>
      <c r="Y27" s="660"/>
      <c r="Z27" s="661">
        <v>0</v>
      </c>
      <c r="AA27" s="661"/>
      <c r="AB27" s="661"/>
      <c r="AC27" s="661"/>
      <c r="AD27" s="662" t="s">
        <v>123</v>
      </c>
      <c r="AE27" s="662"/>
      <c r="AF27" s="662"/>
      <c r="AG27" s="662"/>
      <c r="AH27" s="662"/>
      <c r="AI27" s="662"/>
      <c r="AJ27" s="662"/>
      <c r="AK27" s="662"/>
      <c r="AL27" s="663" t="s">
        <v>123</v>
      </c>
      <c r="AM27" s="664"/>
      <c r="AN27" s="664"/>
      <c r="AO27" s="665"/>
      <c r="AP27" s="655" t="s">
        <v>289</v>
      </c>
      <c r="AQ27" s="656"/>
      <c r="AR27" s="656"/>
      <c r="AS27" s="656"/>
      <c r="AT27" s="656"/>
      <c r="AU27" s="656"/>
      <c r="AV27" s="656"/>
      <c r="AW27" s="656"/>
      <c r="AX27" s="656"/>
      <c r="AY27" s="656"/>
      <c r="AZ27" s="656"/>
      <c r="BA27" s="656"/>
      <c r="BB27" s="656"/>
      <c r="BC27" s="656"/>
      <c r="BD27" s="656"/>
      <c r="BE27" s="656"/>
      <c r="BF27" s="657"/>
      <c r="BG27" s="658">
        <v>837664</v>
      </c>
      <c r="BH27" s="659"/>
      <c r="BI27" s="659"/>
      <c r="BJ27" s="659"/>
      <c r="BK27" s="659"/>
      <c r="BL27" s="659"/>
      <c r="BM27" s="659"/>
      <c r="BN27" s="660"/>
      <c r="BO27" s="661">
        <v>100</v>
      </c>
      <c r="BP27" s="661"/>
      <c r="BQ27" s="661"/>
      <c r="BR27" s="661"/>
      <c r="BS27" s="662">
        <v>77894</v>
      </c>
      <c r="BT27" s="662"/>
      <c r="BU27" s="662"/>
      <c r="BV27" s="662"/>
      <c r="BW27" s="662"/>
      <c r="BX27" s="662"/>
      <c r="BY27" s="662"/>
      <c r="BZ27" s="662"/>
      <c r="CA27" s="662"/>
      <c r="CB27" s="666"/>
      <c r="CD27" s="655" t="s">
        <v>290</v>
      </c>
      <c r="CE27" s="656"/>
      <c r="CF27" s="656"/>
      <c r="CG27" s="656"/>
      <c r="CH27" s="656"/>
      <c r="CI27" s="656"/>
      <c r="CJ27" s="656"/>
      <c r="CK27" s="656"/>
      <c r="CL27" s="656"/>
      <c r="CM27" s="656"/>
      <c r="CN27" s="656"/>
      <c r="CO27" s="656"/>
      <c r="CP27" s="656"/>
      <c r="CQ27" s="657"/>
      <c r="CR27" s="658">
        <v>222838</v>
      </c>
      <c r="CS27" s="688"/>
      <c r="CT27" s="688"/>
      <c r="CU27" s="688"/>
      <c r="CV27" s="688"/>
      <c r="CW27" s="688"/>
      <c r="CX27" s="688"/>
      <c r="CY27" s="689"/>
      <c r="CZ27" s="663">
        <v>3.4</v>
      </c>
      <c r="DA27" s="690"/>
      <c r="DB27" s="690"/>
      <c r="DC27" s="693"/>
      <c r="DD27" s="667">
        <v>54637</v>
      </c>
      <c r="DE27" s="688"/>
      <c r="DF27" s="688"/>
      <c r="DG27" s="688"/>
      <c r="DH27" s="688"/>
      <c r="DI27" s="688"/>
      <c r="DJ27" s="688"/>
      <c r="DK27" s="689"/>
      <c r="DL27" s="667">
        <v>38068</v>
      </c>
      <c r="DM27" s="688"/>
      <c r="DN27" s="688"/>
      <c r="DO27" s="688"/>
      <c r="DP27" s="688"/>
      <c r="DQ27" s="688"/>
      <c r="DR27" s="688"/>
      <c r="DS27" s="688"/>
      <c r="DT27" s="688"/>
      <c r="DU27" s="688"/>
      <c r="DV27" s="689"/>
      <c r="DW27" s="663">
        <v>0.9</v>
      </c>
      <c r="DX27" s="690"/>
      <c r="DY27" s="690"/>
      <c r="DZ27" s="690"/>
      <c r="EA27" s="690"/>
      <c r="EB27" s="690"/>
      <c r="EC27" s="691"/>
    </row>
    <row r="28" spans="2:133" ht="11.25" customHeight="1" x14ac:dyDescent="0.2">
      <c r="B28" s="655" t="s">
        <v>291</v>
      </c>
      <c r="C28" s="656"/>
      <c r="D28" s="656"/>
      <c r="E28" s="656"/>
      <c r="F28" s="656"/>
      <c r="G28" s="656"/>
      <c r="H28" s="656"/>
      <c r="I28" s="656"/>
      <c r="J28" s="656"/>
      <c r="K28" s="656"/>
      <c r="L28" s="656"/>
      <c r="M28" s="656"/>
      <c r="N28" s="656"/>
      <c r="O28" s="656"/>
      <c r="P28" s="656"/>
      <c r="Q28" s="657"/>
      <c r="R28" s="658">
        <v>33743</v>
      </c>
      <c r="S28" s="659"/>
      <c r="T28" s="659"/>
      <c r="U28" s="659"/>
      <c r="V28" s="659"/>
      <c r="W28" s="659"/>
      <c r="X28" s="659"/>
      <c r="Y28" s="660"/>
      <c r="Z28" s="661">
        <v>0.5</v>
      </c>
      <c r="AA28" s="661"/>
      <c r="AB28" s="661"/>
      <c r="AC28" s="661"/>
      <c r="AD28" s="662">
        <v>955</v>
      </c>
      <c r="AE28" s="662"/>
      <c r="AF28" s="662"/>
      <c r="AG28" s="662"/>
      <c r="AH28" s="662"/>
      <c r="AI28" s="662"/>
      <c r="AJ28" s="662"/>
      <c r="AK28" s="662"/>
      <c r="AL28" s="663">
        <v>0</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292</v>
      </c>
      <c r="CE28" s="656"/>
      <c r="CF28" s="656"/>
      <c r="CG28" s="656"/>
      <c r="CH28" s="656"/>
      <c r="CI28" s="656"/>
      <c r="CJ28" s="656"/>
      <c r="CK28" s="656"/>
      <c r="CL28" s="656"/>
      <c r="CM28" s="656"/>
      <c r="CN28" s="656"/>
      <c r="CO28" s="656"/>
      <c r="CP28" s="656"/>
      <c r="CQ28" s="657"/>
      <c r="CR28" s="658">
        <v>754203</v>
      </c>
      <c r="CS28" s="659"/>
      <c r="CT28" s="659"/>
      <c r="CU28" s="659"/>
      <c r="CV28" s="659"/>
      <c r="CW28" s="659"/>
      <c r="CX28" s="659"/>
      <c r="CY28" s="660"/>
      <c r="CZ28" s="663">
        <v>11.6</v>
      </c>
      <c r="DA28" s="690"/>
      <c r="DB28" s="690"/>
      <c r="DC28" s="693"/>
      <c r="DD28" s="667">
        <v>748561</v>
      </c>
      <c r="DE28" s="659"/>
      <c r="DF28" s="659"/>
      <c r="DG28" s="659"/>
      <c r="DH28" s="659"/>
      <c r="DI28" s="659"/>
      <c r="DJ28" s="659"/>
      <c r="DK28" s="660"/>
      <c r="DL28" s="667">
        <v>748561</v>
      </c>
      <c r="DM28" s="659"/>
      <c r="DN28" s="659"/>
      <c r="DO28" s="659"/>
      <c r="DP28" s="659"/>
      <c r="DQ28" s="659"/>
      <c r="DR28" s="659"/>
      <c r="DS28" s="659"/>
      <c r="DT28" s="659"/>
      <c r="DU28" s="659"/>
      <c r="DV28" s="660"/>
      <c r="DW28" s="663">
        <v>18.399999999999999</v>
      </c>
      <c r="DX28" s="690"/>
      <c r="DY28" s="690"/>
      <c r="DZ28" s="690"/>
      <c r="EA28" s="690"/>
      <c r="EB28" s="690"/>
      <c r="EC28" s="691"/>
    </row>
    <row r="29" spans="2:133" ht="11.25" customHeight="1" x14ac:dyDescent="0.2">
      <c r="B29" s="655" t="s">
        <v>293</v>
      </c>
      <c r="C29" s="656"/>
      <c r="D29" s="656"/>
      <c r="E29" s="656"/>
      <c r="F29" s="656"/>
      <c r="G29" s="656"/>
      <c r="H29" s="656"/>
      <c r="I29" s="656"/>
      <c r="J29" s="656"/>
      <c r="K29" s="656"/>
      <c r="L29" s="656"/>
      <c r="M29" s="656"/>
      <c r="N29" s="656"/>
      <c r="O29" s="656"/>
      <c r="P29" s="656"/>
      <c r="Q29" s="657"/>
      <c r="R29" s="658">
        <v>2438</v>
      </c>
      <c r="S29" s="659"/>
      <c r="T29" s="659"/>
      <c r="U29" s="659"/>
      <c r="V29" s="659"/>
      <c r="W29" s="659"/>
      <c r="X29" s="659"/>
      <c r="Y29" s="660"/>
      <c r="Z29" s="661">
        <v>0</v>
      </c>
      <c r="AA29" s="661"/>
      <c r="AB29" s="661"/>
      <c r="AC29" s="661"/>
      <c r="AD29" s="662">
        <v>1</v>
      </c>
      <c r="AE29" s="662"/>
      <c r="AF29" s="662"/>
      <c r="AG29" s="662"/>
      <c r="AH29" s="662"/>
      <c r="AI29" s="662"/>
      <c r="AJ29" s="662"/>
      <c r="AK29" s="662"/>
      <c r="AL29" s="663">
        <v>0</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294</v>
      </c>
      <c r="CE29" s="697"/>
      <c r="CF29" s="655" t="s">
        <v>67</v>
      </c>
      <c r="CG29" s="656"/>
      <c r="CH29" s="656"/>
      <c r="CI29" s="656"/>
      <c r="CJ29" s="656"/>
      <c r="CK29" s="656"/>
      <c r="CL29" s="656"/>
      <c r="CM29" s="656"/>
      <c r="CN29" s="656"/>
      <c r="CO29" s="656"/>
      <c r="CP29" s="656"/>
      <c r="CQ29" s="657"/>
      <c r="CR29" s="658">
        <v>753908</v>
      </c>
      <c r="CS29" s="688"/>
      <c r="CT29" s="688"/>
      <c r="CU29" s="688"/>
      <c r="CV29" s="688"/>
      <c r="CW29" s="688"/>
      <c r="CX29" s="688"/>
      <c r="CY29" s="689"/>
      <c r="CZ29" s="663">
        <v>11.6</v>
      </c>
      <c r="DA29" s="690"/>
      <c r="DB29" s="690"/>
      <c r="DC29" s="693"/>
      <c r="DD29" s="667">
        <v>748266</v>
      </c>
      <c r="DE29" s="688"/>
      <c r="DF29" s="688"/>
      <c r="DG29" s="688"/>
      <c r="DH29" s="688"/>
      <c r="DI29" s="688"/>
      <c r="DJ29" s="688"/>
      <c r="DK29" s="689"/>
      <c r="DL29" s="667">
        <v>748266</v>
      </c>
      <c r="DM29" s="688"/>
      <c r="DN29" s="688"/>
      <c r="DO29" s="688"/>
      <c r="DP29" s="688"/>
      <c r="DQ29" s="688"/>
      <c r="DR29" s="688"/>
      <c r="DS29" s="688"/>
      <c r="DT29" s="688"/>
      <c r="DU29" s="688"/>
      <c r="DV29" s="689"/>
      <c r="DW29" s="663">
        <v>18.399999999999999</v>
      </c>
      <c r="DX29" s="690"/>
      <c r="DY29" s="690"/>
      <c r="DZ29" s="690"/>
      <c r="EA29" s="690"/>
      <c r="EB29" s="690"/>
      <c r="EC29" s="691"/>
    </row>
    <row r="30" spans="2:133" ht="11.25" customHeight="1" x14ac:dyDescent="0.2">
      <c r="B30" s="655" t="s">
        <v>295</v>
      </c>
      <c r="C30" s="656"/>
      <c r="D30" s="656"/>
      <c r="E30" s="656"/>
      <c r="F30" s="656"/>
      <c r="G30" s="656"/>
      <c r="H30" s="656"/>
      <c r="I30" s="656"/>
      <c r="J30" s="656"/>
      <c r="K30" s="656"/>
      <c r="L30" s="656"/>
      <c r="M30" s="656"/>
      <c r="N30" s="656"/>
      <c r="O30" s="656"/>
      <c r="P30" s="656"/>
      <c r="Q30" s="657"/>
      <c r="R30" s="658">
        <v>328720</v>
      </c>
      <c r="S30" s="659"/>
      <c r="T30" s="659"/>
      <c r="U30" s="659"/>
      <c r="V30" s="659"/>
      <c r="W30" s="659"/>
      <c r="X30" s="659"/>
      <c r="Y30" s="660"/>
      <c r="Z30" s="661">
        <v>5</v>
      </c>
      <c r="AA30" s="661"/>
      <c r="AB30" s="661"/>
      <c r="AC30" s="661"/>
      <c r="AD30" s="662" t="s">
        <v>123</v>
      </c>
      <c r="AE30" s="662"/>
      <c r="AF30" s="662"/>
      <c r="AG30" s="662"/>
      <c r="AH30" s="662"/>
      <c r="AI30" s="662"/>
      <c r="AJ30" s="662"/>
      <c r="AK30" s="662"/>
      <c r="AL30" s="663" t="s">
        <v>123</v>
      </c>
      <c r="AM30" s="664"/>
      <c r="AN30" s="664"/>
      <c r="AO30" s="665"/>
      <c r="AP30" s="640" t="s">
        <v>213</v>
      </c>
      <c r="AQ30" s="641"/>
      <c r="AR30" s="641"/>
      <c r="AS30" s="641"/>
      <c r="AT30" s="641"/>
      <c r="AU30" s="641"/>
      <c r="AV30" s="641"/>
      <c r="AW30" s="641"/>
      <c r="AX30" s="641"/>
      <c r="AY30" s="641"/>
      <c r="AZ30" s="641"/>
      <c r="BA30" s="641"/>
      <c r="BB30" s="641"/>
      <c r="BC30" s="641"/>
      <c r="BD30" s="641"/>
      <c r="BE30" s="641"/>
      <c r="BF30" s="642"/>
      <c r="BG30" s="640" t="s">
        <v>296</v>
      </c>
      <c r="BH30" s="694"/>
      <c r="BI30" s="694"/>
      <c r="BJ30" s="694"/>
      <c r="BK30" s="694"/>
      <c r="BL30" s="694"/>
      <c r="BM30" s="694"/>
      <c r="BN30" s="694"/>
      <c r="BO30" s="694"/>
      <c r="BP30" s="694"/>
      <c r="BQ30" s="695"/>
      <c r="BR30" s="640" t="s">
        <v>297</v>
      </c>
      <c r="BS30" s="694"/>
      <c r="BT30" s="694"/>
      <c r="BU30" s="694"/>
      <c r="BV30" s="694"/>
      <c r="BW30" s="694"/>
      <c r="BX30" s="694"/>
      <c r="BY30" s="694"/>
      <c r="BZ30" s="694"/>
      <c r="CA30" s="694"/>
      <c r="CB30" s="695"/>
      <c r="CD30" s="698"/>
      <c r="CE30" s="699"/>
      <c r="CF30" s="655" t="s">
        <v>298</v>
      </c>
      <c r="CG30" s="656"/>
      <c r="CH30" s="656"/>
      <c r="CI30" s="656"/>
      <c r="CJ30" s="656"/>
      <c r="CK30" s="656"/>
      <c r="CL30" s="656"/>
      <c r="CM30" s="656"/>
      <c r="CN30" s="656"/>
      <c r="CO30" s="656"/>
      <c r="CP30" s="656"/>
      <c r="CQ30" s="657"/>
      <c r="CR30" s="658">
        <v>734880</v>
      </c>
      <c r="CS30" s="659"/>
      <c r="CT30" s="659"/>
      <c r="CU30" s="659"/>
      <c r="CV30" s="659"/>
      <c r="CW30" s="659"/>
      <c r="CX30" s="659"/>
      <c r="CY30" s="660"/>
      <c r="CZ30" s="663">
        <v>11.3</v>
      </c>
      <c r="DA30" s="690"/>
      <c r="DB30" s="690"/>
      <c r="DC30" s="693"/>
      <c r="DD30" s="667">
        <v>729450</v>
      </c>
      <c r="DE30" s="659"/>
      <c r="DF30" s="659"/>
      <c r="DG30" s="659"/>
      <c r="DH30" s="659"/>
      <c r="DI30" s="659"/>
      <c r="DJ30" s="659"/>
      <c r="DK30" s="660"/>
      <c r="DL30" s="667">
        <v>729450</v>
      </c>
      <c r="DM30" s="659"/>
      <c r="DN30" s="659"/>
      <c r="DO30" s="659"/>
      <c r="DP30" s="659"/>
      <c r="DQ30" s="659"/>
      <c r="DR30" s="659"/>
      <c r="DS30" s="659"/>
      <c r="DT30" s="659"/>
      <c r="DU30" s="659"/>
      <c r="DV30" s="660"/>
      <c r="DW30" s="663">
        <v>18</v>
      </c>
      <c r="DX30" s="690"/>
      <c r="DY30" s="690"/>
      <c r="DZ30" s="690"/>
      <c r="EA30" s="690"/>
      <c r="EB30" s="690"/>
      <c r="EC30" s="691"/>
    </row>
    <row r="31" spans="2:133" ht="11.25" customHeight="1" x14ac:dyDescent="0.2">
      <c r="B31" s="671" t="s">
        <v>299</v>
      </c>
      <c r="C31" s="672"/>
      <c r="D31" s="672"/>
      <c r="E31" s="672"/>
      <c r="F31" s="672"/>
      <c r="G31" s="672"/>
      <c r="H31" s="672"/>
      <c r="I31" s="672"/>
      <c r="J31" s="672"/>
      <c r="K31" s="672"/>
      <c r="L31" s="672"/>
      <c r="M31" s="672"/>
      <c r="N31" s="672"/>
      <c r="O31" s="672"/>
      <c r="P31" s="672"/>
      <c r="Q31" s="673"/>
      <c r="R31" s="658" t="s">
        <v>123</v>
      </c>
      <c r="S31" s="659"/>
      <c r="T31" s="659"/>
      <c r="U31" s="659"/>
      <c r="V31" s="659"/>
      <c r="W31" s="659"/>
      <c r="X31" s="659"/>
      <c r="Y31" s="660"/>
      <c r="Z31" s="661" t="s">
        <v>123</v>
      </c>
      <c r="AA31" s="661"/>
      <c r="AB31" s="661"/>
      <c r="AC31" s="661"/>
      <c r="AD31" s="662" t="s">
        <v>123</v>
      </c>
      <c r="AE31" s="662"/>
      <c r="AF31" s="662"/>
      <c r="AG31" s="662"/>
      <c r="AH31" s="662"/>
      <c r="AI31" s="662"/>
      <c r="AJ31" s="662"/>
      <c r="AK31" s="662"/>
      <c r="AL31" s="663" t="s">
        <v>123</v>
      </c>
      <c r="AM31" s="664"/>
      <c r="AN31" s="664"/>
      <c r="AO31" s="665"/>
      <c r="AP31" s="706" t="s">
        <v>300</v>
      </c>
      <c r="AQ31" s="707"/>
      <c r="AR31" s="707"/>
      <c r="AS31" s="707"/>
      <c r="AT31" s="712" t="s">
        <v>301</v>
      </c>
      <c r="AU31" s="200"/>
      <c r="AV31" s="200"/>
      <c r="AW31" s="200"/>
      <c r="AX31" s="644" t="s">
        <v>179</v>
      </c>
      <c r="AY31" s="645"/>
      <c r="AZ31" s="645"/>
      <c r="BA31" s="645"/>
      <c r="BB31" s="645"/>
      <c r="BC31" s="645"/>
      <c r="BD31" s="645"/>
      <c r="BE31" s="645"/>
      <c r="BF31" s="646"/>
      <c r="BG31" s="705">
        <v>99.6</v>
      </c>
      <c r="BH31" s="702"/>
      <c r="BI31" s="702"/>
      <c r="BJ31" s="702"/>
      <c r="BK31" s="702"/>
      <c r="BL31" s="702"/>
      <c r="BM31" s="653">
        <v>98.8</v>
      </c>
      <c r="BN31" s="702"/>
      <c r="BO31" s="702"/>
      <c r="BP31" s="702"/>
      <c r="BQ31" s="703"/>
      <c r="BR31" s="705">
        <v>99.7</v>
      </c>
      <c r="BS31" s="702"/>
      <c r="BT31" s="702"/>
      <c r="BU31" s="702"/>
      <c r="BV31" s="702"/>
      <c r="BW31" s="702"/>
      <c r="BX31" s="653">
        <v>98.8</v>
      </c>
      <c r="BY31" s="702"/>
      <c r="BZ31" s="702"/>
      <c r="CA31" s="702"/>
      <c r="CB31" s="703"/>
      <c r="CD31" s="698"/>
      <c r="CE31" s="699"/>
      <c r="CF31" s="655" t="s">
        <v>302</v>
      </c>
      <c r="CG31" s="656"/>
      <c r="CH31" s="656"/>
      <c r="CI31" s="656"/>
      <c r="CJ31" s="656"/>
      <c r="CK31" s="656"/>
      <c r="CL31" s="656"/>
      <c r="CM31" s="656"/>
      <c r="CN31" s="656"/>
      <c r="CO31" s="656"/>
      <c r="CP31" s="656"/>
      <c r="CQ31" s="657"/>
      <c r="CR31" s="658">
        <v>19028</v>
      </c>
      <c r="CS31" s="688"/>
      <c r="CT31" s="688"/>
      <c r="CU31" s="688"/>
      <c r="CV31" s="688"/>
      <c r="CW31" s="688"/>
      <c r="CX31" s="688"/>
      <c r="CY31" s="689"/>
      <c r="CZ31" s="663">
        <v>0.3</v>
      </c>
      <c r="DA31" s="690"/>
      <c r="DB31" s="690"/>
      <c r="DC31" s="693"/>
      <c r="DD31" s="667">
        <v>18816</v>
      </c>
      <c r="DE31" s="688"/>
      <c r="DF31" s="688"/>
      <c r="DG31" s="688"/>
      <c r="DH31" s="688"/>
      <c r="DI31" s="688"/>
      <c r="DJ31" s="688"/>
      <c r="DK31" s="689"/>
      <c r="DL31" s="667">
        <v>18816</v>
      </c>
      <c r="DM31" s="688"/>
      <c r="DN31" s="688"/>
      <c r="DO31" s="688"/>
      <c r="DP31" s="688"/>
      <c r="DQ31" s="688"/>
      <c r="DR31" s="688"/>
      <c r="DS31" s="688"/>
      <c r="DT31" s="688"/>
      <c r="DU31" s="688"/>
      <c r="DV31" s="689"/>
      <c r="DW31" s="663">
        <v>0.5</v>
      </c>
      <c r="DX31" s="690"/>
      <c r="DY31" s="690"/>
      <c r="DZ31" s="690"/>
      <c r="EA31" s="690"/>
      <c r="EB31" s="690"/>
      <c r="EC31" s="691"/>
    </row>
    <row r="32" spans="2:133" ht="11.25" customHeight="1" x14ac:dyDescent="0.2">
      <c r="B32" s="655" t="s">
        <v>303</v>
      </c>
      <c r="C32" s="656"/>
      <c r="D32" s="656"/>
      <c r="E32" s="656"/>
      <c r="F32" s="656"/>
      <c r="G32" s="656"/>
      <c r="H32" s="656"/>
      <c r="I32" s="656"/>
      <c r="J32" s="656"/>
      <c r="K32" s="656"/>
      <c r="L32" s="656"/>
      <c r="M32" s="656"/>
      <c r="N32" s="656"/>
      <c r="O32" s="656"/>
      <c r="P32" s="656"/>
      <c r="Q32" s="657"/>
      <c r="R32" s="658">
        <v>297217</v>
      </c>
      <c r="S32" s="659"/>
      <c r="T32" s="659"/>
      <c r="U32" s="659"/>
      <c r="V32" s="659"/>
      <c r="W32" s="659"/>
      <c r="X32" s="659"/>
      <c r="Y32" s="660"/>
      <c r="Z32" s="661">
        <v>4.5</v>
      </c>
      <c r="AA32" s="661"/>
      <c r="AB32" s="661"/>
      <c r="AC32" s="661"/>
      <c r="AD32" s="662" t="s">
        <v>123</v>
      </c>
      <c r="AE32" s="662"/>
      <c r="AF32" s="662"/>
      <c r="AG32" s="662"/>
      <c r="AH32" s="662"/>
      <c r="AI32" s="662"/>
      <c r="AJ32" s="662"/>
      <c r="AK32" s="662"/>
      <c r="AL32" s="663" t="s">
        <v>123</v>
      </c>
      <c r="AM32" s="664"/>
      <c r="AN32" s="664"/>
      <c r="AO32" s="665"/>
      <c r="AP32" s="708"/>
      <c r="AQ32" s="709"/>
      <c r="AR32" s="709"/>
      <c r="AS32" s="709"/>
      <c r="AT32" s="713"/>
      <c r="AU32" s="196" t="s">
        <v>304</v>
      </c>
      <c r="AX32" s="655" t="s">
        <v>305</v>
      </c>
      <c r="AY32" s="656"/>
      <c r="AZ32" s="656"/>
      <c r="BA32" s="656"/>
      <c r="BB32" s="656"/>
      <c r="BC32" s="656"/>
      <c r="BD32" s="656"/>
      <c r="BE32" s="656"/>
      <c r="BF32" s="657"/>
      <c r="BG32" s="715">
        <v>99.7</v>
      </c>
      <c r="BH32" s="688"/>
      <c r="BI32" s="688"/>
      <c r="BJ32" s="688"/>
      <c r="BK32" s="688"/>
      <c r="BL32" s="688"/>
      <c r="BM32" s="664">
        <v>99.6</v>
      </c>
      <c r="BN32" s="688"/>
      <c r="BO32" s="688"/>
      <c r="BP32" s="688"/>
      <c r="BQ32" s="704"/>
      <c r="BR32" s="715">
        <v>99.9</v>
      </c>
      <c r="BS32" s="688"/>
      <c r="BT32" s="688"/>
      <c r="BU32" s="688"/>
      <c r="BV32" s="688"/>
      <c r="BW32" s="688"/>
      <c r="BX32" s="664">
        <v>99.6</v>
      </c>
      <c r="BY32" s="688"/>
      <c r="BZ32" s="688"/>
      <c r="CA32" s="688"/>
      <c r="CB32" s="704"/>
      <c r="CD32" s="700"/>
      <c r="CE32" s="701"/>
      <c r="CF32" s="655" t="s">
        <v>306</v>
      </c>
      <c r="CG32" s="656"/>
      <c r="CH32" s="656"/>
      <c r="CI32" s="656"/>
      <c r="CJ32" s="656"/>
      <c r="CK32" s="656"/>
      <c r="CL32" s="656"/>
      <c r="CM32" s="656"/>
      <c r="CN32" s="656"/>
      <c r="CO32" s="656"/>
      <c r="CP32" s="656"/>
      <c r="CQ32" s="657"/>
      <c r="CR32" s="658">
        <v>295</v>
      </c>
      <c r="CS32" s="659"/>
      <c r="CT32" s="659"/>
      <c r="CU32" s="659"/>
      <c r="CV32" s="659"/>
      <c r="CW32" s="659"/>
      <c r="CX32" s="659"/>
      <c r="CY32" s="660"/>
      <c r="CZ32" s="663">
        <v>0</v>
      </c>
      <c r="DA32" s="690"/>
      <c r="DB32" s="690"/>
      <c r="DC32" s="693"/>
      <c r="DD32" s="667">
        <v>295</v>
      </c>
      <c r="DE32" s="659"/>
      <c r="DF32" s="659"/>
      <c r="DG32" s="659"/>
      <c r="DH32" s="659"/>
      <c r="DI32" s="659"/>
      <c r="DJ32" s="659"/>
      <c r="DK32" s="660"/>
      <c r="DL32" s="667">
        <v>295</v>
      </c>
      <c r="DM32" s="659"/>
      <c r="DN32" s="659"/>
      <c r="DO32" s="659"/>
      <c r="DP32" s="659"/>
      <c r="DQ32" s="659"/>
      <c r="DR32" s="659"/>
      <c r="DS32" s="659"/>
      <c r="DT32" s="659"/>
      <c r="DU32" s="659"/>
      <c r="DV32" s="660"/>
      <c r="DW32" s="663">
        <v>0</v>
      </c>
      <c r="DX32" s="690"/>
      <c r="DY32" s="690"/>
      <c r="DZ32" s="690"/>
      <c r="EA32" s="690"/>
      <c r="EB32" s="690"/>
      <c r="EC32" s="691"/>
    </row>
    <row r="33" spans="2:133" ht="11.25" customHeight="1" x14ac:dyDescent="0.2">
      <c r="B33" s="655" t="s">
        <v>307</v>
      </c>
      <c r="C33" s="656"/>
      <c r="D33" s="656"/>
      <c r="E33" s="656"/>
      <c r="F33" s="656"/>
      <c r="G33" s="656"/>
      <c r="H33" s="656"/>
      <c r="I33" s="656"/>
      <c r="J33" s="656"/>
      <c r="K33" s="656"/>
      <c r="L33" s="656"/>
      <c r="M33" s="656"/>
      <c r="N33" s="656"/>
      <c r="O33" s="656"/>
      <c r="P33" s="656"/>
      <c r="Q33" s="657"/>
      <c r="R33" s="658">
        <v>23873</v>
      </c>
      <c r="S33" s="659"/>
      <c r="T33" s="659"/>
      <c r="U33" s="659"/>
      <c r="V33" s="659"/>
      <c r="W33" s="659"/>
      <c r="X33" s="659"/>
      <c r="Y33" s="660"/>
      <c r="Z33" s="661">
        <v>0.4</v>
      </c>
      <c r="AA33" s="661"/>
      <c r="AB33" s="661"/>
      <c r="AC33" s="661"/>
      <c r="AD33" s="662">
        <v>7328</v>
      </c>
      <c r="AE33" s="662"/>
      <c r="AF33" s="662"/>
      <c r="AG33" s="662"/>
      <c r="AH33" s="662"/>
      <c r="AI33" s="662"/>
      <c r="AJ33" s="662"/>
      <c r="AK33" s="662"/>
      <c r="AL33" s="663">
        <v>0.2</v>
      </c>
      <c r="AM33" s="664"/>
      <c r="AN33" s="664"/>
      <c r="AO33" s="665"/>
      <c r="AP33" s="710"/>
      <c r="AQ33" s="711"/>
      <c r="AR33" s="711"/>
      <c r="AS33" s="711"/>
      <c r="AT33" s="714"/>
      <c r="AU33" s="201"/>
      <c r="AV33" s="201"/>
      <c r="AW33" s="201"/>
      <c r="AX33" s="679" t="s">
        <v>308</v>
      </c>
      <c r="AY33" s="680"/>
      <c r="AZ33" s="680"/>
      <c r="BA33" s="680"/>
      <c r="BB33" s="680"/>
      <c r="BC33" s="680"/>
      <c r="BD33" s="680"/>
      <c r="BE33" s="680"/>
      <c r="BF33" s="681"/>
      <c r="BG33" s="716">
        <v>99.6</v>
      </c>
      <c r="BH33" s="717"/>
      <c r="BI33" s="717"/>
      <c r="BJ33" s="717"/>
      <c r="BK33" s="717"/>
      <c r="BL33" s="717"/>
      <c r="BM33" s="718">
        <v>98.5</v>
      </c>
      <c r="BN33" s="717"/>
      <c r="BO33" s="717"/>
      <c r="BP33" s="717"/>
      <c r="BQ33" s="719"/>
      <c r="BR33" s="716">
        <v>99.6</v>
      </c>
      <c r="BS33" s="717"/>
      <c r="BT33" s="717"/>
      <c r="BU33" s="717"/>
      <c r="BV33" s="717"/>
      <c r="BW33" s="717"/>
      <c r="BX33" s="718">
        <v>98.5</v>
      </c>
      <c r="BY33" s="717"/>
      <c r="BZ33" s="717"/>
      <c r="CA33" s="717"/>
      <c r="CB33" s="719"/>
      <c r="CD33" s="655" t="s">
        <v>309</v>
      </c>
      <c r="CE33" s="656"/>
      <c r="CF33" s="656"/>
      <c r="CG33" s="656"/>
      <c r="CH33" s="656"/>
      <c r="CI33" s="656"/>
      <c r="CJ33" s="656"/>
      <c r="CK33" s="656"/>
      <c r="CL33" s="656"/>
      <c r="CM33" s="656"/>
      <c r="CN33" s="656"/>
      <c r="CO33" s="656"/>
      <c r="CP33" s="656"/>
      <c r="CQ33" s="657"/>
      <c r="CR33" s="658">
        <v>3722508</v>
      </c>
      <c r="CS33" s="688"/>
      <c r="CT33" s="688"/>
      <c r="CU33" s="688"/>
      <c r="CV33" s="688"/>
      <c r="CW33" s="688"/>
      <c r="CX33" s="688"/>
      <c r="CY33" s="689"/>
      <c r="CZ33" s="663">
        <v>57.4</v>
      </c>
      <c r="DA33" s="690"/>
      <c r="DB33" s="690"/>
      <c r="DC33" s="693"/>
      <c r="DD33" s="667">
        <v>2827923</v>
      </c>
      <c r="DE33" s="688"/>
      <c r="DF33" s="688"/>
      <c r="DG33" s="688"/>
      <c r="DH33" s="688"/>
      <c r="DI33" s="688"/>
      <c r="DJ33" s="688"/>
      <c r="DK33" s="689"/>
      <c r="DL33" s="667">
        <v>1716262</v>
      </c>
      <c r="DM33" s="688"/>
      <c r="DN33" s="688"/>
      <c r="DO33" s="688"/>
      <c r="DP33" s="688"/>
      <c r="DQ33" s="688"/>
      <c r="DR33" s="688"/>
      <c r="DS33" s="688"/>
      <c r="DT33" s="688"/>
      <c r="DU33" s="688"/>
      <c r="DV33" s="689"/>
      <c r="DW33" s="663">
        <v>42.3</v>
      </c>
      <c r="DX33" s="690"/>
      <c r="DY33" s="690"/>
      <c r="DZ33" s="690"/>
      <c r="EA33" s="690"/>
      <c r="EB33" s="690"/>
      <c r="EC33" s="691"/>
    </row>
    <row r="34" spans="2:133" ht="11.25" customHeight="1" x14ac:dyDescent="0.2">
      <c r="B34" s="655" t="s">
        <v>310</v>
      </c>
      <c r="C34" s="656"/>
      <c r="D34" s="656"/>
      <c r="E34" s="656"/>
      <c r="F34" s="656"/>
      <c r="G34" s="656"/>
      <c r="H34" s="656"/>
      <c r="I34" s="656"/>
      <c r="J34" s="656"/>
      <c r="K34" s="656"/>
      <c r="L34" s="656"/>
      <c r="M34" s="656"/>
      <c r="N34" s="656"/>
      <c r="O34" s="656"/>
      <c r="P34" s="656"/>
      <c r="Q34" s="657"/>
      <c r="R34" s="658">
        <v>30391</v>
      </c>
      <c r="S34" s="659"/>
      <c r="T34" s="659"/>
      <c r="U34" s="659"/>
      <c r="V34" s="659"/>
      <c r="W34" s="659"/>
      <c r="X34" s="659"/>
      <c r="Y34" s="660"/>
      <c r="Z34" s="661">
        <v>0.5</v>
      </c>
      <c r="AA34" s="661"/>
      <c r="AB34" s="661"/>
      <c r="AC34" s="661"/>
      <c r="AD34" s="662" t="s">
        <v>123</v>
      </c>
      <c r="AE34" s="662"/>
      <c r="AF34" s="662"/>
      <c r="AG34" s="662"/>
      <c r="AH34" s="662"/>
      <c r="AI34" s="662"/>
      <c r="AJ34" s="662"/>
      <c r="AK34" s="662"/>
      <c r="AL34" s="663" t="s">
        <v>123</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311</v>
      </c>
      <c r="CE34" s="656"/>
      <c r="CF34" s="656"/>
      <c r="CG34" s="656"/>
      <c r="CH34" s="656"/>
      <c r="CI34" s="656"/>
      <c r="CJ34" s="656"/>
      <c r="CK34" s="656"/>
      <c r="CL34" s="656"/>
      <c r="CM34" s="656"/>
      <c r="CN34" s="656"/>
      <c r="CO34" s="656"/>
      <c r="CP34" s="656"/>
      <c r="CQ34" s="657"/>
      <c r="CR34" s="658">
        <v>1172111</v>
      </c>
      <c r="CS34" s="659"/>
      <c r="CT34" s="659"/>
      <c r="CU34" s="659"/>
      <c r="CV34" s="659"/>
      <c r="CW34" s="659"/>
      <c r="CX34" s="659"/>
      <c r="CY34" s="660"/>
      <c r="CZ34" s="663">
        <v>18.100000000000001</v>
      </c>
      <c r="DA34" s="690"/>
      <c r="DB34" s="690"/>
      <c r="DC34" s="693"/>
      <c r="DD34" s="667">
        <v>713860</v>
      </c>
      <c r="DE34" s="659"/>
      <c r="DF34" s="659"/>
      <c r="DG34" s="659"/>
      <c r="DH34" s="659"/>
      <c r="DI34" s="659"/>
      <c r="DJ34" s="659"/>
      <c r="DK34" s="660"/>
      <c r="DL34" s="667">
        <v>588396</v>
      </c>
      <c r="DM34" s="659"/>
      <c r="DN34" s="659"/>
      <c r="DO34" s="659"/>
      <c r="DP34" s="659"/>
      <c r="DQ34" s="659"/>
      <c r="DR34" s="659"/>
      <c r="DS34" s="659"/>
      <c r="DT34" s="659"/>
      <c r="DU34" s="659"/>
      <c r="DV34" s="660"/>
      <c r="DW34" s="663">
        <v>14.5</v>
      </c>
      <c r="DX34" s="690"/>
      <c r="DY34" s="690"/>
      <c r="DZ34" s="690"/>
      <c r="EA34" s="690"/>
      <c r="EB34" s="690"/>
      <c r="EC34" s="691"/>
    </row>
    <row r="35" spans="2:133" ht="11.25" customHeight="1" x14ac:dyDescent="0.2">
      <c r="B35" s="655" t="s">
        <v>312</v>
      </c>
      <c r="C35" s="656"/>
      <c r="D35" s="656"/>
      <c r="E35" s="656"/>
      <c r="F35" s="656"/>
      <c r="G35" s="656"/>
      <c r="H35" s="656"/>
      <c r="I35" s="656"/>
      <c r="J35" s="656"/>
      <c r="K35" s="656"/>
      <c r="L35" s="656"/>
      <c r="M35" s="656"/>
      <c r="N35" s="656"/>
      <c r="O35" s="656"/>
      <c r="P35" s="656"/>
      <c r="Q35" s="657"/>
      <c r="R35" s="658">
        <v>383756</v>
      </c>
      <c r="S35" s="659"/>
      <c r="T35" s="659"/>
      <c r="U35" s="659"/>
      <c r="V35" s="659"/>
      <c r="W35" s="659"/>
      <c r="X35" s="659"/>
      <c r="Y35" s="660"/>
      <c r="Z35" s="661">
        <v>5.8</v>
      </c>
      <c r="AA35" s="661"/>
      <c r="AB35" s="661"/>
      <c r="AC35" s="661"/>
      <c r="AD35" s="662" t="s">
        <v>123</v>
      </c>
      <c r="AE35" s="662"/>
      <c r="AF35" s="662"/>
      <c r="AG35" s="662"/>
      <c r="AH35" s="662"/>
      <c r="AI35" s="662"/>
      <c r="AJ35" s="662"/>
      <c r="AK35" s="662"/>
      <c r="AL35" s="663" t="s">
        <v>123</v>
      </c>
      <c r="AM35" s="664"/>
      <c r="AN35" s="664"/>
      <c r="AO35" s="665"/>
      <c r="AP35" s="204"/>
      <c r="AQ35" s="640" t="s">
        <v>313</v>
      </c>
      <c r="AR35" s="641"/>
      <c r="AS35" s="641"/>
      <c r="AT35" s="641"/>
      <c r="AU35" s="641"/>
      <c r="AV35" s="641"/>
      <c r="AW35" s="641"/>
      <c r="AX35" s="641"/>
      <c r="AY35" s="641"/>
      <c r="AZ35" s="641"/>
      <c r="BA35" s="641"/>
      <c r="BB35" s="641"/>
      <c r="BC35" s="641"/>
      <c r="BD35" s="641"/>
      <c r="BE35" s="641"/>
      <c r="BF35" s="642"/>
      <c r="BG35" s="640" t="s">
        <v>314</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315</v>
      </c>
      <c r="CE35" s="656"/>
      <c r="CF35" s="656"/>
      <c r="CG35" s="656"/>
      <c r="CH35" s="656"/>
      <c r="CI35" s="656"/>
      <c r="CJ35" s="656"/>
      <c r="CK35" s="656"/>
      <c r="CL35" s="656"/>
      <c r="CM35" s="656"/>
      <c r="CN35" s="656"/>
      <c r="CO35" s="656"/>
      <c r="CP35" s="656"/>
      <c r="CQ35" s="657"/>
      <c r="CR35" s="658">
        <v>591618</v>
      </c>
      <c r="CS35" s="688"/>
      <c r="CT35" s="688"/>
      <c r="CU35" s="688"/>
      <c r="CV35" s="688"/>
      <c r="CW35" s="688"/>
      <c r="CX35" s="688"/>
      <c r="CY35" s="689"/>
      <c r="CZ35" s="663">
        <v>9.1</v>
      </c>
      <c r="DA35" s="690"/>
      <c r="DB35" s="690"/>
      <c r="DC35" s="693"/>
      <c r="DD35" s="667">
        <v>537906</v>
      </c>
      <c r="DE35" s="688"/>
      <c r="DF35" s="688"/>
      <c r="DG35" s="688"/>
      <c r="DH35" s="688"/>
      <c r="DI35" s="688"/>
      <c r="DJ35" s="688"/>
      <c r="DK35" s="689"/>
      <c r="DL35" s="667">
        <v>328204</v>
      </c>
      <c r="DM35" s="688"/>
      <c r="DN35" s="688"/>
      <c r="DO35" s="688"/>
      <c r="DP35" s="688"/>
      <c r="DQ35" s="688"/>
      <c r="DR35" s="688"/>
      <c r="DS35" s="688"/>
      <c r="DT35" s="688"/>
      <c r="DU35" s="688"/>
      <c r="DV35" s="689"/>
      <c r="DW35" s="663">
        <v>8.1</v>
      </c>
      <c r="DX35" s="690"/>
      <c r="DY35" s="690"/>
      <c r="DZ35" s="690"/>
      <c r="EA35" s="690"/>
      <c r="EB35" s="690"/>
      <c r="EC35" s="691"/>
    </row>
    <row r="36" spans="2:133" ht="11.25" customHeight="1" x14ac:dyDescent="0.2">
      <c r="B36" s="655" t="s">
        <v>316</v>
      </c>
      <c r="C36" s="656"/>
      <c r="D36" s="656"/>
      <c r="E36" s="656"/>
      <c r="F36" s="656"/>
      <c r="G36" s="656"/>
      <c r="H36" s="656"/>
      <c r="I36" s="656"/>
      <c r="J36" s="656"/>
      <c r="K36" s="656"/>
      <c r="L36" s="656"/>
      <c r="M36" s="656"/>
      <c r="N36" s="656"/>
      <c r="O36" s="656"/>
      <c r="P36" s="656"/>
      <c r="Q36" s="657"/>
      <c r="R36" s="658">
        <v>58271</v>
      </c>
      <c r="S36" s="659"/>
      <c r="T36" s="659"/>
      <c r="U36" s="659"/>
      <c r="V36" s="659"/>
      <c r="W36" s="659"/>
      <c r="X36" s="659"/>
      <c r="Y36" s="660"/>
      <c r="Z36" s="661">
        <v>0.9</v>
      </c>
      <c r="AA36" s="661"/>
      <c r="AB36" s="661"/>
      <c r="AC36" s="661"/>
      <c r="AD36" s="662" t="s">
        <v>123</v>
      </c>
      <c r="AE36" s="662"/>
      <c r="AF36" s="662"/>
      <c r="AG36" s="662"/>
      <c r="AH36" s="662"/>
      <c r="AI36" s="662"/>
      <c r="AJ36" s="662"/>
      <c r="AK36" s="662"/>
      <c r="AL36" s="663" t="s">
        <v>123</v>
      </c>
      <c r="AM36" s="664"/>
      <c r="AN36" s="664"/>
      <c r="AO36" s="665"/>
      <c r="AP36" s="204"/>
      <c r="AQ36" s="720" t="s">
        <v>317</v>
      </c>
      <c r="AR36" s="721"/>
      <c r="AS36" s="721"/>
      <c r="AT36" s="721"/>
      <c r="AU36" s="721"/>
      <c r="AV36" s="721"/>
      <c r="AW36" s="721"/>
      <c r="AX36" s="721"/>
      <c r="AY36" s="722"/>
      <c r="AZ36" s="647">
        <v>568215</v>
      </c>
      <c r="BA36" s="648"/>
      <c r="BB36" s="648"/>
      <c r="BC36" s="648"/>
      <c r="BD36" s="648"/>
      <c r="BE36" s="648"/>
      <c r="BF36" s="723"/>
      <c r="BG36" s="644" t="s">
        <v>318</v>
      </c>
      <c r="BH36" s="645"/>
      <c r="BI36" s="645"/>
      <c r="BJ36" s="645"/>
      <c r="BK36" s="645"/>
      <c r="BL36" s="645"/>
      <c r="BM36" s="645"/>
      <c r="BN36" s="645"/>
      <c r="BO36" s="645"/>
      <c r="BP36" s="645"/>
      <c r="BQ36" s="645"/>
      <c r="BR36" s="645"/>
      <c r="BS36" s="645"/>
      <c r="BT36" s="645"/>
      <c r="BU36" s="646"/>
      <c r="BV36" s="647">
        <v>903</v>
      </c>
      <c r="BW36" s="648"/>
      <c r="BX36" s="648"/>
      <c r="BY36" s="648"/>
      <c r="BZ36" s="648"/>
      <c r="CA36" s="648"/>
      <c r="CB36" s="723"/>
      <c r="CD36" s="655" t="s">
        <v>319</v>
      </c>
      <c r="CE36" s="656"/>
      <c r="CF36" s="656"/>
      <c r="CG36" s="656"/>
      <c r="CH36" s="656"/>
      <c r="CI36" s="656"/>
      <c r="CJ36" s="656"/>
      <c r="CK36" s="656"/>
      <c r="CL36" s="656"/>
      <c r="CM36" s="656"/>
      <c r="CN36" s="656"/>
      <c r="CO36" s="656"/>
      <c r="CP36" s="656"/>
      <c r="CQ36" s="657"/>
      <c r="CR36" s="658">
        <v>1163448</v>
      </c>
      <c r="CS36" s="659"/>
      <c r="CT36" s="659"/>
      <c r="CU36" s="659"/>
      <c r="CV36" s="659"/>
      <c r="CW36" s="659"/>
      <c r="CX36" s="659"/>
      <c r="CY36" s="660"/>
      <c r="CZ36" s="663">
        <v>17.899999999999999</v>
      </c>
      <c r="DA36" s="690"/>
      <c r="DB36" s="690"/>
      <c r="DC36" s="693"/>
      <c r="DD36" s="667">
        <v>953768</v>
      </c>
      <c r="DE36" s="659"/>
      <c r="DF36" s="659"/>
      <c r="DG36" s="659"/>
      <c r="DH36" s="659"/>
      <c r="DI36" s="659"/>
      <c r="DJ36" s="659"/>
      <c r="DK36" s="660"/>
      <c r="DL36" s="667">
        <v>603890</v>
      </c>
      <c r="DM36" s="659"/>
      <c r="DN36" s="659"/>
      <c r="DO36" s="659"/>
      <c r="DP36" s="659"/>
      <c r="DQ36" s="659"/>
      <c r="DR36" s="659"/>
      <c r="DS36" s="659"/>
      <c r="DT36" s="659"/>
      <c r="DU36" s="659"/>
      <c r="DV36" s="660"/>
      <c r="DW36" s="663">
        <v>14.9</v>
      </c>
      <c r="DX36" s="690"/>
      <c r="DY36" s="690"/>
      <c r="DZ36" s="690"/>
      <c r="EA36" s="690"/>
      <c r="EB36" s="690"/>
      <c r="EC36" s="691"/>
    </row>
    <row r="37" spans="2:133" ht="11.25" customHeight="1" x14ac:dyDescent="0.2">
      <c r="B37" s="655" t="s">
        <v>320</v>
      </c>
      <c r="C37" s="656"/>
      <c r="D37" s="656"/>
      <c r="E37" s="656"/>
      <c r="F37" s="656"/>
      <c r="G37" s="656"/>
      <c r="H37" s="656"/>
      <c r="I37" s="656"/>
      <c r="J37" s="656"/>
      <c r="K37" s="656"/>
      <c r="L37" s="656"/>
      <c r="M37" s="656"/>
      <c r="N37" s="656"/>
      <c r="O37" s="656"/>
      <c r="P37" s="656"/>
      <c r="Q37" s="657"/>
      <c r="R37" s="658">
        <v>108827</v>
      </c>
      <c r="S37" s="659"/>
      <c r="T37" s="659"/>
      <c r="U37" s="659"/>
      <c r="V37" s="659"/>
      <c r="W37" s="659"/>
      <c r="X37" s="659"/>
      <c r="Y37" s="660"/>
      <c r="Z37" s="661">
        <v>1.7</v>
      </c>
      <c r="AA37" s="661"/>
      <c r="AB37" s="661"/>
      <c r="AC37" s="661"/>
      <c r="AD37" s="662">
        <v>6649</v>
      </c>
      <c r="AE37" s="662"/>
      <c r="AF37" s="662"/>
      <c r="AG37" s="662"/>
      <c r="AH37" s="662"/>
      <c r="AI37" s="662"/>
      <c r="AJ37" s="662"/>
      <c r="AK37" s="662"/>
      <c r="AL37" s="663">
        <v>0.2</v>
      </c>
      <c r="AM37" s="664"/>
      <c r="AN37" s="664"/>
      <c r="AO37" s="665"/>
      <c r="AQ37" s="724" t="s">
        <v>321</v>
      </c>
      <c r="AR37" s="725"/>
      <c r="AS37" s="725"/>
      <c r="AT37" s="725"/>
      <c r="AU37" s="725"/>
      <c r="AV37" s="725"/>
      <c r="AW37" s="725"/>
      <c r="AX37" s="725"/>
      <c r="AY37" s="726"/>
      <c r="AZ37" s="658">
        <v>140108</v>
      </c>
      <c r="BA37" s="659"/>
      <c r="BB37" s="659"/>
      <c r="BC37" s="659"/>
      <c r="BD37" s="688"/>
      <c r="BE37" s="688"/>
      <c r="BF37" s="704"/>
      <c r="BG37" s="655" t="s">
        <v>322</v>
      </c>
      <c r="BH37" s="656"/>
      <c r="BI37" s="656"/>
      <c r="BJ37" s="656"/>
      <c r="BK37" s="656"/>
      <c r="BL37" s="656"/>
      <c r="BM37" s="656"/>
      <c r="BN37" s="656"/>
      <c r="BO37" s="656"/>
      <c r="BP37" s="656"/>
      <c r="BQ37" s="656"/>
      <c r="BR37" s="656"/>
      <c r="BS37" s="656"/>
      <c r="BT37" s="656"/>
      <c r="BU37" s="657"/>
      <c r="BV37" s="658">
        <v>903</v>
      </c>
      <c r="BW37" s="659"/>
      <c r="BX37" s="659"/>
      <c r="BY37" s="659"/>
      <c r="BZ37" s="659"/>
      <c r="CA37" s="659"/>
      <c r="CB37" s="668"/>
      <c r="CD37" s="655" t="s">
        <v>323</v>
      </c>
      <c r="CE37" s="656"/>
      <c r="CF37" s="656"/>
      <c r="CG37" s="656"/>
      <c r="CH37" s="656"/>
      <c r="CI37" s="656"/>
      <c r="CJ37" s="656"/>
      <c r="CK37" s="656"/>
      <c r="CL37" s="656"/>
      <c r="CM37" s="656"/>
      <c r="CN37" s="656"/>
      <c r="CO37" s="656"/>
      <c r="CP37" s="656"/>
      <c r="CQ37" s="657"/>
      <c r="CR37" s="658">
        <v>493361</v>
      </c>
      <c r="CS37" s="688"/>
      <c r="CT37" s="688"/>
      <c r="CU37" s="688"/>
      <c r="CV37" s="688"/>
      <c r="CW37" s="688"/>
      <c r="CX37" s="688"/>
      <c r="CY37" s="689"/>
      <c r="CZ37" s="663">
        <v>7.6</v>
      </c>
      <c r="DA37" s="690"/>
      <c r="DB37" s="690"/>
      <c r="DC37" s="693"/>
      <c r="DD37" s="667">
        <v>389861</v>
      </c>
      <c r="DE37" s="688"/>
      <c r="DF37" s="688"/>
      <c r="DG37" s="688"/>
      <c r="DH37" s="688"/>
      <c r="DI37" s="688"/>
      <c r="DJ37" s="688"/>
      <c r="DK37" s="689"/>
      <c r="DL37" s="667">
        <v>283925</v>
      </c>
      <c r="DM37" s="688"/>
      <c r="DN37" s="688"/>
      <c r="DO37" s="688"/>
      <c r="DP37" s="688"/>
      <c r="DQ37" s="688"/>
      <c r="DR37" s="688"/>
      <c r="DS37" s="688"/>
      <c r="DT37" s="688"/>
      <c r="DU37" s="688"/>
      <c r="DV37" s="689"/>
      <c r="DW37" s="663">
        <v>7</v>
      </c>
      <c r="DX37" s="690"/>
      <c r="DY37" s="690"/>
      <c r="DZ37" s="690"/>
      <c r="EA37" s="690"/>
      <c r="EB37" s="690"/>
      <c r="EC37" s="691"/>
    </row>
    <row r="38" spans="2:133" ht="11.25" customHeight="1" x14ac:dyDescent="0.2">
      <c r="B38" s="655" t="s">
        <v>324</v>
      </c>
      <c r="C38" s="656"/>
      <c r="D38" s="656"/>
      <c r="E38" s="656"/>
      <c r="F38" s="656"/>
      <c r="G38" s="656"/>
      <c r="H38" s="656"/>
      <c r="I38" s="656"/>
      <c r="J38" s="656"/>
      <c r="K38" s="656"/>
      <c r="L38" s="656"/>
      <c r="M38" s="656"/>
      <c r="N38" s="656"/>
      <c r="O38" s="656"/>
      <c r="P38" s="656"/>
      <c r="Q38" s="657"/>
      <c r="R38" s="658">
        <v>753700</v>
      </c>
      <c r="S38" s="659"/>
      <c r="T38" s="659"/>
      <c r="U38" s="659"/>
      <c r="V38" s="659"/>
      <c r="W38" s="659"/>
      <c r="X38" s="659"/>
      <c r="Y38" s="660"/>
      <c r="Z38" s="661">
        <v>11.4</v>
      </c>
      <c r="AA38" s="661"/>
      <c r="AB38" s="661"/>
      <c r="AC38" s="661"/>
      <c r="AD38" s="662" t="s">
        <v>123</v>
      </c>
      <c r="AE38" s="662"/>
      <c r="AF38" s="662"/>
      <c r="AG38" s="662"/>
      <c r="AH38" s="662"/>
      <c r="AI38" s="662"/>
      <c r="AJ38" s="662"/>
      <c r="AK38" s="662"/>
      <c r="AL38" s="663" t="s">
        <v>123</v>
      </c>
      <c r="AM38" s="664"/>
      <c r="AN38" s="664"/>
      <c r="AO38" s="665"/>
      <c r="AQ38" s="724" t="s">
        <v>325</v>
      </c>
      <c r="AR38" s="725"/>
      <c r="AS38" s="725"/>
      <c r="AT38" s="725"/>
      <c r="AU38" s="725"/>
      <c r="AV38" s="725"/>
      <c r="AW38" s="725"/>
      <c r="AX38" s="725"/>
      <c r="AY38" s="726"/>
      <c r="AZ38" s="658">
        <v>52381</v>
      </c>
      <c r="BA38" s="659"/>
      <c r="BB38" s="659"/>
      <c r="BC38" s="659"/>
      <c r="BD38" s="688"/>
      <c r="BE38" s="688"/>
      <c r="BF38" s="704"/>
      <c r="BG38" s="655" t="s">
        <v>326</v>
      </c>
      <c r="BH38" s="656"/>
      <c r="BI38" s="656"/>
      <c r="BJ38" s="656"/>
      <c r="BK38" s="656"/>
      <c r="BL38" s="656"/>
      <c r="BM38" s="656"/>
      <c r="BN38" s="656"/>
      <c r="BO38" s="656"/>
      <c r="BP38" s="656"/>
      <c r="BQ38" s="656"/>
      <c r="BR38" s="656"/>
      <c r="BS38" s="656"/>
      <c r="BT38" s="656"/>
      <c r="BU38" s="657"/>
      <c r="BV38" s="658">
        <v>505</v>
      </c>
      <c r="BW38" s="659"/>
      <c r="BX38" s="659"/>
      <c r="BY38" s="659"/>
      <c r="BZ38" s="659"/>
      <c r="CA38" s="659"/>
      <c r="CB38" s="668"/>
      <c r="CD38" s="655" t="s">
        <v>327</v>
      </c>
      <c r="CE38" s="656"/>
      <c r="CF38" s="656"/>
      <c r="CG38" s="656"/>
      <c r="CH38" s="656"/>
      <c r="CI38" s="656"/>
      <c r="CJ38" s="656"/>
      <c r="CK38" s="656"/>
      <c r="CL38" s="656"/>
      <c r="CM38" s="656"/>
      <c r="CN38" s="656"/>
      <c r="CO38" s="656"/>
      <c r="CP38" s="656"/>
      <c r="CQ38" s="657"/>
      <c r="CR38" s="658">
        <v>375726</v>
      </c>
      <c r="CS38" s="659"/>
      <c r="CT38" s="659"/>
      <c r="CU38" s="659"/>
      <c r="CV38" s="659"/>
      <c r="CW38" s="659"/>
      <c r="CX38" s="659"/>
      <c r="CY38" s="660"/>
      <c r="CZ38" s="663">
        <v>5.8</v>
      </c>
      <c r="DA38" s="690"/>
      <c r="DB38" s="690"/>
      <c r="DC38" s="693"/>
      <c r="DD38" s="667">
        <v>307366</v>
      </c>
      <c r="DE38" s="659"/>
      <c r="DF38" s="659"/>
      <c r="DG38" s="659"/>
      <c r="DH38" s="659"/>
      <c r="DI38" s="659"/>
      <c r="DJ38" s="659"/>
      <c r="DK38" s="660"/>
      <c r="DL38" s="667">
        <v>195772</v>
      </c>
      <c r="DM38" s="659"/>
      <c r="DN38" s="659"/>
      <c r="DO38" s="659"/>
      <c r="DP38" s="659"/>
      <c r="DQ38" s="659"/>
      <c r="DR38" s="659"/>
      <c r="DS38" s="659"/>
      <c r="DT38" s="659"/>
      <c r="DU38" s="659"/>
      <c r="DV38" s="660"/>
      <c r="DW38" s="663">
        <v>4.8</v>
      </c>
      <c r="DX38" s="690"/>
      <c r="DY38" s="690"/>
      <c r="DZ38" s="690"/>
      <c r="EA38" s="690"/>
      <c r="EB38" s="690"/>
      <c r="EC38" s="691"/>
    </row>
    <row r="39" spans="2:133" ht="11.25" customHeight="1" x14ac:dyDescent="0.2">
      <c r="B39" s="655" t="s">
        <v>328</v>
      </c>
      <c r="C39" s="656"/>
      <c r="D39" s="656"/>
      <c r="E39" s="656"/>
      <c r="F39" s="656"/>
      <c r="G39" s="656"/>
      <c r="H39" s="656"/>
      <c r="I39" s="656"/>
      <c r="J39" s="656"/>
      <c r="K39" s="656"/>
      <c r="L39" s="656"/>
      <c r="M39" s="656"/>
      <c r="N39" s="656"/>
      <c r="O39" s="656"/>
      <c r="P39" s="656"/>
      <c r="Q39" s="657"/>
      <c r="R39" s="658" t="s">
        <v>123</v>
      </c>
      <c r="S39" s="659"/>
      <c r="T39" s="659"/>
      <c r="U39" s="659"/>
      <c r="V39" s="659"/>
      <c r="W39" s="659"/>
      <c r="X39" s="659"/>
      <c r="Y39" s="660"/>
      <c r="Z39" s="661" t="s">
        <v>123</v>
      </c>
      <c r="AA39" s="661"/>
      <c r="AB39" s="661"/>
      <c r="AC39" s="661"/>
      <c r="AD39" s="662" t="s">
        <v>123</v>
      </c>
      <c r="AE39" s="662"/>
      <c r="AF39" s="662"/>
      <c r="AG39" s="662"/>
      <c r="AH39" s="662"/>
      <c r="AI39" s="662"/>
      <c r="AJ39" s="662"/>
      <c r="AK39" s="662"/>
      <c r="AL39" s="663" t="s">
        <v>123</v>
      </c>
      <c r="AM39" s="664"/>
      <c r="AN39" s="664"/>
      <c r="AO39" s="665"/>
      <c r="AQ39" s="724" t="s">
        <v>329</v>
      </c>
      <c r="AR39" s="725"/>
      <c r="AS39" s="725"/>
      <c r="AT39" s="725"/>
      <c r="AU39" s="725"/>
      <c r="AV39" s="725"/>
      <c r="AW39" s="725"/>
      <c r="AX39" s="725"/>
      <c r="AY39" s="726"/>
      <c r="AZ39" s="658">
        <v>51593</v>
      </c>
      <c r="BA39" s="659"/>
      <c r="BB39" s="659"/>
      <c r="BC39" s="659"/>
      <c r="BD39" s="688"/>
      <c r="BE39" s="688"/>
      <c r="BF39" s="704"/>
      <c r="BG39" s="655" t="s">
        <v>330</v>
      </c>
      <c r="BH39" s="656"/>
      <c r="BI39" s="656"/>
      <c r="BJ39" s="656"/>
      <c r="BK39" s="656"/>
      <c r="BL39" s="656"/>
      <c r="BM39" s="656"/>
      <c r="BN39" s="656"/>
      <c r="BO39" s="656"/>
      <c r="BP39" s="656"/>
      <c r="BQ39" s="656"/>
      <c r="BR39" s="656"/>
      <c r="BS39" s="656"/>
      <c r="BT39" s="656"/>
      <c r="BU39" s="657"/>
      <c r="BV39" s="658">
        <v>721</v>
      </c>
      <c r="BW39" s="659"/>
      <c r="BX39" s="659"/>
      <c r="BY39" s="659"/>
      <c r="BZ39" s="659"/>
      <c r="CA39" s="659"/>
      <c r="CB39" s="668"/>
      <c r="CD39" s="655" t="s">
        <v>331</v>
      </c>
      <c r="CE39" s="656"/>
      <c r="CF39" s="656"/>
      <c r="CG39" s="656"/>
      <c r="CH39" s="656"/>
      <c r="CI39" s="656"/>
      <c r="CJ39" s="656"/>
      <c r="CK39" s="656"/>
      <c r="CL39" s="656"/>
      <c r="CM39" s="656"/>
      <c r="CN39" s="656"/>
      <c r="CO39" s="656"/>
      <c r="CP39" s="656"/>
      <c r="CQ39" s="657"/>
      <c r="CR39" s="658">
        <v>356745</v>
      </c>
      <c r="CS39" s="688"/>
      <c r="CT39" s="688"/>
      <c r="CU39" s="688"/>
      <c r="CV39" s="688"/>
      <c r="CW39" s="688"/>
      <c r="CX39" s="688"/>
      <c r="CY39" s="689"/>
      <c r="CZ39" s="663">
        <v>5.5</v>
      </c>
      <c r="DA39" s="690"/>
      <c r="DB39" s="690"/>
      <c r="DC39" s="693"/>
      <c r="DD39" s="667">
        <v>315023</v>
      </c>
      <c r="DE39" s="688"/>
      <c r="DF39" s="688"/>
      <c r="DG39" s="688"/>
      <c r="DH39" s="688"/>
      <c r="DI39" s="688"/>
      <c r="DJ39" s="688"/>
      <c r="DK39" s="689"/>
      <c r="DL39" s="667" t="s">
        <v>123</v>
      </c>
      <c r="DM39" s="688"/>
      <c r="DN39" s="688"/>
      <c r="DO39" s="688"/>
      <c r="DP39" s="688"/>
      <c r="DQ39" s="688"/>
      <c r="DR39" s="688"/>
      <c r="DS39" s="688"/>
      <c r="DT39" s="688"/>
      <c r="DU39" s="688"/>
      <c r="DV39" s="689"/>
      <c r="DW39" s="663" t="s">
        <v>123</v>
      </c>
      <c r="DX39" s="690"/>
      <c r="DY39" s="690"/>
      <c r="DZ39" s="690"/>
      <c r="EA39" s="690"/>
      <c r="EB39" s="690"/>
      <c r="EC39" s="691"/>
    </row>
    <row r="40" spans="2:133" ht="11.25" customHeight="1" x14ac:dyDescent="0.2">
      <c r="B40" s="655" t="s">
        <v>332</v>
      </c>
      <c r="C40" s="656"/>
      <c r="D40" s="656"/>
      <c r="E40" s="656"/>
      <c r="F40" s="656"/>
      <c r="G40" s="656"/>
      <c r="H40" s="656"/>
      <c r="I40" s="656"/>
      <c r="J40" s="656"/>
      <c r="K40" s="656"/>
      <c r="L40" s="656"/>
      <c r="M40" s="656"/>
      <c r="N40" s="656"/>
      <c r="O40" s="656"/>
      <c r="P40" s="656"/>
      <c r="Q40" s="657"/>
      <c r="R40" s="658">
        <v>7700</v>
      </c>
      <c r="S40" s="659"/>
      <c r="T40" s="659"/>
      <c r="U40" s="659"/>
      <c r="V40" s="659"/>
      <c r="W40" s="659"/>
      <c r="X40" s="659"/>
      <c r="Y40" s="660"/>
      <c r="Z40" s="661">
        <v>0.1</v>
      </c>
      <c r="AA40" s="661"/>
      <c r="AB40" s="661"/>
      <c r="AC40" s="661"/>
      <c r="AD40" s="662" t="s">
        <v>123</v>
      </c>
      <c r="AE40" s="662"/>
      <c r="AF40" s="662"/>
      <c r="AG40" s="662"/>
      <c r="AH40" s="662"/>
      <c r="AI40" s="662"/>
      <c r="AJ40" s="662"/>
      <c r="AK40" s="662"/>
      <c r="AL40" s="663" t="s">
        <v>123</v>
      </c>
      <c r="AM40" s="664"/>
      <c r="AN40" s="664"/>
      <c r="AO40" s="665"/>
      <c r="AQ40" s="724" t="s">
        <v>333</v>
      </c>
      <c r="AR40" s="725"/>
      <c r="AS40" s="725"/>
      <c r="AT40" s="725"/>
      <c r="AU40" s="725"/>
      <c r="AV40" s="725"/>
      <c r="AW40" s="725"/>
      <c r="AX40" s="725"/>
      <c r="AY40" s="726"/>
      <c r="AZ40" s="658" t="s">
        <v>123</v>
      </c>
      <c r="BA40" s="659"/>
      <c r="BB40" s="659"/>
      <c r="BC40" s="659"/>
      <c r="BD40" s="688"/>
      <c r="BE40" s="688"/>
      <c r="BF40" s="704"/>
      <c r="BG40" s="708" t="s">
        <v>334</v>
      </c>
      <c r="BH40" s="709"/>
      <c r="BI40" s="709"/>
      <c r="BJ40" s="709"/>
      <c r="BK40" s="709"/>
      <c r="BL40" s="205"/>
      <c r="BM40" s="656" t="s">
        <v>335</v>
      </c>
      <c r="BN40" s="656"/>
      <c r="BO40" s="656"/>
      <c r="BP40" s="656"/>
      <c r="BQ40" s="656"/>
      <c r="BR40" s="656"/>
      <c r="BS40" s="656"/>
      <c r="BT40" s="656"/>
      <c r="BU40" s="657"/>
      <c r="BV40" s="658">
        <v>74</v>
      </c>
      <c r="BW40" s="659"/>
      <c r="BX40" s="659"/>
      <c r="BY40" s="659"/>
      <c r="BZ40" s="659"/>
      <c r="CA40" s="659"/>
      <c r="CB40" s="668"/>
      <c r="CD40" s="655" t="s">
        <v>336</v>
      </c>
      <c r="CE40" s="656"/>
      <c r="CF40" s="656"/>
      <c r="CG40" s="656"/>
      <c r="CH40" s="656"/>
      <c r="CI40" s="656"/>
      <c r="CJ40" s="656"/>
      <c r="CK40" s="656"/>
      <c r="CL40" s="656"/>
      <c r="CM40" s="656"/>
      <c r="CN40" s="656"/>
      <c r="CO40" s="656"/>
      <c r="CP40" s="656"/>
      <c r="CQ40" s="657"/>
      <c r="CR40" s="658">
        <v>62860</v>
      </c>
      <c r="CS40" s="659"/>
      <c r="CT40" s="659"/>
      <c r="CU40" s="659"/>
      <c r="CV40" s="659"/>
      <c r="CW40" s="659"/>
      <c r="CX40" s="659"/>
      <c r="CY40" s="660"/>
      <c r="CZ40" s="663">
        <v>1</v>
      </c>
      <c r="DA40" s="690"/>
      <c r="DB40" s="690"/>
      <c r="DC40" s="693"/>
      <c r="DD40" s="667" t="s">
        <v>123</v>
      </c>
      <c r="DE40" s="659"/>
      <c r="DF40" s="659"/>
      <c r="DG40" s="659"/>
      <c r="DH40" s="659"/>
      <c r="DI40" s="659"/>
      <c r="DJ40" s="659"/>
      <c r="DK40" s="660"/>
      <c r="DL40" s="667" t="s">
        <v>123</v>
      </c>
      <c r="DM40" s="659"/>
      <c r="DN40" s="659"/>
      <c r="DO40" s="659"/>
      <c r="DP40" s="659"/>
      <c r="DQ40" s="659"/>
      <c r="DR40" s="659"/>
      <c r="DS40" s="659"/>
      <c r="DT40" s="659"/>
      <c r="DU40" s="659"/>
      <c r="DV40" s="660"/>
      <c r="DW40" s="663" t="s">
        <v>123</v>
      </c>
      <c r="DX40" s="690"/>
      <c r="DY40" s="690"/>
      <c r="DZ40" s="690"/>
      <c r="EA40" s="690"/>
      <c r="EB40" s="690"/>
      <c r="EC40" s="691"/>
    </row>
    <row r="41" spans="2:133" ht="11.25" customHeight="1" x14ac:dyDescent="0.2">
      <c r="B41" s="679" t="s">
        <v>337</v>
      </c>
      <c r="C41" s="680"/>
      <c r="D41" s="680"/>
      <c r="E41" s="680"/>
      <c r="F41" s="680"/>
      <c r="G41" s="680"/>
      <c r="H41" s="680"/>
      <c r="I41" s="680"/>
      <c r="J41" s="680"/>
      <c r="K41" s="680"/>
      <c r="L41" s="680"/>
      <c r="M41" s="680"/>
      <c r="N41" s="680"/>
      <c r="O41" s="680"/>
      <c r="P41" s="680"/>
      <c r="Q41" s="681"/>
      <c r="R41" s="733">
        <v>6584881</v>
      </c>
      <c r="S41" s="734"/>
      <c r="T41" s="734"/>
      <c r="U41" s="734"/>
      <c r="V41" s="734"/>
      <c r="W41" s="734"/>
      <c r="X41" s="734"/>
      <c r="Y41" s="735"/>
      <c r="Z41" s="736">
        <v>100</v>
      </c>
      <c r="AA41" s="736"/>
      <c r="AB41" s="736"/>
      <c r="AC41" s="736"/>
      <c r="AD41" s="737">
        <v>4051858</v>
      </c>
      <c r="AE41" s="737"/>
      <c r="AF41" s="737"/>
      <c r="AG41" s="737"/>
      <c r="AH41" s="737"/>
      <c r="AI41" s="737"/>
      <c r="AJ41" s="737"/>
      <c r="AK41" s="737"/>
      <c r="AL41" s="738">
        <v>100</v>
      </c>
      <c r="AM41" s="718"/>
      <c r="AN41" s="718"/>
      <c r="AO41" s="739"/>
      <c r="AQ41" s="724" t="s">
        <v>338</v>
      </c>
      <c r="AR41" s="725"/>
      <c r="AS41" s="725"/>
      <c r="AT41" s="725"/>
      <c r="AU41" s="725"/>
      <c r="AV41" s="725"/>
      <c r="AW41" s="725"/>
      <c r="AX41" s="725"/>
      <c r="AY41" s="726"/>
      <c r="AZ41" s="658">
        <v>79959</v>
      </c>
      <c r="BA41" s="659"/>
      <c r="BB41" s="659"/>
      <c r="BC41" s="659"/>
      <c r="BD41" s="688"/>
      <c r="BE41" s="688"/>
      <c r="BF41" s="704"/>
      <c r="BG41" s="708"/>
      <c r="BH41" s="709"/>
      <c r="BI41" s="709"/>
      <c r="BJ41" s="709"/>
      <c r="BK41" s="709"/>
      <c r="BL41" s="205"/>
      <c r="BM41" s="656" t="s">
        <v>339</v>
      </c>
      <c r="BN41" s="656"/>
      <c r="BO41" s="656"/>
      <c r="BP41" s="656"/>
      <c r="BQ41" s="656"/>
      <c r="BR41" s="656"/>
      <c r="BS41" s="656"/>
      <c r="BT41" s="656"/>
      <c r="BU41" s="657"/>
      <c r="BV41" s="658">
        <v>2</v>
      </c>
      <c r="BW41" s="659"/>
      <c r="BX41" s="659"/>
      <c r="BY41" s="659"/>
      <c r="BZ41" s="659"/>
      <c r="CA41" s="659"/>
      <c r="CB41" s="668"/>
      <c r="CD41" s="655" t="s">
        <v>340</v>
      </c>
      <c r="CE41" s="656"/>
      <c r="CF41" s="656"/>
      <c r="CG41" s="656"/>
      <c r="CH41" s="656"/>
      <c r="CI41" s="656"/>
      <c r="CJ41" s="656"/>
      <c r="CK41" s="656"/>
      <c r="CL41" s="656"/>
      <c r="CM41" s="656"/>
      <c r="CN41" s="656"/>
      <c r="CO41" s="656"/>
      <c r="CP41" s="656"/>
      <c r="CQ41" s="657"/>
      <c r="CR41" s="658" t="s">
        <v>123</v>
      </c>
      <c r="CS41" s="688"/>
      <c r="CT41" s="688"/>
      <c r="CU41" s="688"/>
      <c r="CV41" s="688"/>
      <c r="CW41" s="688"/>
      <c r="CX41" s="688"/>
      <c r="CY41" s="689"/>
      <c r="CZ41" s="663" t="s">
        <v>123</v>
      </c>
      <c r="DA41" s="690"/>
      <c r="DB41" s="690"/>
      <c r="DC41" s="693"/>
      <c r="DD41" s="667" t="s">
        <v>123</v>
      </c>
      <c r="DE41" s="688"/>
      <c r="DF41" s="688"/>
      <c r="DG41" s="688"/>
      <c r="DH41" s="688"/>
      <c r="DI41" s="688"/>
      <c r="DJ41" s="688"/>
      <c r="DK41" s="689"/>
      <c r="DL41" s="727"/>
      <c r="DM41" s="728"/>
      <c r="DN41" s="728"/>
      <c r="DO41" s="728"/>
      <c r="DP41" s="728"/>
      <c r="DQ41" s="728"/>
      <c r="DR41" s="728"/>
      <c r="DS41" s="728"/>
      <c r="DT41" s="728"/>
      <c r="DU41" s="728"/>
      <c r="DV41" s="729"/>
      <c r="DW41" s="730"/>
      <c r="DX41" s="731"/>
      <c r="DY41" s="731"/>
      <c r="DZ41" s="731"/>
      <c r="EA41" s="731"/>
      <c r="EB41" s="731"/>
      <c r="EC41" s="732"/>
    </row>
    <row r="42" spans="2:133" ht="11.25" customHeight="1" x14ac:dyDescent="0.2">
      <c r="AQ42" s="740" t="s">
        <v>321</v>
      </c>
      <c r="AR42" s="741"/>
      <c r="AS42" s="741"/>
      <c r="AT42" s="741"/>
      <c r="AU42" s="741"/>
      <c r="AV42" s="741"/>
      <c r="AW42" s="741"/>
      <c r="AX42" s="741"/>
      <c r="AY42" s="742"/>
      <c r="AZ42" s="733">
        <v>244174</v>
      </c>
      <c r="BA42" s="734"/>
      <c r="BB42" s="734"/>
      <c r="BC42" s="734"/>
      <c r="BD42" s="717"/>
      <c r="BE42" s="717"/>
      <c r="BF42" s="719"/>
      <c r="BG42" s="710"/>
      <c r="BH42" s="711"/>
      <c r="BI42" s="711"/>
      <c r="BJ42" s="711"/>
      <c r="BK42" s="711"/>
      <c r="BL42" s="206"/>
      <c r="BM42" s="680" t="s">
        <v>341</v>
      </c>
      <c r="BN42" s="680"/>
      <c r="BO42" s="680"/>
      <c r="BP42" s="680"/>
      <c r="BQ42" s="680"/>
      <c r="BR42" s="680"/>
      <c r="BS42" s="680"/>
      <c r="BT42" s="680"/>
      <c r="BU42" s="681"/>
      <c r="BV42" s="733">
        <v>384</v>
      </c>
      <c r="BW42" s="734"/>
      <c r="BX42" s="734"/>
      <c r="BY42" s="734"/>
      <c r="BZ42" s="734"/>
      <c r="CA42" s="734"/>
      <c r="CB42" s="743"/>
      <c r="CD42" s="655" t="s">
        <v>342</v>
      </c>
      <c r="CE42" s="656"/>
      <c r="CF42" s="656"/>
      <c r="CG42" s="656"/>
      <c r="CH42" s="656"/>
      <c r="CI42" s="656"/>
      <c r="CJ42" s="656"/>
      <c r="CK42" s="656"/>
      <c r="CL42" s="656"/>
      <c r="CM42" s="656"/>
      <c r="CN42" s="656"/>
      <c r="CO42" s="656"/>
      <c r="CP42" s="656"/>
      <c r="CQ42" s="657"/>
      <c r="CR42" s="658">
        <v>708439</v>
      </c>
      <c r="CS42" s="688"/>
      <c r="CT42" s="688"/>
      <c r="CU42" s="688"/>
      <c r="CV42" s="688"/>
      <c r="CW42" s="688"/>
      <c r="CX42" s="688"/>
      <c r="CY42" s="689"/>
      <c r="CZ42" s="663">
        <v>10.9</v>
      </c>
      <c r="DA42" s="690"/>
      <c r="DB42" s="690"/>
      <c r="DC42" s="693"/>
      <c r="DD42" s="667">
        <v>189280</v>
      </c>
      <c r="DE42" s="688"/>
      <c r="DF42" s="688"/>
      <c r="DG42" s="688"/>
      <c r="DH42" s="688"/>
      <c r="DI42" s="688"/>
      <c r="DJ42" s="688"/>
      <c r="DK42" s="689"/>
      <c r="DL42" s="727"/>
      <c r="DM42" s="728"/>
      <c r="DN42" s="728"/>
      <c r="DO42" s="728"/>
      <c r="DP42" s="728"/>
      <c r="DQ42" s="728"/>
      <c r="DR42" s="728"/>
      <c r="DS42" s="728"/>
      <c r="DT42" s="728"/>
      <c r="DU42" s="728"/>
      <c r="DV42" s="729"/>
      <c r="DW42" s="730"/>
      <c r="DX42" s="731"/>
      <c r="DY42" s="731"/>
      <c r="DZ42" s="731"/>
      <c r="EA42" s="731"/>
      <c r="EB42" s="731"/>
      <c r="EC42" s="732"/>
    </row>
    <row r="43" spans="2:133" ht="11.25" customHeight="1" x14ac:dyDescent="0.2">
      <c r="B43" s="196" t="s">
        <v>343</v>
      </c>
      <c r="CD43" s="655" t="s">
        <v>344</v>
      </c>
      <c r="CE43" s="656"/>
      <c r="CF43" s="656"/>
      <c r="CG43" s="656"/>
      <c r="CH43" s="656"/>
      <c r="CI43" s="656"/>
      <c r="CJ43" s="656"/>
      <c r="CK43" s="656"/>
      <c r="CL43" s="656"/>
      <c r="CM43" s="656"/>
      <c r="CN43" s="656"/>
      <c r="CO43" s="656"/>
      <c r="CP43" s="656"/>
      <c r="CQ43" s="657"/>
      <c r="CR43" s="658" t="s">
        <v>123</v>
      </c>
      <c r="CS43" s="688"/>
      <c r="CT43" s="688"/>
      <c r="CU43" s="688"/>
      <c r="CV43" s="688"/>
      <c r="CW43" s="688"/>
      <c r="CX43" s="688"/>
      <c r="CY43" s="689"/>
      <c r="CZ43" s="663" t="s">
        <v>123</v>
      </c>
      <c r="DA43" s="690"/>
      <c r="DB43" s="690"/>
      <c r="DC43" s="693"/>
      <c r="DD43" s="667" t="s">
        <v>123</v>
      </c>
      <c r="DE43" s="688"/>
      <c r="DF43" s="688"/>
      <c r="DG43" s="688"/>
      <c r="DH43" s="688"/>
      <c r="DI43" s="688"/>
      <c r="DJ43" s="688"/>
      <c r="DK43" s="689"/>
      <c r="DL43" s="727"/>
      <c r="DM43" s="728"/>
      <c r="DN43" s="728"/>
      <c r="DO43" s="728"/>
      <c r="DP43" s="728"/>
      <c r="DQ43" s="728"/>
      <c r="DR43" s="728"/>
      <c r="DS43" s="728"/>
      <c r="DT43" s="728"/>
      <c r="DU43" s="728"/>
      <c r="DV43" s="729"/>
      <c r="DW43" s="730"/>
      <c r="DX43" s="731"/>
      <c r="DY43" s="731"/>
      <c r="DZ43" s="731"/>
      <c r="EA43" s="731"/>
      <c r="EB43" s="731"/>
      <c r="EC43" s="732"/>
    </row>
    <row r="44" spans="2:133" ht="11.25" customHeight="1" x14ac:dyDescent="0.2">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294</v>
      </c>
      <c r="CE44" s="697"/>
      <c r="CF44" s="655" t="s">
        <v>346</v>
      </c>
      <c r="CG44" s="656"/>
      <c r="CH44" s="656"/>
      <c r="CI44" s="656"/>
      <c r="CJ44" s="656"/>
      <c r="CK44" s="656"/>
      <c r="CL44" s="656"/>
      <c r="CM44" s="656"/>
      <c r="CN44" s="656"/>
      <c r="CO44" s="656"/>
      <c r="CP44" s="656"/>
      <c r="CQ44" s="657"/>
      <c r="CR44" s="658">
        <v>706887</v>
      </c>
      <c r="CS44" s="659"/>
      <c r="CT44" s="659"/>
      <c r="CU44" s="659"/>
      <c r="CV44" s="659"/>
      <c r="CW44" s="659"/>
      <c r="CX44" s="659"/>
      <c r="CY44" s="660"/>
      <c r="CZ44" s="663">
        <v>10.9</v>
      </c>
      <c r="DA44" s="664"/>
      <c r="DB44" s="664"/>
      <c r="DC44" s="670"/>
      <c r="DD44" s="667">
        <v>187728</v>
      </c>
      <c r="DE44" s="659"/>
      <c r="DF44" s="659"/>
      <c r="DG44" s="659"/>
      <c r="DH44" s="659"/>
      <c r="DI44" s="659"/>
      <c r="DJ44" s="659"/>
      <c r="DK44" s="660"/>
      <c r="DL44" s="727"/>
      <c r="DM44" s="728"/>
      <c r="DN44" s="728"/>
      <c r="DO44" s="728"/>
      <c r="DP44" s="728"/>
      <c r="DQ44" s="728"/>
      <c r="DR44" s="728"/>
      <c r="DS44" s="728"/>
      <c r="DT44" s="728"/>
      <c r="DU44" s="728"/>
      <c r="DV44" s="729"/>
      <c r="DW44" s="730"/>
      <c r="DX44" s="731"/>
      <c r="DY44" s="731"/>
      <c r="DZ44" s="731"/>
      <c r="EA44" s="731"/>
      <c r="EB44" s="731"/>
      <c r="EC44" s="732"/>
    </row>
    <row r="45" spans="2:133" ht="11.25" customHeight="1" x14ac:dyDescent="0.2">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348</v>
      </c>
      <c r="CG45" s="656"/>
      <c r="CH45" s="656"/>
      <c r="CI45" s="656"/>
      <c r="CJ45" s="656"/>
      <c r="CK45" s="656"/>
      <c r="CL45" s="656"/>
      <c r="CM45" s="656"/>
      <c r="CN45" s="656"/>
      <c r="CO45" s="656"/>
      <c r="CP45" s="656"/>
      <c r="CQ45" s="657"/>
      <c r="CR45" s="658">
        <v>269140</v>
      </c>
      <c r="CS45" s="688"/>
      <c r="CT45" s="688"/>
      <c r="CU45" s="688"/>
      <c r="CV45" s="688"/>
      <c r="CW45" s="688"/>
      <c r="CX45" s="688"/>
      <c r="CY45" s="689"/>
      <c r="CZ45" s="663">
        <v>4.2</v>
      </c>
      <c r="DA45" s="690"/>
      <c r="DB45" s="690"/>
      <c r="DC45" s="693"/>
      <c r="DD45" s="667">
        <v>64102</v>
      </c>
      <c r="DE45" s="688"/>
      <c r="DF45" s="688"/>
      <c r="DG45" s="688"/>
      <c r="DH45" s="688"/>
      <c r="DI45" s="688"/>
      <c r="DJ45" s="688"/>
      <c r="DK45" s="689"/>
      <c r="DL45" s="727"/>
      <c r="DM45" s="728"/>
      <c r="DN45" s="728"/>
      <c r="DO45" s="728"/>
      <c r="DP45" s="728"/>
      <c r="DQ45" s="728"/>
      <c r="DR45" s="728"/>
      <c r="DS45" s="728"/>
      <c r="DT45" s="728"/>
      <c r="DU45" s="728"/>
      <c r="DV45" s="729"/>
      <c r="DW45" s="730"/>
      <c r="DX45" s="731"/>
      <c r="DY45" s="731"/>
      <c r="DZ45" s="731"/>
      <c r="EA45" s="731"/>
      <c r="EB45" s="731"/>
      <c r="EC45" s="732"/>
    </row>
    <row r="46" spans="2:133" ht="11.25" customHeight="1" x14ac:dyDescent="0.2">
      <c r="B46" s="207"/>
      <c r="CD46" s="698"/>
      <c r="CE46" s="699"/>
      <c r="CF46" s="655" t="s">
        <v>349</v>
      </c>
      <c r="CG46" s="656"/>
      <c r="CH46" s="656"/>
      <c r="CI46" s="656"/>
      <c r="CJ46" s="656"/>
      <c r="CK46" s="656"/>
      <c r="CL46" s="656"/>
      <c r="CM46" s="656"/>
      <c r="CN46" s="656"/>
      <c r="CO46" s="656"/>
      <c r="CP46" s="656"/>
      <c r="CQ46" s="657"/>
      <c r="CR46" s="658">
        <v>377154</v>
      </c>
      <c r="CS46" s="659"/>
      <c r="CT46" s="659"/>
      <c r="CU46" s="659"/>
      <c r="CV46" s="659"/>
      <c r="CW46" s="659"/>
      <c r="CX46" s="659"/>
      <c r="CY46" s="660"/>
      <c r="CZ46" s="663">
        <v>5.8</v>
      </c>
      <c r="DA46" s="664"/>
      <c r="DB46" s="664"/>
      <c r="DC46" s="670"/>
      <c r="DD46" s="667">
        <v>121433</v>
      </c>
      <c r="DE46" s="659"/>
      <c r="DF46" s="659"/>
      <c r="DG46" s="659"/>
      <c r="DH46" s="659"/>
      <c r="DI46" s="659"/>
      <c r="DJ46" s="659"/>
      <c r="DK46" s="660"/>
      <c r="DL46" s="727"/>
      <c r="DM46" s="728"/>
      <c r="DN46" s="728"/>
      <c r="DO46" s="728"/>
      <c r="DP46" s="728"/>
      <c r="DQ46" s="728"/>
      <c r="DR46" s="728"/>
      <c r="DS46" s="728"/>
      <c r="DT46" s="728"/>
      <c r="DU46" s="728"/>
      <c r="DV46" s="729"/>
      <c r="DW46" s="730"/>
      <c r="DX46" s="731"/>
      <c r="DY46" s="731"/>
      <c r="DZ46" s="731"/>
      <c r="EA46" s="731"/>
      <c r="EB46" s="731"/>
      <c r="EC46" s="732"/>
    </row>
    <row r="47" spans="2:133" ht="11.25" customHeight="1" x14ac:dyDescent="0.2">
      <c r="B47" s="207"/>
      <c r="CD47" s="698"/>
      <c r="CE47" s="699"/>
      <c r="CF47" s="655" t="s">
        <v>350</v>
      </c>
      <c r="CG47" s="656"/>
      <c r="CH47" s="656"/>
      <c r="CI47" s="656"/>
      <c r="CJ47" s="656"/>
      <c r="CK47" s="656"/>
      <c r="CL47" s="656"/>
      <c r="CM47" s="656"/>
      <c r="CN47" s="656"/>
      <c r="CO47" s="656"/>
      <c r="CP47" s="656"/>
      <c r="CQ47" s="657"/>
      <c r="CR47" s="658">
        <v>1552</v>
      </c>
      <c r="CS47" s="688"/>
      <c r="CT47" s="688"/>
      <c r="CU47" s="688"/>
      <c r="CV47" s="688"/>
      <c r="CW47" s="688"/>
      <c r="CX47" s="688"/>
      <c r="CY47" s="689"/>
      <c r="CZ47" s="663">
        <v>0</v>
      </c>
      <c r="DA47" s="690"/>
      <c r="DB47" s="690"/>
      <c r="DC47" s="693"/>
      <c r="DD47" s="667">
        <v>1552</v>
      </c>
      <c r="DE47" s="688"/>
      <c r="DF47" s="688"/>
      <c r="DG47" s="688"/>
      <c r="DH47" s="688"/>
      <c r="DI47" s="688"/>
      <c r="DJ47" s="688"/>
      <c r="DK47" s="689"/>
      <c r="DL47" s="727"/>
      <c r="DM47" s="728"/>
      <c r="DN47" s="728"/>
      <c r="DO47" s="728"/>
      <c r="DP47" s="728"/>
      <c r="DQ47" s="728"/>
      <c r="DR47" s="728"/>
      <c r="DS47" s="728"/>
      <c r="DT47" s="728"/>
      <c r="DU47" s="728"/>
      <c r="DV47" s="729"/>
      <c r="DW47" s="730"/>
      <c r="DX47" s="731"/>
      <c r="DY47" s="731"/>
      <c r="DZ47" s="731"/>
      <c r="EA47" s="731"/>
      <c r="EB47" s="731"/>
      <c r="EC47" s="732"/>
    </row>
    <row r="48" spans="2:133" ht="11" x14ac:dyDescent="0.2">
      <c r="B48" s="207"/>
      <c r="CD48" s="700"/>
      <c r="CE48" s="701"/>
      <c r="CF48" s="655" t="s">
        <v>351</v>
      </c>
      <c r="CG48" s="656"/>
      <c r="CH48" s="656"/>
      <c r="CI48" s="656"/>
      <c r="CJ48" s="656"/>
      <c r="CK48" s="656"/>
      <c r="CL48" s="656"/>
      <c r="CM48" s="656"/>
      <c r="CN48" s="656"/>
      <c r="CO48" s="656"/>
      <c r="CP48" s="656"/>
      <c r="CQ48" s="657"/>
      <c r="CR48" s="658" t="s">
        <v>123</v>
      </c>
      <c r="CS48" s="659"/>
      <c r="CT48" s="659"/>
      <c r="CU48" s="659"/>
      <c r="CV48" s="659"/>
      <c r="CW48" s="659"/>
      <c r="CX48" s="659"/>
      <c r="CY48" s="660"/>
      <c r="CZ48" s="663" t="s">
        <v>123</v>
      </c>
      <c r="DA48" s="664"/>
      <c r="DB48" s="664"/>
      <c r="DC48" s="670"/>
      <c r="DD48" s="667" t="s">
        <v>123</v>
      </c>
      <c r="DE48" s="659"/>
      <c r="DF48" s="659"/>
      <c r="DG48" s="659"/>
      <c r="DH48" s="659"/>
      <c r="DI48" s="659"/>
      <c r="DJ48" s="659"/>
      <c r="DK48" s="660"/>
      <c r="DL48" s="727"/>
      <c r="DM48" s="728"/>
      <c r="DN48" s="728"/>
      <c r="DO48" s="728"/>
      <c r="DP48" s="728"/>
      <c r="DQ48" s="728"/>
      <c r="DR48" s="728"/>
      <c r="DS48" s="728"/>
      <c r="DT48" s="728"/>
      <c r="DU48" s="728"/>
      <c r="DV48" s="729"/>
      <c r="DW48" s="730"/>
      <c r="DX48" s="731"/>
      <c r="DY48" s="731"/>
      <c r="DZ48" s="731"/>
      <c r="EA48" s="731"/>
      <c r="EB48" s="731"/>
      <c r="EC48" s="732"/>
    </row>
    <row r="49" spans="2:133" ht="11.25" customHeight="1" x14ac:dyDescent="0.2">
      <c r="B49" s="207"/>
      <c r="CD49" s="679" t="s">
        <v>352</v>
      </c>
      <c r="CE49" s="680"/>
      <c r="CF49" s="680"/>
      <c r="CG49" s="680"/>
      <c r="CH49" s="680"/>
      <c r="CI49" s="680"/>
      <c r="CJ49" s="680"/>
      <c r="CK49" s="680"/>
      <c r="CL49" s="680"/>
      <c r="CM49" s="680"/>
      <c r="CN49" s="680"/>
      <c r="CO49" s="680"/>
      <c r="CP49" s="680"/>
      <c r="CQ49" s="681"/>
      <c r="CR49" s="733">
        <v>6482438</v>
      </c>
      <c r="CS49" s="717"/>
      <c r="CT49" s="717"/>
      <c r="CU49" s="717"/>
      <c r="CV49" s="717"/>
      <c r="CW49" s="717"/>
      <c r="CX49" s="717"/>
      <c r="CY49" s="746"/>
      <c r="CZ49" s="738">
        <v>100</v>
      </c>
      <c r="DA49" s="747"/>
      <c r="DB49" s="747"/>
      <c r="DC49" s="748"/>
      <c r="DD49" s="749">
        <v>4812307</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rMTVk/OrnhBO+AxjkdhCSpH6NlFrkiHSHpGiET+H5uY8h7QV5V4TgMmpo/Yxmn6VqjFOfwBOXMvbCU0tWy5/GA==" saltValue="Lrbz7jFWd1IMGmOdn11yi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5" zoomScaleNormal="75" zoomScaleSheetLayoutView="70" workbookViewId="0">
      <selection activeCell="Q41" sqref="Q41:Z41"/>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798" t="s">
        <v>372</v>
      </c>
      <c r="DH5" s="799"/>
      <c r="DI5" s="799"/>
      <c r="DJ5" s="799"/>
      <c r="DK5" s="800"/>
      <c r="DL5" s="798" t="s">
        <v>373</v>
      </c>
      <c r="DM5" s="799"/>
      <c r="DN5" s="799"/>
      <c r="DO5" s="799"/>
      <c r="DP5" s="800"/>
      <c r="DQ5" s="768" t="s">
        <v>374</v>
      </c>
      <c r="DR5" s="769"/>
      <c r="DS5" s="769"/>
      <c r="DT5" s="769"/>
      <c r="DU5" s="770"/>
      <c r="DV5" s="768" t="s">
        <v>365</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375</v>
      </c>
      <c r="C7" s="785"/>
      <c r="D7" s="785"/>
      <c r="E7" s="785"/>
      <c r="F7" s="785"/>
      <c r="G7" s="785"/>
      <c r="H7" s="785"/>
      <c r="I7" s="785"/>
      <c r="J7" s="785"/>
      <c r="K7" s="785"/>
      <c r="L7" s="785"/>
      <c r="M7" s="785"/>
      <c r="N7" s="785"/>
      <c r="O7" s="785"/>
      <c r="P7" s="786"/>
      <c r="Q7" s="787">
        <v>6585</v>
      </c>
      <c r="R7" s="788"/>
      <c r="S7" s="788"/>
      <c r="T7" s="788"/>
      <c r="U7" s="788"/>
      <c r="V7" s="788">
        <v>6482</v>
      </c>
      <c r="W7" s="788"/>
      <c r="X7" s="788"/>
      <c r="Y7" s="788"/>
      <c r="Z7" s="788"/>
      <c r="AA7" s="788">
        <v>103</v>
      </c>
      <c r="AB7" s="788"/>
      <c r="AC7" s="788"/>
      <c r="AD7" s="788"/>
      <c r="AE7" s="789"/>
      <c r="AF7" s="790">
        <v>40</v>
      </c>
      <c r="AG7" s="791"/>
      <c r="AH7" s="791"/>
      <c r="AI7" s="791"/>
      <c r="AJ7" s="792"/>
      <c r="AK7" s="793">
        <v>384</v>
      </c>
      <c r="AL7" s="794"/>
      <c r="AM7" s="794"/>
      <c r="AN7" s="794"/>
      <c r="AO7" s="794"/>
      <c r="AP7" s="794">
        <v>6277</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550</v>
      </c>
      <c r="BT7" s="782"/>
      <c r="BU7" s="782"/>
      <c r="BV7" s="782"/>
      <c r="BW7" s="782"/>
      <c r="BX7" s="782"/>
      <c r="BY7" s="782"/>
      <c r="BZ7" s="782"/>
      <c r="CA7" s="782"/>
      <c r="CB7" s="782"/>
      <c r="CC7" s="782"/>
      <c r="CD7" s="782"/>
      <c r="CE7" s="782"/>
      <c r="CF7" s="782"/>
      <c r="CG7" s="797"/>
      <c r="CH7" s="778">
        <v>7</v>
      </c>
      <c r="CI7" s="779"/>
      <c r="CJ7" s="779"/>
      <c r="CK7" s="779"/>
      <c r="CL7" s="780"/>
      <c r="CM7" s="778">
        <v>17</v>
      </c>
      <c r="CN7" s="779"/>
      <c r="CO7" s="779"/>
      <c r="CP7" s="779"/>
      <c r="CQ7" s="780"/>
      <c r="CR7" s="778">
        <v>20</v>
      </c>
      <c r="CS7" s="779"/>
      <c r="CT7" s="779"/>
      <c r="CU7" s="779"/>
      <c r="CV7" s="780"/>
      <c r="CW7" s="778"/>
      <c r="CX7" s="779"/>
      <c r="CY7" s="779"/>
      <c r="CZ7" s="779"/>
      <c r="DA7" s="780"/>
      <c r="DB7" s="778"/>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6"/>
    </row>
    <row r="8" spans="1:131" s="217" customFormat="1" ht="26.25" customHeight="1" x14ac:dyDescent="0.2">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551</v>
      </c>
      <c r="BT8" s="809"/>
      <c r="BU8" s="809"/>
      <c r="BV8" s="809"/>
      <c r="BW8" s="809"/>
      <c r="BX8" s="809"/>
      <c r="BY8" s="809"/>
      <c r="BZ8" s="809"/>
      <c r="CA8" s="809"/>
      <c r="CB8" s="809"/>
      <c r="CC8" s="809"/>
      <c r="CD8" s="809"/>
      <c r="CE8" s="809"/>
      <c r="CF8" s="809"/>
      <c r="CG8" s="810"/>
      <c r="CH8" s="811">
        <v>-36</v>
      </c>
      <c r="CI8" s="812"/>
      <c r="CJ8" s="812"/>
      <c r="CK8" s="812"/>
      <c r="CL8" s="813"/>
      <c r="CM8" s="811">
        <v>-78</v>
      </c>
      <c r="CN8" s="812"/>
      <c r="CO8" s="812"/>
      <c r="CP8" s="812"/>
      <c r="CQ8" s="813"/>
      <c r="CR8" s="811">
        <v>30</v>
      </c>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552</v>
      </c>
      <c r="BT9" s="809"/>
      <c r="BU9" s="809"/>
      <c r="BV9" s="809"/>
      <c r="BW9" s="809"/>
      <c r="BX9" s="809"/>
      <c r="BY9" s="809"/>
      <c r="BZ9" s="809"/>
      <c r="CA9" s="809"/>
      <c r="CB9" s="809"/>
      <c r="CC9" s="809"/>
      <c r="CD9" s="809"/>
      <c r="CE9" s="809"/>
      <c r="CF9" s="809"/>
      <c r="CG9" s="810"/>
      <c r="CH9" s="811">
        <v>-3</v>
      </c>
      <c r="CI9" s="812"/>
      <c r="CJ9" s="812"/>
      <c r="CK9" s="812"/>
      <c r="CL9" s="813"/>
      <c r="CM9" s="811">
        <v>61</v>
      </c>
      <c r="CN9" s="812"/>
      <c r="CO9" s="812"/>
      <c r="CP9" s="812"/>
      <c r="CQ9" s="813"/>
      <c r="CR9" s="811">
        <v>30</v>
      </c>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6585</v>
      </c>
      <c r="R23" s="828"/>
      <c r="S23" s="828"/>
      <c r="T23" s="828"/>
      <c r="U23" s="828"/>
      <c r="V23" s="828">
        <v>6482</v>
      </c>
      <c r="W23" s="828"/>
      <c r="X23" s="828"/>
      <c r="Y23" s="828"/>
      <c r="Z23" s="828"/>
      <c r="AA23" s="828">
        <v>103</v>
      </c>
      <c r="AB23" s="828"/>
      <c r="AC23" s="828"/>
      <c r="AD23" s="828"/>
      <c r="AE23" s="829"/>
      <c r="AF23" s="830">
        <v>40</v>
      </c>
      <c r="AG23" s="828"/>
      <c r="AH23" s="828"/>
      <c r="AI23" s="828"/>
      <c r="AJ23" s="831"/>
      <c r="AK23" s="832"/>
      <c r="AL23" s="833"/>
      <c r="AM23" s="833"/>
      <c r="AN23" s="833"/>
      <c r="AO23" s="833"/>
      <c r="AP23" s="828">
        <v>6277</v>
      </c>
      <c r="AQ23" s="828"/>
      <c r="AR23" s="828"/>
      <c r="AS23" s="828"/>
      <c r="AT23" s="828"/>
      <c r="AU23" s="844"/>
      <c r="AV23" s="844"/>
      <c r="AW23" s="844"/>
      <c r="AX23" s="844"/>
      <c r="AY23" s="845"/>
      <c r="AZ23" s="846" t="s">
        <v>123</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358</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365</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402</v>
      </c>
      <c r="R28" s="858"/>
      <c r="S28" s="858"/>
      <c r="T28" s="858"/>
      <c r="U28" s="858"/>
      <c r="V28" s="858">
        <v>401</v>
      </c>
      <c r="W28" s="858"/>
      <c r="X28" s="858"/>
      <c r="Y28" s="858"/>
      <c r="Z28" s="858"/>
      <c r="AA28" s="858">
        <v>1</v>
      </c>
      <c r="AB28" s="858"/>
      <c r="AC28" s="858"/>
      <c r="AD28" s="858"/>
      <c r="AE28" s="859"/>
      <c r="AF28" s="860">
        <v>1</v>
      </c>
      <c r="AG28" s="858"/>
      <c r="AH28" s="858"/>
      <c r="AI28" s="858"/>
      <c r="AJ28" s="861"/>
      <c r="AK28" s="862">
        <v>33</v>
      </c>
      <c r="AL28" s="863"/>
      <c r="AM28" s="863"/>
      <c r="AN28" s="863"/>
      <c r="AO28" s="863"/>
      <c r="AP28" s="863" t="s">
        <v>562</v>
      </c>
      <c r="AQ28" s="863"/>
      <c r="AR28" s="863"/>
      <c r="AS28" s="863"/>
      <c r="AT28" s="863"/>
      <c r="AU28" s="863" t="s">
        <v>562</v>
      </c>
      <c r="AV28" s="863"/>
      <c r="AW28" s="863"/>
      <c r="AX28" s="863"/>
      <c r="AY28" s="863"/>
      <c r="AZ28" s="864"/>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351</v>
      </c>
      <c r="R29" s="819"/>
      <c r="S29" s="819"/>
      <c r="T29" s="819"/>
      <c r="U29" s="819"/>
      <c r="V29" s="819">
        <v>351</v>
      </c>
      <c r="W29" s="819"/>
      <c r="X29" s="819"/>
      <c r="Y29" s="819"/>
      <c r="Z29" s="819"/>
      <c r="AA29" s="819">
        <v>0</v>
      </c>
      <c r="AB29" s="819"/>
      <c r="AC29" s="819"/>
      <c r="AD29" s="819"/>
      <c r="AE29" s="820"/>
      <c r="AF29" s="821">
        <v>0</v>
      </c>
      <c r="AG29" s="822"/>
      <c r="AH29" s="822"/>
      <c r="AI29" s="822"/>
      <c r="AJ29" s="823"/>
      <c r="AK29" s="869">
        <v>149</v>
      </c>
      <c r="AL29" s="865"/>
      <c r="AM29" s="865"/>
      <c r="AN29" s="865"/>
      <c r="AO29" s="865"/>
      <c r="AP29" s="865">
        <v>103</v>
      </c>
      <c r="AQ29" s="865"/>
      <c r="AR29" s="865"/>
      <c r="AS29" s="865"/>
      <c r="AT29" s="865"/>
      <c r="AU29" s="865">
        <v>15</v>
      </c>
      <c r="AV29" s="865"/>
      <c r="AW29" s="865"/>
      <c r="AX29" s="865"/>
      <c r="AY29" s="865"/>
      <c r="AZ29" s="866"/>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160</v>
      </c>
      <c r="R30" s="819"/>
      <c r="S30" s="819"/>
      <c r="T30" s="819"/>
      <c r="U30" s="819"/>
      <c r="V30" s="819">
        <v>160</v>
      </c>
      <c r="W30" s="819"/>
      <c r="X30" s="819"/>
      <c r="Y30" s="819"/>
      <c r="Z30" s="819"/>
      <c r="AA30" s="819">
        <v>0</v>
      </c>
      <c r="AB30" s="819"/>
      <c r="AC30" s="819"/>
      <c r="AD30" s="819"/>
      <c r="AE30" s="820"/>
      <c r="AF30" s="821">
        <v>0</v>
      </c>
      <c r="AG30" s="822"/>
      <c r="AH30" s="822"/>
      <c r="AI30" s="822"/>
      <c r="AJ30" s="823"/>
      <c r="AK30" s="869">
        <v>99</v>
      </c>
      <c r="AL30" s="865"/>
      <c r="AM30" s="865"/>
      <c r="AN30" s="865"/>
      <c r="AO30" s="865"/>
      <c r="AP30" s="865" t="s">
        <v>562</v>
      </c>
      <c r="AQ30" s="865"/>
      <c r="AR30" s="865"/>
      <c r="AS30" s="865"/>
      <c r="AT30" s="865"/>
      <c r="AU30" s="865" t="s">
        <v>562</v>
      </c>
      <c r="AV30" s="865"/>
      <c r="AW30" s="865"/>
      <c r="AX30" s="865"/>
      <c r="AY30" s="865"/>
      <c r="AZ30" s="866"/>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392</v>
      </c>
      <c r="C31" s="816"/>
      <c r="D31" s="816"/>
      <c r="E31" s="816"/>
      <c r="F31" s="816"/>
      <c r="G31" s="816"/>
      <c r="H31" s="816"/>
      <c r="I31" s="816"/>
      <c r="J31" s="816"/>
      <c r="K31" s="816"/>
      <c r="L31" s="816"/>
      <c r="M31" s="816"/>
      <c r="N31" s="816"/>
      <c r="O31" s="816"/>
      <c r="P31" s="817"/>
      <c r="Q31" s="818">
        <v>785</v>
      </c>
      <c r="R31" s="819"/>
      <c r="S31" s="819"/>
      <c r="T31" s="819"/>
      <c r="U31" s="819"/>
      <c r="V31" s="819">
        <v>762</v>
      </c>
      <c r="W31" s="819"/>
      <c r="X31" s="819"/>
      <c r="Y31" s="819"/>
      <c r="Z31" s="819"/>
      <c r="AA31" s="819">
        <v>23</v>
      </c>
      <c r="AB31" s="819"/>
      <c r="AC31" s="819"/>
      <c r="AD31" s="819"/>
      <c r="AE31" s="820"/>
      <c r="AF31" s="821">
        <v>23</v>
      </c>
      <c r="AG31" s="822"/>
      <c r="AH31" s="822"/>
      <c r="AI31" s="822"/>
      <c r="AJ31" s="823"/>
      <c r="AK31" s="869">
        <v>113</v>
      </c>
      <c r="AL31" s="865"/>
      <c r="AM31" s="865"/>
      <c r="AN31" s="865"/>
      <c r="AO31" s="865"/>
      <c r="AP31" s="865" t="s">
        <v>562</v>
      </c>
      <c r="AQ31" s="865"/>
      <c r="AR31" s="865"/>
      <c r="AS31" s="865"/>
      <c r="AT31" s="865"/>
      <c r="AU31" s="865" t="s">
        <v>562</v>
      </c>
      <c r="AV31" s="865"/>
      <c r="AW31" s="865"/>
      <c r="AX31" s="865"/>
      <c r="AY31" s="865"/>
      <c r="AZ31" s="866"/>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393</v>
      </c>
      <c r="C32" s="816"/>
      <c r="D32" s="816"/>
      <c r="E32" s="816"/>
      <c r="F32" s="816"/>
      <c r="G32" s="816"/>
      <c r="H32" s="816"/>
      <c r="I32" s="816"/>
      <c r="J32" s="816"/>
      <c r="K32" s="816"/>
      <c r="L32" s="816"/>
      <c r="M32" s="816"/>
      <c r="N32" s="816"/>
      <c r="O32" s="816"/>
      <c r="P32" s="817"/>
      <c r="Q32" s="818">
        <v>275</v>
      </c>
      <c r="R32" s="819"/>
      <c r="S32" s="819"/>
      <c r="T32" s="819"/>
      <c r="U32" s="819"/>
      <c r="V32" s="819">
        <v>275</v>
      </c>
      <c r="W32" s="819"/>
      <c r="X32" s="819"/>
      <c r="Y32" s="819"/>
      <c r="Z32" s="819"/>
      <c r="AA32" s="819">
        <v>0</v>
      </c>
      <c r="AB32" s="819"/>
      <c r="AC32" s="819"/>
      <c r="AD32" s="819"/>
      <c r="AE32" s="820"/>
      <c r="AF32" s="821">
        <v>0</v>
      </c>
      <c r="AG32" s="822"/>
      <c r="AH32" s="822"/>
      <c r="AI32" s="822"/>
      <c r="AJ32" s="823"/>
      <c r="AK32" s="869">
        <v>52</v>
      </c>
      <c r="AL32" s="865"/>
      <c r="AM32" s="865"/>
      <c r="AN32" s="865"/>
      <c r="AO32" s="865"/>
      <c r="AP32" s="865">
        <v>90</v>
      </c>
      <c r="AQ32" s="865"/>
      <c r="AR32" s="865"/>
      <c r="AS32" s="865"/>
      <c r="AT32" s="865"/>
      <c r="AU32" s="865">
        <v>16</v>
      </c>
      <c r="AV32" s="865"/>
      <c r="AW32" s="865"/>
      <c r="AX32" s="865"/>
      <c r="AY32" s="865"/>
      <c r="AZ32" s="866"/>
      <c r="BA32" s="866"/>
      <c r="BB32" s="866"/>
      <c r="BC32" s="866"/>
      <c r="BD32" s="866"/>
      <c r="BE32" s="867"/>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394</v>
      </c>
      <c r="C33" s="816"/>
      <c r="D33" s="816"/>
      <c r="E33" s="816"/>
      <c r="F33" s="816"/>
      <c r="G33" s="816"/>
      <c r="H33" s="816"/>
      <c r="I33" s="816"/>
      <c r="J33" s="816"/>
      <c r="K33" s="816"/>
      <c r="L33" s="816"/>
      <c r="M33" s="816"/>
      <c r="N33" s="816"/>
      <c r="O33" s="816"/>
      <c r="P33" s="817"/>
      <c r="Q33" s="818">
        <v>125</v>
      </c>
      <c r="R33" s="819"/>
      <c r="S33" s="819"/>
      <c r="T33" s="819"/>
      <c r="U33" s="819"/>
      <c r="V33" s="819">
        <v>139</v>
      </c>
      <c r="W33" s="819"/>
      <c r="X33" s="819"/>
      <c r="Y33" s="819"/>
      <c r="Z33" s="819"/>
      <c r="AA33" s="819">
        <v>-14</v>
      </c>
      <c r="AB33" s="819"/>
      <c r="AC33" s="819"/>
      <c r="AD33" s="819"/>
      <c r="AE33" s="820"/>
      <c r="AF33" s="821">
        <v>1</v>
      </c>
      <c r="AG33" s="822"/>
      <c r="AH33" s="822"/>
      <c r="AI33" s="822"/>
      <c r="AJ33" s="823"/>
      <c r="AK33" s="869">
        <v>0</v>
      </c>
      <c r="AL33" s="865"/>
      <c r="AM33" s="865"/>
      <c r="AN33" s="865"/>
      <c r="AO33" s="865"/>
      <c r="AP33" s="865">
        <v>935</v>
      </c>
      <c r="AQ33" s="865"/>
      <c r="AR33" s="865"/>
      <c r="AS33" s="865"/>
      <c r="AT33" s="865"/>
      <c r="AU33" s="865">
        <v>517</v>
      </c>
      <c r="AV33" s="865"/>
      <c r="AW33" s="865"/>
      <c r="AX33" s="865"/>
      <c r="AY33" s="865"/>
      <c r="AZ33" s="866"/>
      <c r="BA33" s="866"/>
      <c r="BB33" s="866"/>
      <c r="BC33" s="866"/>
      <c r="BD33" s="866"/>
      <c r="BE33" s="867" t="s">
        <v>395</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396</v>
      </c>
      <c r="C34" s="816"/>
      <c r="D34" s="816"/>
      <c r="E34" s="816"/>
      <c r="F34" s="816"/>
      <c r="G34" s="816"/>
      <c r="H34" s="816"/>
      <c r="I34" s="816"/>
      <c r="J34" s="816"/>
      <c r="K34" s="816"/>
      <c r="L34" s="816"/>
      <c r="M34" s="816"/>
      <c r="N34" s="816"/>
      <c r="O34" s="816"/>
      <c r="P34" s="817"/>
      <c r="Q34" s="818">
        <v>158</v>
      </c>
      <c r="R34" s="819"/>
      <c r="S34" s="819"/>
      <c r="T34" s="819"/>
      <c r="U34" s="819"/>
      <c r="V34" s="819">
        <v>161</v>
      </c>
      <c r="W34" s="819"/>
      <c r="X34" s="819"/>
      <c r="Y34" s="819"/>
      <c r="Z34" s="819"/>
      <c r="AA34" s="819">
        <v>-3</v>
      </c>
      <c r="AB34" s="819"/>
      <c r="AC34" s="819"/>
      <c r="AD34" s="819"/>
      <c r="AE34" s="820"/>
      <c r="AF34" s="821">
        <v>91</v>
      </c>
      <c r="AG34" s="822"/>
      <c r="AH34" s="822"/>
      <c r="AI34" s="822"/>
      <c r="AJ34" s="823"/>
      <c r="AK34" s="869">
        <v>0</v>
      </c>
      <c r="AL34" s="865"/>
      <c r="AM34" s="865"/>
      <c r="AN34" s="865"/>
      <c r="AO34" s="865"/>
      <c r="AP34" s="865">
        <v>1003</v>
      </c>
      <c r="AQ34" s="865"/>
      <c r="AR34" s="865"/>
      <c r="AS34" s="865"/>
      <c r="AT34" s="865"/>
      <c r="AU34" s="865">
        <v>1003</v>
      </c>
      <c r="AV34" s="865"/>
      <c r="AW34" s="865"/>
      <c r="AX34" s="865"/>
      <c r="AY34" s="865"/>
      <c r="AZ34" s="866"/>
      <c r="BA34" s="866"/>
      <c r="BB34" s="866"/>
      <c r="BC34" s="866"/>
      <c r="BD34" s="866"/>
      <c r="BE34" s="867" t="s">
        <v>395</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397</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398</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117</v>
      </c>
      <c r="AG63" s="879"/>
      <c r="AH63" s="879"/>
      <c r="AI63" s="879"/>
      <c r="AJ63" s="880"/>
      <c r="AK63" s="881"/>
      <c r="AL63" s="876"/>
      <c r="AM63" s="876"/>
      <c r="AN63" s="876"/>
      <c r="AO63" s="876"/>
      <c r="AP63" s="879">
        <v>2131</v>
      </c>
      <c r="AQ63" s="879"/>
      <c r="AR63" s="879"/>
      <c r="AS63" s="879"/>
      <c r="AT63" s="879"/>
      <c r="AU63" s="879">
        <v>1551</v>
      </c>
      <c r="AV63" s="879"/>
      <c r="AW63" s="879"/>
      <c r="AX63" s="879"/>
      <c r="AY63" s="879"/>
      <c r="AZ63" s="883"/>
      <c r="BA63" s="883"/>
      <c r="BB63" s="883"/>
      <c r="BC63" s="883"/>
      <c r="BD63" s="883"/>
      <c r="BE63" s="884"/>
      <c r="BF63" s="884"/>
      <c r="BG63" s="884"/>
      <c r="BH63" s="884"/>
      <c r="BI63" s="885"/>
      <c r="BJ63" s="886" t="s">
        <v>123</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400</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401</v>
      </c>
      <c r="AV66" s="769"/>
      <c r="AW66" s="769"/>
      <c r="AX66" s="769"/>
      <c r="AY66" s="770"/>
      <c r="AZ66" s="768" t="s">
        <v>365</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553</v>
      </c>
      <c r="C68" s="905"/>
      <c r="D68" s="905"/>
      <c r="E68" s="905"/>
      <c r="F68" s="905"/>
      <c r="G68" s="905"/>
      <c r="H68" s="905"/>
      <c r="I68" s="905"/>
      <c r="J68" s="905"/>
      <c r="K68" s="905"/>
      <c r="L68" s="905"/>
      <c r="M68" s="905"/>
      <c r="N68" s="905"/>
      <c r="O68" s="905"/>
      <c r="P68" s="906"/>
      <c r="Q68" s="907">
        <v>8445</v>
      </c>
      <c r="R68" s="901"/>
      <c r="S68" s="901"/>
      <c r="T68" s="901"/>
      <c r="U68" s="901"/>
      <c r="V68" s="901">
        <v>6617</v>
      </c>
      <c r="W68" s="901"/>
      <c r="X68" s="901"/>
      <c r="Y68" s="901"/>
      <c r="Z68" s="901"/>
      <c r="AA68" s="901">
        <v>1828</v>
      </c>
      <c r="AB68" s="901"/>
      <c r="AC68" s="901"/>
      <c r="AD68" s="901"/>
      <c r="AE68" s="901"/>
      <c r="AF68" s="901"/>
      <c r="AG68" s="901"/>
      <c r="AH68" s="901"/>
      <c r="AI68" s="901"/>
      <c r="AJ68" s="901"/>
      <c r="AK68" s="901">
        <v>14</v>
      </c>
      <c r="AL68" s="901"/>
      <c r="AM68" s="901"/>
      <c r="AN68" s="901"/>
      <c r="AO68" s="901"/>
      <c r="AP68" s="901"/>
      <c r="AQ68" s="901"/>
      <c r="AR68" s="901"/>
      <c r="AS68" s="901"/>
      <c r="AT68" s="901"/>
      <c r="AU68" s="901"/>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554</v>
      </c>
      <c r="C69" s="909"/>
      <c r="D69" s="909"/>
      <c r="E69" s="909"/>
      <c r="F69" s="909"/>
      <c r="G69" s="909"/>
      <c r="H69" s="909"/>
      <c r="I69" s="909"/>
      <c r="J69" s="909"/>
      <c r="K69" s="909"/>
      <c r="L69" s="909"/>
      <c r="M69" s="909"/>
      <c r="N69" s="909"/>
      <c r="O69" s="909"/>
      <c r="P69" s="910"/>
      <c r="Q69" s="911">
        <v>1514</v>
      </c>
      <c r="R69" s="865"/>
      <c r="S69" s="865"/>
      <c r="T69" s="865"/>
      <c r="U69" s="865"/>
      <c r="V69" s="865">
        <v>1513</v>
      </c>
      <c r="W69" s="865"/>
      <c r="X69" s="865"/>
      <c r="Y69" s="865"/>
      <c r="Z69" s="865"/>
      <c r="AA69" s="865">
        <v>1</v>
      </c>
      <c r="AB69" s="865"/>
      <c r="AC69" s="865"/>
      <c r="AD69" s="865"/>
      <c r="AE69" s="865"/>
      <c r="AF69" s="865"/>
      <c r="AG69" s="865"/>
      <c r="AH69" s="865"/>
      <c r="AI69" s="865"/>
      <c r="AJ69" s="865"/>
      <c r="AK69" s="865"/>
      <c r="AL69" s="865"/>
      <c r="AM69" s="865"/>
      <c r="AN69" s="865"/>
      <c r="AO69" s="865"/>
      <c r="AP69" s="865"/>
      <c r="AQ69" s="865"/>
      <c r="AR69" s="865"/>
      <c r="AS69" s="865"/>
      <c r="AT69" s="865"/>
      <c r="AU69" s="865"/>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555</v>
      </c>
      <c r="C70" s="909"/>
      <c r="D70" s="909"/>
      <c r="E70" s="909"/>
      <c r="F70" s="909"/>
      <c r="G70" s="909"/>
      <c r="H70" s="909"/>
      <c r="I70" s="909"/>
      <c r="J70" s="909"/>
      <c r="K70" s="909"/>
      <c r="L70" s="909"/>
      <c r="M70" s="909"/>
      <c r="N70" s="909"/>
      <c r="O70" s="909"/>
      <c r="P70" s="910"/>
      <c r="Q70" s="911">
        <v>2</v>
      </c>
      <c r="R70" s="865"/>
      <c r="S70" s="865"/>
      <c r="T70" s="865"/>
      <c r="U70" s="865"/>
      <c r="V70" s="865">
        <v>0</v>
      </c>
      <c r="W70" s="865"/>
      <c r="X70" s="865"/>
      <c r="Y70" s="865"/>
      <c r="Z70" s="865"/>
      <c r="AA70" s="865">
        <v>2</v>
      </c>
      <c r="AB70" s="865"/>
      <c r="AC70" s="865"/>
      <c r="AD70" s="865"/>
      <c r="AE70" s="865"/>
      <c r="AF70" s="865"/>
      <c r="AG70" s="865"/>
      <c r="AH70" s="865"/>
      <c r="AI70" s="865"/>
      <c r="AJ70" s="865"/>
      <c r="AK70" s="865"/>
      <c r="AL70" s="865"/>
      <c r="AM70" s="865"/>
      <c r="AN70" s="865"/>
      <c r="AO70" s="865"/>
      <c r="AP70" s="865"/>
      <c r="AQ70" s="865"/>
      <c r="AR70" s="865"/>
      <c r="AS70" s="865"/>
      <c r="AT70" s="865"/>
      <c r="AU70" s="865"/>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556</v>
      </c>
      <c r="C71" s="909"/>
      <c r="D71" s="909"/>
      <c r="E71" s="909"/>
      <c r="F71" s="909"/>
      <c r="G71" s="909"/>
      <c r="H71" s="909"/>
      <c r="I71" s="909"/>
      <c r="J71" s="909"/>
      <c r="K71" s="909"/>
      <c r="L71" s="909"/>
      <c r="M71" s="909"/>
      <c r="N71" s="909"/>
      <c r="O71" s="909"/>
      <c r="P71" s="910"/>
      <c r="Q71" s="911">
        <v>53</v>
      </c>
      <c r="R71" s="865"/>
      <c r="S71" s="865"/>
      <c r="T71" s="865"/>
      <c r="U71" s="865"/>
      <c r="V71" s="865">
        <v>29</v>
      </c>
      <c r="W71" s="865"/>
      <c r="X71" s="865"/>
      <c r="Y71" s="865"/>
      <c r="Z71" s="865"/>
      <c r="AA71" s="865">
        <v>24</v>
      </c>
      <c r="AB71" s="865"/>
      <c r="AC71" s="865"/>
      <c r="AD71" s="865"/>
      <c r="AE71" s="865"/>
      <c r="AF71" s="865"/>
      <c r="AG71" s="865"/>
      <c r="AH71" s="865"/>
      <c r="AI71" s="865"/>
      <c r="AJ71" s="865"/>
      <c r="AK71" s="865"/>
      <c r="AL71" s="865"/>
      <c r="AM71" s="865"/>
      <c r="AN71" s="865"/>
      <c r="AO71" s="865"/>
      <c r="AP71" s="865"/>
      <c r="AQ71" s="865"/>
      <c r="AR71" s="865"/>
      <c r="AS71" s="865"/>
      <c r="AT71" s="865"/>
      <c r="AU71" s="865"/>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557</v>
      </c>
      <c r="C72" s="909"/>
      <c r="D72" s="909"/>
      <c r="E72" s="909"/>
      <c r="F72" s="909"/>
      <c r="G72" s="909"/>
      <c r="H72" s="909"/>
      <c r="I72" s="909"/>
      <c r="J72" s="909"/>
      <c r="K72" s="909"/>
      <c r="L72" s="909"/>
      <c r="M72" s="909"/>
      <c r="N72" s="909"/>
      <c r="O72" s="909"/>
      <c r="P72" s="910"/>
      <c r="Q72" s="911">
        <v>43</v>
      </c>
      <c r="R72" s="865"/>
      <c r="S72" s="865"/>
      <c r="T72" s="865"/>
      <c r="U72" s="865"/>
      <c r="V72" s="865">
        <v>42</v>
      </c>
      <c r="W72" s="865"/>
      <c r="X72" s="865"/>
      <c r="Y72" s="865"/>
      <c r="Z72" s="865"/>
      <c r="AA72" s="865">
        <v>1</v>
      </c>
      <c r="AB72" s="865"/>
      <c r="AC72" s="865"/>
      <c r="AD72" s="865"/>
      <c r="AE72" s="865"/>
      <c r="AF72" s="865"/>
      <c r="AG72" s="865"/>
      <c r="AH72" s="865"/>
      <c r="AI72" s="865"/>
      <c r="AJ72" s="865"/>
      <c r="AK72" s="865"/>
      <c r="AL72" s="865"/>
      <c r="AM72" s="865"/>
      <c r="AN72" s="865"/>
      <c r="AO72" s="865"/>
      <c r="AP72" s="865"/>
      <c r="AQ72" s="865"/>
      <c r="AR72" s="865"/>
      <c r="AS72" s="865"/>
      <c r="AT72" s="865"/>
      <c r="AU72" s="865"/>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558</v>
      </c>
      <c r="C73" s="909"/>
      <c r="D73" s="909"/>
      <c r="E73" s="909"/>
      <c r="F73" s="909"/>
      <c r="G73" s="909"/>
      <c r="H73" s="909"/>
      <c r="I73" s="909"/>
      <c r="J73" s="909"/>
      <c r="K73" s="909"/>
      <c r="L73" s="909"/>
      <c r="M73" s="909"/>
      <c r="N73" s="909"/>
      <c r="O73" s="909"/>
      <c r="P73" s="910"/>
      <c r="Q73" s="911">
        <v>997</v>
      </c>
      <c r="R73" s="865"/>
      <c r="S73" s="865"/>
      <c r="T73" s="865"/>
      <c r="U73" s="865"/>
      <c r="V73" s="865">
        <v>947</v>
      </c>
      <c r="W73" s="865"/>
      <c r="X73" s="865"/>
      <c r="Y73" s="865"/>
      <c r="Z73" s="865"/>
      <c r="AA73" s="865">
        <v>50</v>
      </c>
      <c r="AB73" s="865"/>
      <c r="AC73" s="865"/>
      <c r="AD73" s="865"/>
      <c r="AE73" s="865"/>
      <c r="AF73" s="865">
        <v>50</v>
      </c>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t="s">
        <v>559</v>
      </c>
      <c r="C74" s="909"/>
      <c r="D74" s="909"/>
      <c r="E74" s="909"/>
      <c r="F74" s="909"/>
      <c r="G74" s="909"/>
      <c r="H74" s="909"/>
      <c r="I74" s="909"/>
      <c r="J74" s="909"/>
      <c r="K74" s="909"/>
      <c r="L74" s="909"/>
      <c r="M74" s="909"/>
      <c r="N74" s="909"/>
      <c r="O74" s="909"/>
      <c r="P74" s="910"/>
      <c r="Q74" s="911">
        <v>259339</v>
      </c>
      <c r="R74" s="865"/>
      <c r="S74" s="865"/>
      <c r="T74" s="865"/>
      <c r="U74" s="865"/>
      <c r="V74" s="865">
        <v>254515</v>
      </c>
      <c r="W74" s="865"/>
      <c r="X74" s="865"/>
      <c r="Y74" s="865"/>
      <c r="Z74" s="865"/>
      <c r="AA74" s="865">
        <v>4824</v>
      </c>
      <c r="AB74" s="865"/>
      <c r="AC74" s="865"/>
      <c r="AD74" s="865"/>
      <c r="AE74" s="865"/>
      <c r="AF74" s="865">
        <v>4824</v>
      </c>
      <c r="AG74" s="865"/>
      <c r="AH74" s="865"/>
      <c r="AI74" s="865"/>
      <c r="AJ74" s="865"/>
      <c r="AK74" s="865">
        <v>1141</v>
      </c>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t="s">
        <v>560</v>
      </c>
      <c r="C75" s="909"/>
      <c r="D75" s="909"/>
      <c r="E75" s="909"/>
      <c r="F75" s="909"/>
      <c r="G75" s="909"/>
      <c r="H75" s="909"/>
      <c r="I75" s="909"/>
      <c r="J75" s="909"/>
      <c r="K75" s="909"/>
      <c r="L75" s="909"/>
      <c r="M75" s="909"/>
      <c r="N75" s="909"/>
      <c r="O75" s="909"/>
      <c r="P75" s="910"/>
      <c r="Q75" s="912">
        <v>1409</v>
      </c>
      <c r="R75" s="913"/>
      <c r="S75" s="913"/>
      <c r="T75" s="913"/>
      <c r="U75" s="869"/>
      <c r="V75" s="914">
        <v>1392</v>
      </c>
      <c r="W75" s="913"/>
      <c r="X75" s="913"/>
      <c r="Y75" s="913"/>
      <c r="Z75" s="869"/>
      <c r="AA75" s="914">
        <v>17</v>
      </c>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t="s">
        <v>561</v>
      </c>
      <c r="C76" s="909"/>
      <c r="D76" s="909"/>
      <c r="E76" s="909"/>
      <c r="F76" s="909"/>
      <c r="G76" s="909"/>
      <c r="H76" s="909"/>
      <c r="I76" s="909"/>
      <c r="J76" s="909"/>
      <c r="K76" s="909"/>
      <c r="L76" s="909"/>
      <c r="M76" s="909"/>
      <c r="N76" s="909"/>
      <c r="O76" s="909"/>
      <c r="P76" s="910"/>
      <c r="Q76" s="912">
        <v>1106</v>
      </c>
      <c r="R76" s="913"/>
      <c r="S76" s="913"/>
      <c r="T76" s="913"/>
      <c r="U76" s="869"/>
      <c r="V76" s="914">
        <v>1056</v>
      </c>
      <c r="W76" s="913"/>
      <c r="X76" s="913"/>
      <c r="Y76" s="913"/>
      <c r="Z76" s="869"/>
      <c r="AA76" s="914">
        <v>50</v>
      </c>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377</v>
      </c>
      <c r="B88" s="824" t="s">
        <v>402</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403</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410</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411</v>
      </c>
      <c r="AB109" s="928"/>
      <c r="AC109" s="928"/>
      <c r="AD109" s="928"/>
      <c r="AE109" s="929"/>
      <c r="AF109" s="927" t="s">
        <v>412</v>
      </c>
      <c r="AG109" s="928"/>
      <c r="AH109" s="928"/>
      <c r="AI109" s="928"/>
      <c r="AJ109" s="929"/>
      <c r="AK109" s="927" t="s">
        <v>296</v>
      </c>
      <c r="AL109" s="928"/>
      <c r="AM109" s="928"/>
      <c r="AN109" s="928"/>
      <c r="AO109" s="929"/>
      <c r="AP109" s="927" t="s">
        <v>413</v>
      </c>
      <c r="AQ109" s="928"/>
      <c r="AR109" s="928"/>
      <c r="AS109" s="928"/>
      <c r="AT109" s="930"/>
      <c r="AU109" s="947" t="s">
        <v>410</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411</v>
      </c>
      <c r="BR109" s="928"/>
      <c r="BS109" s="928"/>
      <c r="BT109" s="928"/>
      <c r="BU109" s="929"/>
      <c r="BV109" s="927" t="s">
        <v>412</v>
      </c>
      <c r="BW109" s="928"/>
      <c r="BX109" s="928"/>
      <c r="BY109" s="928"/>
      <c r="BZ109" s="929"/>
      <c r="CA109" s="927" t="s">
        <v>296</v>
      </c>
      <c r="CB109" s="928"/>
      <c r="CC109" s="928"/>
      <c r="CD109" s="928"/>
      <c r="CE109" s="929"/>
      <c r="CF109" s="948" t="s">
        <v>413</v>
      </c>
      <c r="CG109" s="948"/>
      <c r="CH109" s="948"/>
      <c r="CI109" s="948"/>
      <c r="CJ109" s="948"/>
      <c r="CK109" s="927" t="s">
        <v>414</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411</v>
      </c>
      <c r="DH109" s="928"/>
      <c r="DI109" s="928"/>
      <c r="DJ109" s="928"/>
      <c r="DK109" s="929"/>
      <c r="DL109" s="927" t="s">
        <v>412</v>
      </c>
      <c r="DM109" s="928"/>
      <c r="DN109" s="928"/>
      <c r="DO109" s="928"/>
      <c r="DP109" s="929"/>
      <c r="DQ109" s="927" t="s">
        <v>296</v>
      </c>
      <c r="DR109" s="928"/>
      <c r="DS109" s="928"/>
      <c r="DT109" s="928"/>
      <c r="DU109" s="929"/>
      <c r="DV109" s="927" t="s">
        <v>413</v>
      </c>
      <c r="DW109" s="928"/>
      <c r="DX109" s="928"/>
      <c r="DY109" s="928"/>
      <c r="DZ109" s="930"/>
    </row>
    <row r="110" spans="1:131" s="212" customFormat="1" ht="26.25" customHeight="1" x14ac:dyDescent="0.2">
      <c r="A110" s="931" t="s">
        <v>415</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611659</v>
      </c>
      <c r="AB110" s="935"/>
      <c r="AC110" s="935"/>
      <c r="AD110" s="935"/>
      <c r="AE110" s="936"/>
      <c r="AF110" s="937">
        <v>704195</v>
      </c>
      <c r="AG110" s="935"/>
      <c r="AH110" s="935"/>
      <c r="AI110" s="935"/>
      <c r="AJ110" s="936"/>
      <c r="AK110" s="937">
        <v>711923</v>
      </c>
      <c r="AL110" s="935"/>
      <c r="AM110" s="935"/>
      <c r="AN110" s="935"/>
      <c r="AO110" s="936"/>
      <c r="AP110" s="938">
        <v>21.9</v>
      </c>
      <c r="AQ110" s="939"/>
      <c r="AR110" s="939"/>
      <c r="AS110" s="939"/>
      <c r="AT110" s="940"/>
      <c r="AU110" s="941" t="s">
        <v>70</v>
      </c>
      <c r="AV110" s="942"/>
      <c r="AW110" s="942"/>
      <c r="AX110" s="942"/>
      <c r="AY110" s="942"/>
      <c r="AZ110" s="964" t="s">
        <v>416</v>
      </c>
      <c r="BA110" s="932"/>
      <c r="BB110" s="932"/>
      <c r="BC110" s="932"/>
      <c r="BD110" s="932"/>
      <c r="BE110" s="932"/>
      <c r="BF110" s="932"/>
      <c r="BG110" s="932"/>
      <c r="BH110" s="932"/>
      <c r="BI110" s="932"/>
      <c r="BJ110" s="932"/>
      <c r="BK110" s="932"/>
      <c r="BL110" s="932"/>
      <c r="BM110" s="932"/>
      <c r="BN110" s="932"/>
      <c r="BO110" s="932"/>
      <c r="BP110" s="933"/>
      <c r="BQ110" s="965">
        <v>6316798</v>
      </c>
      <c r="BR110" s="966"/>
      <c r="BS110" s="966"/>
      <c r="BT110" s="966"/>
      <c r="BU110" s="966"/>
      <c r="BV110" s="966">
        <v>6260468</v>
      </c>
      <c r="BW110" s="966"/>
      <c r="BX110" s="966"/>
      <c r="BY110" s="966"/>
      <c r="BZ110" s="966"/>
      <c r="CA110" s="966">
        <v>6277088</v>
      </c>
      <c r="CB110" s="966"/>
      <c r="CC110" s="966"/>
      <c r="CD110" s="966"/>
      <c r="CE110" s="966"/>
      <c r="CF110" s="979">
        <v>193.3</v>
      </c>
      <c r="CG110" s="980"/>
      <c r="CH110" s="980"/>
      <c r="CI110" s="980"/>
      <c r="CJ110" s="980"/>
      <c r="CK110" s="981" t="s">
        <v>417</v>
      </c>
      <c r="CL110" s="982"/>
      <c r="CM110" s="964" t="s">
        <v>418</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123</v>
      </c>
      <c r="DH110" s="966"/>
      <c r="DI110" s="966"/>
      <c r="DJ110" s="966"/>
      <c r="DK110" s="966"/>
      <c r="DL110" s="966" t="s">
        <v>123</v>
      </c>
      <c r="DM110" s="966"/>
      <c r="DN110" s="966"/>
      <c r="DO110" s="966"/>
      <c r="DP110" s="966"/>
      <c r="DQ110" s="966" t="s">
        <v>123</v>
      </c>
      <c r="DR110" s="966"/>
      <c r="DS110" s="966"/>
      <c r="DT110" s="966"/>
      <c r="DU110" s="966"/>
      <c r="DV110" s="967" t="s">
        <v>123</v>
      </c>
      <c r="DW110" s="967"/>
      <c r="DX110" s="967"/>
      <c r="DY110" s="967"/>
      <c r="DZ110" s="968"/>
    </row>
    <row r="111" spans="1:131" s="212" customFormat="1" ht="26.25" customHeight="1" x14ac:dyDescent="0.2">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123</v>
      </c>
      <c r="AB111" s="973"/>
      <c r="AC111" s="973"/>
      <c r="AD111" s="973"/>
      <c r="AE111" s="974"/>
      <c r="AF111" s="975" t="s">
        <v>123</v>
      </c>
      <c r="AG111" s="973"/>
      <c r="AH111" s="973"/>
      <c r="AI111" s="973"/>
      <c r="AJ111" s="974"/>
      <c r="AK111" s="975" t="s">
        <v>123</v>
      </c>
      <c r="AL111" s="973"/>
      <c r="AM111" s="973"/>
      <c r="AN111" s="973"/>
      <c r="AO111" s="974"/>
      <c r="AP111" s="976" t="s">
        <v>123</v>
      </c>
      <c r="AQ111" s="977"/>
      <c r="AR111" s="977"/>
      <c r="AS111" s="977"/>
      <c r="AT111" s="978"/>
      <c r="AU111" s="943"/>
      <c r="AV111" s="944"/>
      <c r="AW111" s="944"/>
      <c r="AX111" s="944"/>
      <c r="AY111" s="944"/>
      <c r="AZ111" s="957" t="s">
        <v>420</v>
      </c>
      <c r="BA111" s="958"/>
      <c r="BB111" s="958"/>
      <c r="BC111" s="958"/>
      <c r="BD111" s="958"/>
      <c r="BE111" s="958"/>
      <c r="BF111" s="958"/>
      <c r="BG111" s="958"/>
      <c r="BH111" s="958"/>
      <c r="BI111" s="958"/>
      <c r="BJ111" s="958"/>
      <c r="BK111" s="958"/>
      <c r="BL111" s="958"/>
      <c r="BM111" s="958"/>
      <c r="BN111" s="958"/>
      <c r="BO111" s="958"/>
      <c r="BP111" s="959"/>
      <c r="BQ111" s="960">
        <v>15000</v>
      </c>
      <c r="BR111" s="961"/>
      <c r="BS111" s="961"/>
      <c r="BT111" s="961"/>
      <c r="BU111" s="961"/>
      <c r="BV111" s="961">
        <v>15000</v>
      </c>
      <c r="BW111" s="961"/>
      <c r="BX111" s="961"/>
      <c r="BY111" s="961"/>
      <c r="BZ111" s="961"/>
      <c r="CA111" s="961">
        <v>15000</v>
      </c>
      <c r="CB111" s="961"/>
      <c r="CC111" s="961"/>
      <c r="CD111" s="961"/>
      <c r="CE111" s="961"/>
      <c r="CF111" s="955">
        <v>0.5</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123</v>
      </c>
      <c r="DH111" s="961"/>
      <c r="DI111" s="961"/>
      <c r="DJ111" s="961"/>
      <c r="DK111" s="961"/>
      <c r="DL111" s="961" t="s">
        <v>123</v>
      </c>
      <c r="DM111" s="961"/>
      <c r="DN111" s="961"/>
      <c r="DO111" s="961"/>
      <c r="DP111" s="961"/>
      <c r="DQ111" s="961" t="s">
        <v>123</v>
      </c>
      <c r="DR111" s="961"/>
      <c r="DS111" s="961"/>
      <c r="DT111" s="961"/>
      <c r="DU111" s="961"/>
      <c r="DV111" s="962" t="s">
        <v>123</v>
      </c>
      <c r="DW111" s="962"/>
      <c r="DX111" s="962"/>
      <c r="DY111" s="962"/>
      <c r="DZ111" s="963"/>
    </row>
    <row r="112" spans="1:131" s="212" customFormat="1" ht="26.25" customHeight="1" x14ac:dyDescent="0.2">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123</v>
      </c>
      <c r="AB112" s="994"/>
      <c r="AC112" s="994"/>
      <c r="AD112" s="994"/>
      <c r="AE112" s="995"/>
      <c r="AF112" s="996" t="s">
        <v>123</v>
      </c>
      <c r="AG112" s="994"/>
      <c r="AH112" s="994"/>
      <c r="AI112" s="994"/>
      <c r="AJ112" s="995"/>
      <c r="AK112" s="996" t="s">
        <v>123</v>
      </c>
      <c r="AL112" s="994"/>
      <c r="AM112" s="994"/>
      <c r="AN112" s="994"/>
      <c r="AO112" s="995"/>
      <c r="AP112" s="997" t="s">
        <v>123</v>
      </c>
      <c r="AQ112" s="998"/>
      <c r="AR112" s="998"/>
      <c r="AS112" s="998"/>
      <c r="AT112" s="999"/>
      <c r="AU112" s="943"/>
      <c r="AV112" s="944"/>
      <c r="AW112" s="944"/>
      <c r="AX112" s="944"/>
      <c r="AY112" s="944"/>
      <c r="AZ112" s="957" t="s">
        <v>424</v>
      </c>
      <c r="BA112" s="958"/>
      <c r="BB112" s="958"/>
      <c r="BC112" s="958"/>
      <c r="BD112" s="958"/>
      <c r="BE112" s="958"/>
      <c r="BF112" s="958"/>
      <c r="BG112" s="958"/>
      <c r="BH112" s="958"/>
      <c r="BI112" s="958"/>
      <c r="BJ112" s="958"/>
      <c r="BK112" s="958"/>
      <c r="BL112" s="958"/>
      <c r="BM112" s="958"/>
      <c r="BN112" s="958"/>
      <c r="BO112" s="958"/>
      <c r="BP112" s="959"/>
      <c r="BQ112" s="960">
        <v>1621672</v>
      </c>
      <c r="BR112" s="961"/>
      <c r="BS112" s="961"/>
      <c r="BT112" s="961"/>
      <c r="BU112" s="961"/>
      <c r="BV112" s="961">
        <v>1594970</v>
      </c>
      <c r="BW112" s="961"/>
      <c r="BX112" s="961"/>
      <c r="BY112" s="961"/>
      <c r="BZ112" s="961"/>
      <c r="CA112" s="961">
        <v>1552831</v>
      </c>
      <c r="CB112" s="961"/>
      <c r="CC112" s="961"/>
      <c r="CD112" s="961"/>
      <c r="CE112" s="961"/>
      <c r="CF112" s="955">
        <v>47.8</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123</v>
      </c>
      <c r="DH112" s="961"/>
      <c r="DI112" s="961"/>
      <c r="DJ112" s="961"/>
      <c r="DK112" s="961"/>
      <c r="DL112" s="961" t="s">
        <v>123</v>
      </c>
      <c r="DM112" s="961"/>
      <c r="DN112" s="961"/>
      <c r="DO112" s="961"/>
      <c r="DP112" s="961"/>
      <c r="DQ112" s="961" t="s">
        <v>123</v>
      </c>
      <c r="DR112" s="961"/>
      <c r="DS112" s="961"/>
      <c r="DT112" s="961"/>
      <c r="DU112" s="961"/>
      <c r="DV112" s="962" t="s">
        <v>123</v>
      </c>
      <c r="DW112" s="962"/>
      <c r="DX112" s="962"/>
      <c r="DY112" s="962"/>
      <c r="DZ112" s="963"/>
    </row>
    <row r="113" spans="1:130" s="212" customFormat="1" ht="26.25" customHeight="1" x14ac:dyDescent="0.2">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167768</v>
      </c>
      <c r="AB113" s="973"/>
      <c r="AC113" s="973"/>
      <c r="AD113" s="973"/>
      <c r="AE113" s="974"/>
      <c r="AF113" s="975">
        <v>172212</v>
      </c>
      <c r="AG113" s="973"/>
      <c r="AH113" s="973"/>
      <c r="AI113" s="973"/>
      <c r="AJ113" s="974"/>
      <c r="AK113" s="975">
        <v>176943</v>
      </c>
      <c r="AL113" s="973"/>
      <c r="AM113" s="973"/>
      <c r="AN113" s="973"/>
      <c r="AO113" s="974"/>
      <c r="AP113" s="976">
        <v>5.4</v>
      </c>
      <c r="AQ113" s="977"/>
      <c r="AR113" s="977"/>
      <c r="AS113" s="977"/>
      <c r="AT113" s="978"/>
      <c r="AU113" s="943"/>
      <c r="AV113" s="944"/>
      <c r="AW113" s="944"/>
      <c r="AX113" s="944"/>
      <c r="AY113" s="944"/>
      <c r="AZ113" s="957" t="s">
        <v>427</v>
      </c>
      <c r="BA113" s="958"/>
      <c r="BB113" s="958"/>
      <c r="BC113" s="958"/>
      <c r="BD113" s="958"/>
      <c r="BE113" s="958"/>
      <c r="BF113" s="958"/>
      <c r="BG113" s="958"/>
      <c r="BH113" s="958"/>
      <c r="BI113" s="958"/>
      <c r="BJ113" s="958"/>
      <c r="BK113" s="958"/>
      <c r="BL113" s="958"/>
      <c r="BM113" s="958"/>
      <c r="BN113" s="958"/>
      <c r="BO113" s="958"/>
      <c r="BP113" s="959"/>
      <c r="BQ113" s="960" t="s">
        <v>123</v>
      </c>
      <c r="BR113" s="961"/>
      <c r="BS113" s="961"/>
      <c r="BT113" s="961"/>
      <c r="BU113" s="961"/>
      <c r="BV113" s="961" t="s">
        <v>123</v>
      </c>
      <c r="BW113" s="961"/>
      <c r="BX113" s="961"/>
      <c r="BY113" s="961"/>
      <c r="BZ113" s="961"/>
      <c r="CA113" s="961" t="s">
        <v>123</v>
      </c>
      <c r="CB113" s="961"/>
      <c r="CC113" s="961"/>
      <c r="CD113" s="961"/>
      <c r="CE113" s="961"/>
      <c r="CF113" s="955" t="s">
        <v>123</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123</v>
      </c>
      <c r="DH113" s="994"/>
      <c r="DI113" s="994"/>
      <c r="DJ113" s="994"/>
      <c r="DK113" s="995"/>
      <c r="DL113" s="996" t="s">
        <v>123</v>
      </c>
      <c r="DM113" s="994"/>
      <c r="DN113" s="994"/>
      <c r="DO113" s="994"/>
      <c r="DP113" s="995"/>
      <c r="DQ113" s="996" t="s">
        <v>123</v>
      </c>
      <c r="DR113" s="994"/>
      <c r="DS113" s="994"/>
      <c r="DT113" s="994"/>
      <c r="DU113" s="995"/>
      <c r="DV113" s="997" t="s">
        <v>123</v>
      </c>
      <c r="DW113" s="998"/>
      <c r="DX113" s="998"/>
      <c r="DY113" s="998"/>
      <c r="DZ113" s="999"/>
    </row>
    <row r="114" spans="1:130" s="212" customFormat="1" ht="26.25" customHeight="1" x14ac:dyDescent="0.2">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123</v>
      </c>
      <c r="AB114" s="994"/>
      <c r="AC114" s="994"/>
      <c r="AD114" s="994"/>
      <c r="AE114" s="995"/>
      <c r="AF114" s="996" t="s">
        <v>123</v>
      </c>
      <c r="AG114" s="994"/>
      <c r="AH114" s="994"/>
      <c r="AI114" s="994"/>
      <c r="AJ114" s="995"/>
      <c r="AK114" s="996" t="s">
        <v>123</v>
      </c>
      <c r="AL114" s="994"/>
      <c r="AM114" s="994"/>
      <c r="AN114" s="994"/>
      <c r="AO114" s="995"/>
      <c r="AP114" s="997" t="s">
        <v>123</v>
      </c>
      <c r="AQ114" s="998"/>
      <c r="AR114" s="998"/>
      <c r="AS114" s="998"/>
      <c r="AT114" s="999"/>
      <c r="AU114" s="943"/>
      <c r="AV114" s="944"/>
      <c r="AW114" s="944"/>
      <c r="AX114" s="944"/>
      <c r="AY114" s="944"/>
      <c r="AZ114" s="957" t="s">
        <v>430</v>
      </c>
      <c r="BA114" s="958"/>
      <c r="BB114" s="958"/>
      <c r="BC114" s="958"/>
      <c r="BD114" s="958"/>
      <c r="BE114" s="958"/>
      <c r="BF114" s="958"/>
      <c r="BG114" s="958"/>
      <c r="BH114" s="958"/>
      <c r="BI114" s="958"/>
      <c r="BJ114" s="958"/>
      <c r="BK114" s="958"/>
      <c r="BL114" s="958"/>
      <c r="BM114" s="958"/>
      <c r="BN114" s="958"/>
      <c r="BO114" s="958"/>
      <c r="BP114" s="959"/>
      <c r="BQ114" s="960">
        <v>340020</v>
      </c>
      <c r="BR114" s="961"/>
      <c r="BS114" s="961"/>
      <c r="BT114" s="961"/>
      <c r="BU114" s="961"/>
      <c r="BV114" s="961">
        <v>461820</v>
      </c>
      <c r="BW114" s="961"/>
      <c r="BX114" s="961"/>
      <c r="BY114" s="961"/>
      <c r="BZ114" s="961"/>
      <c r="CA114" s="961">
        <v>386981</v>
      </c>
      <c r="CB114" s="961"/>
      <c r="CC114" s="961"/>
      <c r="CD114" s="961"/>
      <c r="CE114" s="961"/>
      <c r="CF114" s="955">
        <v>11.9</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123</v>
      </c>
      <c r="DH114" s="994"/>
      <c r="DI114" s="994"/>
      <c r="DJ114" s="994"/>
      <c r="DK114" s="995"/>
      <c r="DL114" s="996" t="s">
        <v>123</v>
      </c>
      <c r="DM114" s="994"/>
      <c r="DN114" s="994"/>
      <c r="DO114" s="994"/>
      <c r="DP114" s="995"/>
      <c r="DQ114" s="996" t="s">
        <v>123</v>
      </c>
      <c r="DR114" s="994"/>
      <c r="DS114" s="994"/>
      <c r="DT114" s="994"/>
      <c r="DU114" s="995"/>
      <c r="DV114" s="997" t="s">
        <v>123</v>
      </c>
      <c r="DW114" s="998"/>
      <c r="DX114" s="998"/>
      <c r="DY114" s="998"/>
      <c r="DZ114" s="999"/>
    </row>
    <row r="115" spans="1:130" s="212" customFormat="1" ht="26.25" customHeight="1" x14ac:dyDescent="0.2">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467</v>
      </c>
      <c r="AB115" s="973"/>
      <c r="AC115" s="973"/>
      <c r="AD115" s="973"/>
      <c r="AE115" s="974"/>
      <c r="AF115" s="975">
        <v>607</v>
      </c>
      <c r="AG115" s="973"/>
      <c r="AH115" s="973"/>
      <c r="AI115" s="973"/>
      <c r="AJ115" s="974"/>
      <c r="AK115" s="975">
        <v>886</v>
      </c>
      <c r="AL115" s="973"/>
      <c r="AM115" s="973"/>
      <c r="AN115" s="973"/>
      <c r="AO115" s="974"/>
      <c r="AP115" s="976">
        <v>0</v>
      </c>
      <c r="AQ115" s="977"/>
      <c r="AR115" s="977"/>
      <c r="AS115" s="977"/>
      <c r="AT115" s="978"/>
      <c r="AU115" s="943"/>
      <c r="AV115" s="944"/>
      <c r="AW115" s="944"/>
      <c r="AX115" s="944"/>
      <c r="AY115" s="944"/>
      <c r="AZ115" s="957" t="s">
        <v>433</v>
      </c>
      <c r="BA115" s="958"/>
      <c r="BB115" s="958"/>
      <c r="BC115" s="958"/>
      <c r="BD115" s="958"/>
      <c r="BE115" s="958"/>
      <c r="BF115" s="958"/>
      <c r="BG115" s="958"/>
      <c r="BH115" s="958"/>
      <c r="BI115" s="958"/>
      <c r="BJ115" s="958"/>
      <c r="BK115" s="958"/>
      <c r="BL115" s="958"/>
      <c r="BM115" s="958"/>
      <c r="BN115" s="958"/>
      <c r="BO115" s="958"/>
      <c r="BP115" s="959"/>
      <c r="BQ115" s="960" t="s">
        <v>123</v>
      </c>
      <c r="BR115" s="961"/>
      <c r="BS115" s="961"/>
      <c r="BT115" s="961"/>
      <c r="BU115" s="961"/>
      <c r="BV115" s="961" t="s">
        <v>123</v>
      </c>
      <c r="BW115" s="961"/>
      <c r="BX115" s="961"/>
      <c r="BY115" s="961"/>
      <c r="BZ115" s="961"/>
      <c r="CA115" s="961" t="s">
        <v>123</v>
      </c>
      <c r="CB115" s="961"/>
      <c r="CC115" s="961"/>
      <c r="CD115" s="961"/>
      <c r="CE115" s="961"/>
      <c r="CF115" s="955" t="s">
        <v>123</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123</v>
      </c>
      <c r="DH115" s="994"/>
      <c r="DI115" s="994"/>
      <c r="DJ115" s="994"/>
      <c r="DK115" s="995"/>
      <c r="DL115" s="996" t="s">
        <v>123</v>
      </c>
      <c r="DM115" s="994"/>
      <c r="DN115" s="994"/>
      <c r="DO115" s="994"/>
      <c r="DP115" s="995"/>
      <c r="DQ115" s="996" t="s">
        <v>123</v>
      </c>
      <c r="DR115" s="994"/>
      <c r="DS115" s="994"/>
      <c r="DT115" s="994"/>
      <c r="DU115" s="995"/>
      <c r="DV115" s="997" t="s">
        <v>123</v>
      </c>
      <c r="DW115" s="998"/>
      <c r="DX115" s="998"/>
      <c r="DY115" s="998"/>
      <c r="DZ115" s="999"/>
    </row>
    <row r="116" spans="1:130" s="212" customFormat="1" ht="26.25" customHeight="1" x14ac:dyDescent="0.2">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59</v>
      </c>
      <c r="AB116" s="994"/>
      <c r="AC116" s="994"/>
      <c r="AD116" s="994"/>
      <c r="AE116" s="995"/>
      <c r="AF116" s="996">
        <v>33</v>
      </c>
      <c r="AG116" s="994"/>
      <c r="AH116" s="994"/>
      <c r="AI116" s="994"/>
      <c r="AJ116" s="995"/>
      <c r="AK116" s="996">
        <v>175</v>
      </c>
      <c r="AL116" s="994"/>
      <c r="AM116" s="994"/>
      <c r="AN116" s="994"/>
      <c r="AO116" s="995"/>
      <c r="AP116" s="997">
        <v>0</v>
      </c>
      <c r="AQ116" s="998"/>
      <c r="AR116" s="998"/>
      <c r="AS116" s="998"/>
      <c r="AT116" s="999"/>
      <c r="AU116" s="943"/>
      <c r="AV116" s="944"/>
      <c r="AW116" s="944"/>
      <c r="AX116" s="944"/>
      <c r="AY116" s="944"/>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123</v>
      </c>
      <c r="BR116" s="961"/>
      <c r="BS116" s="961"/>
      <c r="BT116" s="961"/>
      <c r="BU116" s="961"/>
      <c r="BV116" s="961" t="s">
        <v>123</v>
      </c>
      <c r="BW116" s="961"/>
      <c r="BX116" s="961"/>
      <c r="BY116" s="961"/>
      <c r="BZ116" s="961"/>
      <c r="CA116" s="961" t="s">
        <v>123</v>
      </c>
      <c r="CB116" s="961"/>
      <c r="CC116" s="961"/>
      <c r="CD116" s="961"/>
      <c r="CE116" s="961"/>
      <c r="CF116" s="955" t="s">
        <v>123</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123</v>
      </c>
      <c r="DH116" s="994"/>
      <c r="DI116" s="994"/>
      <c r="DJ116" s="994"/>
      <c r="DK116" s="995"/>
      <c r="DL116" s="996" t="s">
        <v>123</v>
      </c>
      <c r="DM116" s="994"/>
      <c r="DN116" s="994"/>
      <c r="DO116" s="994"/>
      <c r="DP116" s="995"/>
      <c r="DQ116" s="996" t="s">
        <v>123</v>
      </c>
      <c r="DR116" s="994"/>
      <c r="DS116" s="994"/>
      <c r="DT116" s="994"/>
      <c r="DU116" s="995"/>
      <c r="DV116" s="997" t="s">
        <v>123</v>
      </c>
      <c r="DW116" s="998"/>
      <c r="DX116" s="998"/>
      <c r="DY116" s="998"/>
      <c r="DZ116" s="999"/>
    </row>
    <row r="117" spans="1:130" s="212" customFormat="1" ht="26.25" customHeight="1" x14ac:dyDescent="0.2">
      <c r="A117" s="947" t="s">
        <v>179</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438</v>
      </c>
      <c r="Z117" s="929"/>
      <c r="AA117" s="1013">
        <v>779953</v>
      </c>
      <c r="AB117" s="1014"/>
      <c r="AC117" s="1014"/>
      <c r="AD117" s="1014"/>
      <c r="AE117" s="1015"/>
      <c r="AF117" s="1016">
        <v>877047</v>
      </c>
      <c r="AG117" s="1014"/>
      <c r="AH117" s="1014"/>
      <c r="AI117" s="1014"/>
      <c r="AJ117" s="1015"/>
      <c r="AK117" s="1016">
        <v>889927</v>
      </c>
      <c r="AL117" s="1014"/>
      <c r="AM117" s="1014"/>
      <c r="AN117" s="1014"/>
      <c r="AO117" s="1015"/>
      <c r="AP117" s="1017"/>
      <c r="AQ117" s="1018"/>
      <c r="AR117" s="1018"/>
      <c r="AS117" s="1018"/>
      <c r="AT117" s="1019"/>
      <c r="AU117" s="943"/>
      <c r="AV117" s="944"/>
      <c r="AW117" s="944"/>
      <c r="AX117" s="944"/>
      <c r="AY117" s="944"/>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123</v>
      </c>
      <c r="BR117" s="961"/>
      <c r="BS117" s="961"/>
      <c r="BT117" s="961"/>
      <c r="BU117" s="961"/>
      <c r="BV117" s="961" t="s">
        <v>123</v>
      </c>
      <c r="BW117" s="961"/>
      <c r="BX117" s="961"/>
      <c r="BY117" s="961"/>
      <c r="BZ117" s="961"/>
      <c r="CA117" s="961" t="s">
        <v>123</v>
      </c>
      <c r="CB117" s="961"/>
      <c r="CC117" s="961"/>
      <c r="CD117" s="961"/>
      <c r="CE117" s="961"/>
      <c r="CF117" s="955" t="s">
        <v>123</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v>15000</v>
      </c>
      <c r="DH117" s="994"/>
      <c r="DI117" s="994"/>
      <c r="DJ117" s="994"/>
      <c r="DK117" s="995"/>
      <c r="DL117" s="996">
        <v>15000</v>
      </c>
      <c r="DM117" s="994"/>
      <c r="DN117" s="994"/>
      <c r="DO117" s="994"/>
      <c r="DP117" s="995"/>
      <c r="DQ117" s="996">
        <v>15000</v>
      </c>
      <c r="DR117" s="994"/>
      <c r="DS117" s="994"/>
      <c r="DT117" s="994"/>
      <c r="DU117" s="995"/>
      <c r="DV117" s="997">
        <v>0.5</v>
      </c>
      <c r="DW117" s="998"/>
      <c r="DX117" s="998"/>
      <c r="DY117" s="998"/>
      <c r="DZ117" s="999"/>
    </row>
    <row r="118" spans="1:130" s="212" customFormat="1" ht="26.25" customHeight="1" x14ac:dyDescent="0.2">
      <c r="A118" s="947" t="s">
        <v>414</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411</v>
      </c>
      <c r="AB118" s="928"/>
      <c r="AC118" s="928"/>
      <c r="AD118" s="928"/>
      <c r="AE118" s="929"/>
      <c r="AF118" s="927" t="s">
        <v>412</v>
      </c>
      <c r="AG118" s="928"/>
      <c r="AH118" s="928"/>
      <c r="AI118" s="928"/>
      <c r="AJ118" s="929"/>
      <c r="AK118" s="927" t="s">
        <v>296</v>
      </c>
      <c r="AL118" s="928"/>
      <c r="AM118" s="928"/>
      <c r="AN118" s="928"/>
      <c r="AO118" s="929"/>
      <c r="AP118" s="1005" t="s">
        <v>413</v>
      </c>
      <c r="AQ118" s="1006"/>
      <c r="AR118" s="1006"/>
      <c r="AS118" s="1006"/>
      <c r="AT118" s="1007"/>
      <c r="AU118" s="943"/>
      <c r="AV118" s="944"/>
      <c r="AW118" s="944"/>
      <c r="AX118" s="944"/>
      <c r="AY118" s="944"/>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123</v>
      </c>
      <c r="BR118" s="1035"/>
      <c r="BS118" s="1035"/>
      <c r="BT118" s="1035"/>
      <c r="BU118" s="1035"/>
      <c r="BV118" s="1035" t="s">
        <v>123</v>
      </c>
      <c r="BW118" s="1035"/>
      <c r="BX118" s="1035"/>
      <c r="BY118" s="1035"/>
      <c r="BZ118" s="1035"/>
      <c r="CA118" s="1035" t="s">
        <v>123</v>
      </c>
      <c r="CB118" s="1035"/>
      <c r="CC118" s="1035"/>
      <c r="CD118" s="1035"/>
      <c r="CE118" s="1035"/>
      <c r="CF118" s="955" t="s">
        <v>123</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123</v>
      </c>
      <c r="DH118" s="994"/>
      <c r="DI118" s="994"/>
      <c r="DJ118" s="994"/>
      <c r="DK118" s="995"/>
      <c r="DL118" s="996" t="s">
        <v>123</v>
      </c>
      <c r="DM118" s="994"/>
      <c r="DN118" s="994"/>
      <c r="DO118" s="994"/>
      <c r="DP118" s="995"/>
      <c r="DQ118" s="996" t="s">
        <v>123</v>
      </c>
      <c r="DR118" s="994"/>
      <c r="DS118" s="994"/>
      <c r="DT118" s="994"/>
      <c r="DU118" s="995"/>
      <c r="DV118" s="997" t="s">
        <v>123</v>
      </c>
      <c r="DW118" s="998"/>
      <c r="DX118" s="998"/>
      <c r="DY118" s="998"/>
      <c r="DZ118" s="999"/>
    </row>
    <row r="119" spans="1:130" s="212" customFormat="1" ht="26.25" customHeight="1" x14ac:dyDescent="0.2">
      <c r="A119" s="1092" t="s">
        <v>417</v>
      </c>
      <c r="B119" s="982"/>
      <c r="C119" s="964" t="s">
        <v>418</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123</v>
      </c>
      <c r="AB119" s="935"/>
      <c r="AC119" s="935"/>
      <c r="AD119" s="935"/>
      <c r="AE119" s="936"/>
      <c r="AF119" s="937" t="s">
        <v>123</v>
      </c>
      <c r="AG119" s="935"/>
      <c r="AH119" s="935"/>
      <c r="AI119" s="935"/>
      <c r="AJ119" s="936"/>
      <c r="AK119" s="937" t="s">
        <v>123</v>
      </c>
      <c r="AL119" s="935"/>
      <c r="AM119" s="935"/>
      <c r="AN119" s="935"/>
      <c r="AO119" s="936"/>
      <c r="AP119" s="938" t="s">
        <v>123</v>
      </c>
      <c r="AQ119" s="939"/>
      <c r="AR119" s="939"/>
      <c r="AS119" s="939"/>
      <c r="AT119" s="940"/>
      <c r="AU119" s="945"/>
      <c r="AV119" s="946"/>
      <c r="AW119" s="946"/>
      <c r="AX119" s="946"/>
      <c r="AY119" s="946"/>
      <c r="AZ119" s="233" t="s">
        <v>179</v>
      </c>
      <c r="BA119" s="233"/>
      <c r="BB119" s="233"/>
      <c r="BC119" s="233"/>
      <c r="BD119" s="233"/>
      <c r="BE119" s="233"/>
      <c r="BF119" s="233"/>
      <c r="BG119" s="233"/>
      <c r="BH119" s="233"/>
      <c r="BI119" s="233"/>
      <c r="BJ119" s="233"/>
      <c r="BK119" s="233"/>
      <c r="BL119" s="233"/>
      <c r="BM119" s="233"/>
      <c r="BN119" s="233"/>
      <c r="BO119" s="1012" t="s">
        <v>443</v>
      </c>
      <c r="BP119" s="1040"/>
      <c r="BQ119" s="1034">
        <v>8293490</v>
      </c>
      <c r="BR119" s="1035"/>
      <c r="BS119" s="1035"/>
      <c r="BT119" s="1035"/>
      <c r="BU119" s="1035"/>
      <c r="BV119" s="1035">
        <v>8332258</v>
      </c>
      <c r="BW119" s="1035"/>
      <c r="BX119" s="1035"/>
      <c r="BY119" s="1035"/>
      <c r="BZ119" s="1035"/>
      <c r="CA119" s="1035">
        <v>8231900</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123</v>
      </c>
      <c r="DH119" s="1021"/>
      <c r="DI119" s="1021"/>
      <c r="DJ119" s="1021"/>
      <c r="DK119" s="1022"/>
      <c r="DL119" s="1020" t="s">
        <v>123</v>
      </c>
      <c r="DM119" s="1021"/>
      <c r="DN119" s="1021"/>
      <c r="DO119" s="1021"/>
      <c r="DP119" s="1022"/>
      <c r="DQ119" s="1020" t="s">
        <v>123</v>
      </c>
      <c r="DR119" s="1021"/>
      <c r="DS119" s="1021"/>
      <c r="DT119" s="1021"/>
      <c r="DU119" s="1022"/>
      <c r="DV119" s="1023" t="s">
        <v>123</v>
      </c>
      <c r="DW119" s="1024"/>
      <c r="DX119" s="1024"/>
      <c r="DY119" s="1024"/>
      <c r="DZ119" s="1025"/>
    </row>
    <row r="120" spans="1:130" s="212" customFormat="1" ht="26.25" customHeight="1" x14ac:dyDescent="0.2">
      <c r="A120" s="1093"/>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123</v>
      </c>
      <c r="AB120" s="994"/>
      <c r="AC120" s="994"/>
      <c r="AD120" s="994"/>
      <c r="AE120" s="995"/>
      <c r="AF120" s="996" t="s">
        <v>123</v>
      </c>
      <c r="AG120" s="994"/>
      <c r="AH120" s="994"/>
      <c r="AI120" s="994"/>
      <c r="AJ120" s="995"/>
      <c r="AK120" s="996" t="s">
        <v>123</v>
      </c>
      <c r="AL120" s="994"/>
      <c r="AM120" s="994"/>
      <c r="AN120" s="994"/>
      <c r="AO120" s="995"/>
      <c r="AP120" s="997" t="s">
        <v>123</v>
      </c>
      <c r="AQ120" s="998"/>
      <c r="AR120" s="998"/>
      <c r="AS120" s="998"/>
      <c r="AT120" s="999"/>
      <c r="AU120" s="1026" t="s">
        <v>445</v>
      </c>
      <c r="AV120" s="1027"/>
      <c r="AW120" s="1027"/>
      <c r="AX120" s="1027"/>
      <c r="AY120" s="1028"/>
      <c r="AZ120" s="964" t="s">
        <v>446</v>
      </c>
      <c r="BA120" s="932"/>
      <c r="BB120" s="932"/>
      <c r="BC120" s="932"/>
      <c r="BD120" s="932"/>
      <c r="BE120" s="932"/>
      <c r="BF120" s="932"/>
      <c r="BG120" s="932"/>
      <c r="BH120" s="932"/>
      <c r="BI120" s="932"/>
      <c r="BJ120" s="932"/>
      <c r="BK120" s="932"/>
      <c r="BL120" s="932"/>
      <c r="BM120" s="932"/>
      <c r="BN120" s="932"/>
      <c r="BO120" s="932"/>
      <c r="BP120" s="933"/>
      <c r="BQ120" s="965">
        <v>6993187</v>
      </c>
      <c r="BR120" s="966"/>
      <c r="BS120" s="966"/>
      <c r="BT120" s="966"/>
      <c r="BU120" s="966"/>
      <c r="BV120" s="966">
        <v>7224012</v>
      </c>
      <c r="BW120" s="966"/>
      <c r="BX120" s="966"/>
      <c r="BY120" s="966"/>
      <c r="BZ120" s="966"/>
      <c r="CA120" s="966">
        <v>7195545</v>
      </c>
      <c r="CB120" s="966"/>
      <c r="CC120" s="966"/>
      <c r="CD120" s="966"/>
      <c r="CE120" s="966"/>
      <c r="CF120" s="979">
        <v>221.6</v>
      </c>
      <c r="CG120" s="980"/>
      <c r="CH120" s="980"/>
      <c r="CI120" s="980"/>
      <c r="CJ120" s="980"/>
      <c r="CK120" s="1041" t="s">
        <v>447</v>
      </c>
      <c r="CL120" s="1042"/>
      <c r="CM120" s="1042"/>
      <c r="CN120" s="1042"/>
      <c r="CO120" s="1043"/>
      <c r="CP120" s="1049" t="s">
        <v>448</v>
      </c>
      <c r="CQ120" s="1050"/>
      <c r="CR120" s="1050"/>
      <c r="CS120" s="1050"/>
      <c r="CT120" s="1050"/>
      <c r="CU120" s="1050"/>
      <c r="CV120" s="1050"/>
      <c r="CW120" s="1050"/>
      <c r="CX120" s="1050"/>
      <c r="CY120" s="1050"/>
      <c r="CZ120" s="1050"/>
      <c r="DA120" s="1050"/>
      <c r="DB120" s="1050"/>
      <c r="DC120" s="1050"/>
      <c r="DD120" s="1050"/>
      <c r="DE120" s="1050"/>
      <c r="DF120" s="1051"/>
      <c r="DG120" s="965" t="s">
        <v>123</v>
      </c>
      <c r="DH120" s="966"/>
      <c r="DI120" s="966"/>
      <c r="DJ120" s="966"/>
      <c r="DK120" s="966"/>
      <c r="DL120" s="966" t="s">
        <v>123</v>
      </c>
      <c r="DM120" s="966"/>
      <c r="DN120" s="966"/>
      <c r="DO120" s="966"/>
      <c r="DP120" s="966"/>
      <c r="DQ120" s="966">
        <v>1003227</v>
      </c>
      <c r="DR120" s="966"/>
      <c r="DS120" s="966"/>
      <c r="DT120" s="966"/>
      <c r="DU120" s="966"/>
      <c r="DV120" s="967">
        <v>30.9</v>
      </c>
      <c r="DW120" s="967"/>
      <c r="DX120" s="967"/>
      <c r="DY120" s="967"/>
      <c r="DZ120" s="968"/>
    </row>
    <row r="121" spans="1:130" s="212" customFormat="1" ht="26.25" customHeight="1" x14ac:dyDescent="0.2">
      <c r="A121" s="1093"/>
      <c r="B121" s="984"/>
      <c r="C121" s="1009" t="s">
        <v>449</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123</v>
      </c>
      <c r="AB121" s="994"/>
      <c r="AC121" s="994"/>
      <c r="AD121" s="994"/>
      <c r="AE121" s="995"/>
      <c r="AF121" s="996" t="s">
        <v>123</v>
      </c>
      <c r="AG121" s="994"/>
      <c r="AH121" s="994"/>
      <c r="AI121" s="994"/>
      <c r="AJ121" s="995"/>
      <c r="AK121" s="996" t="s">
        <v>123</v>
      </c>
      <c r="AL121" s="994"/>
      <c r="AM121" s="994"/>
      <c r="AN121" s="994"/>
      <c r="AO121" s="995"/>
      <c r="AP121" s="997" t="s">
        <v>123</v>
      </c>
      <c r="AQ121" s="998"/>
      <c r="AR121" s="998"/>
      <c r="AS121" s="998"/>
      <c r="AT121" s="999"/>
      <c r="AU121" s="1029"/>
      <c r="AV121" s="1030"/>
      <c r="AW121" s="1030"/>
      <c r="AX121" s="1030"/>
      <c r="AY121" s="1031"/>
      <c r="AZ121" s="957" t="s">
        <v>450</v>
      </c>
      <c r="BA121" s="958"/>
      <c r="BB121" s="958"/>
      <c r="BC121" s="958"/>
      <c r="BD121" s="958"/>
      <c r="BE121" s="958"/>
      <c r="BF121" s="958"/>
      <c r="BG121" s="958"/>
      <c r="BH121" s="958"/>
      <c r="BI121" s="958"/>
      <c r="BJ121" s="958"/>
      <c r="BK121" s="958"/>
      <c r="BL121" s="958"/>
      <c r="BM121" s="958"/>
      <c r="BN121" s="958"/>
      <c r="BO121" s="958"/>
      <c r="BP121" s="959"/>
      <c r="BQ121" s="960">
        <v>51205</v>
      </c>
      <c r="BR121" s="961"/>
      <c r="BS121" s="961"/>
      <c r="BT121" s="961"/>
      <c r="BU121" s="961"/>
      <c r="BV121" s="961">
        <v>45837</v>
      </c>
      <c r="BW121" s="961"/>
      <c r="BX121" s="961"/>
      <c r="BY121" s="961"/>
      <c r="BZ121" s="961"/>
      <c r="CA121" s="961">
        <v>40407</v>
      </c>
      <c r="CB121" s="961"/>
      <c r="CC121" s="961"/>
      <c r="CD121" s="961"/>
      <c r="CE121" s="961"/>
      <c r="CF121" s="955">
        <v>1.2</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t="s">
        <v>123</v>
      </c>
      <c r="DH121" s="961"/>
      <c r="DI121" s="961"/>
      <c r="DJ121" s="961"/>
      <c r="DK121" s="961"/>
      <c r="DL121" s="961" t="s">
        <v>123</v>
      </c>
      <c r="DM121" s="961"/>
      <c r="DN121" s="961"/>
      <c r="DO121" s="961"/>
      <c r="DP121" s="961"/>
      <c r="DQ121" s="961">
        <v>517787</v>
      </c>
      <c r="DR121" s="961"/>
      <c r="DS121" s="961"/>
      <c r="DT121" s="961"/>
      <c r="DU121" s="961"/>
      <c r="DV121" s="962">
        <v>15.9</v>
      </c>
      <c r="DW121" s="962"/>
      <c r="DX121" s="962"/>
      <c r="DY121" s="962"/>
      <c r="DZ121" s="963"/>
    </row>
    <row r="122" spans="1:130" s="212" customFormat="1" ht="26.25" customHeight="1" x14ac:dyDescent="0.2">
      <c r="A122" s="1093"/>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123</v>
      </c>
      <c r="AB122" s="994"/>
      <c r="AC122" s="994"/>
      <c r="AD122" s="994"/>
      <c r="AE122" s="995"/>
      <c r="AF122" s="996" t="s">
        <v>123</v>
      </c>
      <c r="AG122" s="994"/>
      <c r="AH122" s="994"/>
      <c r="AI122" s="994"/>
      <c r="AJ122" s="995"/>
      <c r="AK122" s="996" t="s">
        <v>123</v>
      </c>
      <c r="AL122" s="994"/>
      <c r="AM122" s="994"/>
      <c r="AN122" s="994"/>
      <c r="AO122" s="995"/>
      <c r="AP122" s="997" t="s">
        <v>123</v>
      </c>
      <c r="AQ122" s="998"/>
      <c r="AR122" s="998"/>
      <c r="AS122" s="998"/>
      <c r="AT122" s="999"/>
      <c r="AU122" s="1029"/>
      <c r="AV122" s="1030"/>
      <c r="AW122" s="1030"/>
      <c r="AX122" s="1030"/>
      <c r="AY122" s="1031"/>
      <c r="AZ122" s="1008" t="s">
        <v>451</v>
      </c>
      <c r="BA122" s="1000"/>
      <c r="BB122" s="1000"/>
      <c r="BC122" s="1000"/>
      <c r="BD122" s="1000"/>
      <c r="BE122" s="1000"/>
      <c r="BF122" s="1000"/>
      <c r="BG122" s="1000"/>
      <c r="BH122" s="1000"/>
      <c r="BI122" s="1000"/>
      <c r="BJ122" s="1000"/>
      <c r="BK122" s="1000"/>
      <c r="BL122" s="1000"/>
      <c r="BM122" s="1000"/>
      <c r="BN122" s="1000"/>
      <c r="BO122" s="1000"/>
      <c r="BP122" s="1001"/>
      <c r="BQ122" s="1034">
        <v>6740401</v>
      </c>
      <c r="BR122" s="1035"/>
      <c r="BS122" s="1035"/>
      <c r="BT122" s="1035"/>
      <c r="BU122" s="1035"/>
      <c r="BV122" s="1035">
        <v>6601870</v>
      </c>
      <c r="BW122" s="1035"/>
      <c r="BX122" s="1035"/>
      <c r="BY122" s="1035"/>
      <c r="BZ122" s="1035"/>
      <c r="CA122" s="1035">
        <v>6489850</v>
      </c>
      <c r="CB122" s="1035"/>
      <c r="CC122" s="1035"/>
      <c r="CD122" s="1035"/>
      <c r="CE122" s="1035"/>
      <c r="CF122" s="1052">
        <v>199.9</v>
      </c>
      <c r="CG122" s="1053"/>
      <c r="CH122" s="1053"/>
      <c r="CI122" s="1053"/>
      <c r="CJ122" s="1053"/>
      <c r="CK122" s="1044"/>
      <c r="CL122" s="1045"/>
      <c r="CM122" s="1045"/>
      <c r="CN122" s="1045"/>
      <c r="CO122" s="1046"/>
      <c r="CP122" s="1054" t="s">
        <v>393</v>
      </c>
      <c r="CQ122" s="1055"/>
      <c r="CR122" s="1055"/>
      <c r="CS122" s="1055"/>
      <c r="CT122" s="1055"/>
      <c r="CU122" s="1055"/>
      <c r="CV122" s="1055"/>
      <c r="CW122" s="1055"/>
      <c r="CX122" s="1055"/>
      <c r="CY122" s="1055"/>
      <c r="CZ122" s="1055"/>
      <c r="DA122" s="1055"/>
      <c r="DB122" s="1055"/>
      <c r="DC122" s="1055"/>
      <c r="DD122" s="1055"/>
      <c r="DE122" s="1055"/>
      <c r="DF122" s="1056"/>
      <c r="DG122" s="960">
        <v>6289</v>
      </c>
      <c r="DH122" s="961"/>
      <c r="DI122" s="961"/>
      <c r="DJ122" s="961"/>
      <c r="DK122" s="961"/>
      <c r="DL122" s="961">
        <v>12781</v>
      </c>
      <c r="DM122" s="961"/>
      <c r="DN122" s="961"/>
      <c r="DO122" s="961"/>
      <c r="DP122" s="961"/>
      <c r="DQ122" s="961">
        <v>16545</v>
      </c>
      <c r="DR122" s="961"/>
      <c r="DS122" s="961"/>
      <c r="DT122" s="961"/>
      <c r="DU122" s="961"/>
      <c r="DV122" s="962">
        <v>0.5</v>
      </c>
      <c r="DW122" s="962"/>
      <c r="DX122" s="962"/>
      <c r="DY122" s="962"/>
      <c r="DZ122" s="963"/>
    </row>
    <row r="123" spans="1:130" s="212" customFormat="1" ht="26.25" customHeight="1" x14ac:dyDescent="0.2">
      <c r="A123" s="1093"/>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123</v>
      </c>
      <c r="AB123" s="994"/>
      <c r="AC123" s="994"/>
      <c r="AD123" s="994"/>
      <c r="AE123" s="995"/>
      <c r="AF123" s="996" t="s">
        <v>123</v>
      </c>
      <c r="AG123" s="994"/>
      <c r="AH123" s="994"/>
      <c r="AI123" s="994"/>
      <c r="AJ123" s="995"/>
      <c r="AK123" s="996" t="s">
        <v>123</v>
      </c>
      <c r="AL123" s="994"/>
      <c r="AM123" s="994"/>
      <c r="AN123" s="994"/>
      <c r="AO123" s="995"/>
      <c r="AP123" s="997" t="s">
        <v>123</v>
      </c>
      <c r="AQ123" s="998"/>
      <c r="AR123" s="998"/>
      <c r="AS123" s="998"/>
      <c r="AT123" s="999"/>
      <c r="AU123" s="1032"/>
      <c r="AV123" s="1033"/>
      <c r="AW123" s="1033"/>
      <c r="AX123" s="1033"/>
      <c r="AY123" s="1033"/>
      <c r="AZ123" s="233" t="s">
        <v>179</v>
      </c>
      <c r="BA123" s="233"/>
      <c r="BB123" s="233"/>
      <c r="BC123" s="233"/>
      <c r="BD123" s="233"/>
      <c r="BE123" s="233"/>
      <c r="BF123" s="233"/>
      <c r="BG123" s="233"/>
      <c r="BH123" s="233"/>
      <c r="BI123" s="233"/>
      <c r="BJ123" s="233"/>
      <c r="BK123" s="233"/>
      <c r="BL123" s="233"/>
      <c r="BM123" s="233"/>
      <c r="BN123" s="233"/>
      <c r="BO123" s="1012" t="s">
        <v>452</v>
      </c>
      <c r="BP123" s="1040"/>
      <c r="BQ123" s="1099">
        <v>13784793</v>
      </c>
      <c r="BR123" s="1066"/>
      <c r="BS123" s="1066"/>
      <c r="BT123" s="1066"/>
      <c r="BU123" s="1066"/>
      <c r="BV123" s="1066">
        <v>13871719</v>
      </c>
      <c r="BW123" s="1066"/>
      <c r="BX123" s="1066"/>
      <c r="BY123" s="1066"/>
      <c r="BZ123" s="1066"/>
      <c r="CA123" s="1066">
        <v>13725802</v>
      </c>
      <c r="CB123" s="1066"/>
      <c r="CC123" s="1066"/>
      <c r="CD123" s="1066"/>
      <c r="CE123" s="1066"/>
      <c r="CF123" s="1036"/>
      <c r="CG123" s="1037"/>
      <c r="CH123" s="1037"/>
      <c r="CI123" s="1037"/>
      <c r="CJ123" s="1038"/>
      <c r="CK123" s="1044"/>
      <c r="CL123" s="1045"/>
      <c r="CM123" s="1045"/>
      <c r="CN123" s="1045"/>
      <c r="CO123" s="1046"/>
      <c r="CP123" s="1054" t="s">
        <v>390</v>
      </c>
      <c r="CQ123" s="1055"/>
      <c r="CR123" s="1055"/>
      <c r="CS123" s="1055"/>
      <c r="CT123" s="1055"/>
      <c r="CU123" s="1055"/>
      <c r="CV123" s="1055"/>
      <c r="CW123" s="1055"/>
      <c r="CX123" s="1055"/>
      <c r="CY123" s="1055"/>
      <c r="CZ123" s="1055"/>
      <c r="DA123" s="1055"/>
      <c r="DB123" s="1055"/>
      <c r="DC123" s="1055"/>
      <c r="DD123" s="1055"/>
      <c r="DE123" s="1055"/>
      <c r="DF123" s="1056"/>
      <c r="DG123" s="993">
        <v>10720</v>
      </c>
      <c r="DH123" s="994"/>
      <c r="DI123" s="994"/>
      <c r="DJ123" s="994"/>
      <c r="DK123" s="995"/>
      <c r="DL123" s="996">
        <v>12226</v>
      </c>
      <c r="DM123" s="994"/>
      <c r="DN123" s="994"/>
      <c r="DO123" s="994"/>
      <c r="DP123" s="995"/>
      <c r="DQ123" s="996">
        <v>15272</v>
      </c>
      <c r="DR123" s="994"/>
      <c r="DS123" s="994"/>
      <c r="DT123" s="994"/>
      <c r="DU123" s="995"/>
      <c r="DV123" s="997">
        <v>0.5</v>
      </c>
      <c r="DW123" s="998"/>
      <c r="DX123" s="998"/>
      <c r="DY123" s="998"/>
      <c r="DZ123" s="999"/>
    </row>
    <row r="124" spans="1:130" s="212" customFormat="1" ht="26.25" customHeight="1" thickBot="1" x14ac:dyDescent="0.25">
      <c r="A124" s="1093"/>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123</v>
      </c>
      <c r="AB124" s="994"/>
      <c r="AC124" s="994"/>
      <c r="AD124" s="994"/>
      <c r="AE124" s="995"/>
      <c r="AF124" s="996" t="s">
        <v>123</v>
      </c>
      <c r="AG124" s="994"/>
      <c r="AH124" s="994"/>
      <c r="AI124" s="994"/>
      <c r="AJ124" s="995"/>
      <c r="AK124" s="996" t="s">
        <v>123</v>
      </c>
      <c r="AL124" s="994"/>
      <c r="AM124" s="994"/>
      <c r="AN124" s="994"/>
      <c r="AO124" s="995"/>
      <c r="AP124" s="997" t="s">
        <v>123</v>
      </c>
      <c r="AQ124" s="998"/>
      <c r="AR124" s="998"/>
      <c r="AS124" s="998"/>
      <c r="AT124" s="999"/>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123</v>
      </c>
      <c r="BR124" s="1062"/>
      <c r="BS124" s="1062"/>
      <c r="BT124" s="1062"/>
      <c r="BU124" s="1062"/>
      <c r="BV124" s="1062" t="s">
        <v>123</v>
      </c>
      <c r="BW124" s="1062"/>
      <c r="BX124" s="1062"/>
      <c r="BY124" s="1062"/>
      <c r="BZ124" s="1062"/>
      <c r="CA124" s="1062" t="s">
        <v>123</v>
      </c>
      <c r="CB124" s="1062"/>
      <c r="CC124" s="1062"/>
      <c r="CD124" s="1062"/>
      <c r="CE124" s="1062"/>
      <c r="CF124" s="1063"/>
      <c r="CG124" s="1064"/>
      <c r="CH124" s="1064"/>
      <c r="CI124" s="1064"/>
      <c r="CJ124" s="1065"/>
      <c r="CK124" s="1047"/>
      <c r="CL124" s="1047"/>
      <c r="CM124" s="1047"/>
      <c r="CN124" s="1047"/>
      <c r="CO124" s="1048"/>
      <c r="CP124" s="1054" t="s">
        <v>454</v>
      </c>
      <c r="CQ124" s="1055"/>
      <c r="CR124" s="1055"/>
      <c r="CS124" s="1055"/>
      <c r="CT124" s="1055"/>
      <c r="CU124" s="1055"/>
      <c r="CV124" s="1055"/>
      <c r="CW124" s="1055"/>
      <c r="CX124" s="1055"/>
      <c r="CY124" s="1055"/>
      <c r="CZ124" s="1055"/>
      <c r="DA124" s="1055"/>
      <c r="DB124" s="1055"/>
      <c r="DC124" s="1055"/>
      <c r="DD124" s="1055"/>
      <c r="DE124" s="1055"/>
      <c r="DF124" s="1056"/>
      <c r="DG124" s="1039">
        <v>1604663</v>
      </c>
      <c r="DH124" s="1021"/>
      <c r="DI124" s="1021"/>
      <c r="DJ124" s="1021"/>
      <c r="DK124" s="1022"/>
      <c r="DL124" s="1020">
        <v>1569963</v>
      </c>
      <c r="DM124" s="1021"/>
      <c r="DN124" s="1021"/>
      <c r="DO124" s="1021"/>
      <c r="DP124" s="1022"/>
      <c r="DQ124" s="1020" t="s">
        <v>123</v>
      </c>
      <c r="DR124" s="1021"/>
      <c r="DS124" s="1021"/>
      <c r="DT124" s="1021"/>
      <c r="DU124" s="1022"/>
      <c r="DV124" s="1023" t="s">
        <v>123</v>
      </c>
      <c r="DW124" s="1024"/>
      <c r="DX124" s="1024"/>
      <c r="DY124" s="1024"/>
      <c r="DZ124" s="1025"/>
    </row>
    <row r="125" spans="1:130" s="212" customFormat="1" ht="26.25" customHeight="1" x14ac:dyDescent="0.2">
      <c r="A125" s="1093"/>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123</v>
      </c>
      <c r="AB125" s="994"/>
      <c r="AC125" s="994"/>
      <c r="AD125" s="994"/>
      <c r="AE125" s="995"/>
      <c r="AF125" s="996" t="s">
        <v>123</v>
      </c>
      <c r="AG125" s="994"/>
      <c r="AH125" s="994"/>
      <c r="AI125" s="994"/>
      <c r="AJ125" s="995"/>
      <c r="AK125" s="996" t="s">
        <v>123</v>
      </c>
      <c r="AL125" s="994"/>
      <c r="AM125" s="994"/>
      <c r="AN125" s="994"/>
      <c r="AO125" s="995"/>
      <c r="AP125" s="997" t="s">
        <v>123</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455</v>
      </c>
      <c r="CL125" s="1042"/>
      <c r="CM125" s="1042"/>
      <c r="CN125" s="1042"/>
      <c r="CO125" s="1043"/>
      <c r="CP125" s="964" t="s">
        <v>456</v>
      </c>
      <c r="CQ125" s="932"/>
      <c r="CR125" s="932"/>
      <c r="CS125" s="932"/>
      <c r="CT125" s="932"/>
      <c r="CU125" s="932"/>
      <c r="CV125" s="932"/>
      <c r="CW125" s="932"/>
      <c r="CX125" s="932"/>
      <c r="CY125" s="932"/>
      <c r="CZ125" s="932"/>
      <c r="DA125" s="932"/>
      <c r="DB125" s="932"/>
      <c r="DC125" s="932"/>
      <c r="DD125" s="932"/>
      <c r="DE125" s="932"/>
      <c r="DF125" s="933"/>
      <c r="DG125" s="965" t="s">
        <v>123</v>
      </c>
      <c r="DH125" s="966"/>
      <c r="DI125" s="966"/>
      <c r="DJ125" s="966"/>
      <c r="DK125" s="966"/>
      <c r="DL125" s="966" t="s">
        <v>123</v>
      </c>
      <c r="DM125" s="966"/>
      <c r="DN125" s="966"/>
      <c r="DO125" s="966"/>
      <c r="DP125" s="966"/>
      <c r="DQ125" s="966" t="s">
        <v>123</v>
      </c>
      <c r="DR125" s="966"/>
      <c r="DS125" s="966"/>
      <c r="DT125" s="966"/>
      <c r="DU125" s="966"/>
      <c r="DV125" s="967" t="s">
        <v>123</v>
      </c>
      <c r="DW125" s="967"/>
      <c r="DX125" s="967"/>
      <c r="DY125" s="967"/>
      <c r="DZ125" s="968"/>
    </row>
    <row r="126" spans="1:130" s="212" customFormat="1" ht="26.25" customHeight="1" thickBot="1" x14ac:dyDescent="0.25">
      <c r="A126" s="1093"/>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123</v>
      </c>
      <c r="AB126" s="994"/>
      <c r="AC126" s="994"/>
      <c r="AD126" s="994"/>
      <c r="AE126" s="995"/>
      <c r="AF126" s="996" t="s">
        <v>123</v>
      </c>
      <c r="AG126" s="994"/>
      <c r="AH126" s="994"/>
      <c r="AI126" s="994"/>
      <c r="AJ126" s="995"/>
      <c r="AK126" s="996" t="s">
        <v>123</v>
      </c>
      <c r="AL126" s="994"/>
      <c r="AM126" s="994"/>
      <c r="AN126" s="994"/>
      <c r="AO126" s="995"/>
      <c r="AP126" s="997" t="s">
        <v>123</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457</v>
      </c>
      <c r="CQ126" s="958"/>
      <c r="CR126" s="958"/>
      <c r="CS126" s="958"/>
      <c r="CT126" s="958"/>
      <c r="CU126" s="958"/>
      <c r="CV126" s="958"/>
      <c r="CW126" s="958"/>
      <c r="CX126" s="958"/>
      <c r="CY126" s="958"/>
      <c r="CZ126" s="958"/>
      <c r="DA126" s="958"/>
      <c r="DB126" s="958"/>
      <c r="DC126" s="958"/>
      <c r="DD126" s="958"/>
      <c r="DE126" s="958"/>
      <c r="DF126" s="959"/>
      <c r="DG126" s="960" t="s">
        <v>123</v>
      </c>
      <c r="DH126" s="961"/>
      <c r="DI126" s="961"/>
      <c r="DJ126" s="961"/>
      <c r="DK126" s="961"/>
      <c r="DL126" s="961" t="s">
        <v>123</v>
      </c>
      <c r="DM126" s="961"/>
      <c r="DN126" s="961"/>
      <c r="DO126" s="961"/>
      <c r="DP126" s="961"/>
      <c r="DQ126" s="961" t="s">
        <v>123</v>
      </c>
      <c r="DR126" s="961"/>
      <c r="DS126" s="961"/>
      <c r="DT126" s="961"/>
      <c r="DU126" s="961"/>
      <c r="DV126" s="962" t="s">
        <v>123</v>
      </c>
      <c r="DW126" s="962"/>
      <c r="DX126" s="962"/>
      <c r="DY126" s="962"/>
      <c r="DZ126" s="963"/>
    </row>
    <row r="127" spans="1:130" s="212" customFormat="1" ht="26.25" customHeight="1" x14ac:dyDescent="0.2">
      <c r="A127" s="1094"/>
      <c r="B127" s="986"/>
      <c r="C127" s="1008" t="s">
        <v>458</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467</v>
      </c>
      <c r="AB127" s="994"/>
      <c r="AC127" s="994"/>
      <c r="AD127" s="994"/>
      <c r="AE127" s="995"/>
      <c r="AF127" s="996">
        <v>607</v>
      </c>
      <c r="AG127" s="994"/>
      <c r="AH127" s="994"/>
      <c r="AI127" s="994"/>
      <c r="AJ127" s="995"/>
      <c r="AK127" s="996">
        <v>886</v>
      </c>
      <c r="AL127" s="994"/>
      <c r="AM127" s="994"/>
      <c r="AN127" s="994"/>
      <c r="AO127" s="995"/>
      <c r="AP127" s="997">
        <v>0</v>
      </c>
      <c r="AQ127" s="998"/>
      <c r="AR127" s="998"/>
      <c r="AS127" s="998"/>
      <c r="AT127" s="999"/>
      <c r="AU127" s="214"/>
      <c r="AV127" s="214"/>
      <c r="AW127" s="214"/>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14"/>
      <c r="CB127" s="214"/>
      <c r="CC127" s="214"/>
      <c r="CD127" s="237"/>
      <c r="CE127" s="237"/>
      <c r="CF127" s="237"/>
      <c r="CG127" s="214"/>
      <c r="CH127" s="214"/>
      <c r="CI127" s="214"/>
      <c r="CJ127" s="236"/>
      <c r="CK127" s="1058"/>
      <c r="CL127" s="1045"/>
      <c r="CM127" s="1045"/>
      <c r="CN127" s="1045"/>
      <c r="CO127" s="1046"/>
      <c r="CP127" s="957" t="s">
        <v>463</v>
      </c>
      <c r="CQ127" s="958"/>
      <c r="CR127" s="958"/>
      <c r="CS127" s="958"/>
      <c r="CT127" s="958"/>
      <c r="CU127" s="958"/>
      <c r="CV127" s="958"/>
      <c r="CW127" s="958"/>
      <c r="CX127" s="958"/>
      <c r="CY127" s="958"/>
      <c r="CZ127" s="958"/>
      <c r="DA127" s="958"/>
      <c r="DB127" s="958"/>
      <c r="DC127" s="958"/>
      <c r="DD127" s="958"/>
      <c r="DE127" s="958"/>
      <c r="DF127" s="959"/>
      <c r="DG127" s="960" t="s">
        <v>123</v>
      </c>
      <c r="DH127" s="961"/>
      <c r="DI127" s="961"/>
      <c r="DJ127" s="961"/>
      <c r="DK127" s="961"/>
      <c r="DL127" s="961" t="s">
        <v>123</v>
      </c>
      <c r="DM127" s="961"/>
      <c r="DN127" s="961"/>
      <c r="DO127" s="961"/>
      <c r="DP127" s="961"/>
      <c r="DQ127" s="961" t="s">
        <v>123</v>
      </c>
      <c r="DR127" s="961"/>
      <c r="DS127" s="961"/>
      <c r="DT127" s="961"/>
      <c r="DU127" s="961"/>
      <c r="DV127" s="962" t="s">
        <v>123</v>
      </c>
      <c r="DW127" s="962"/>
      <c r="DX127" s="962"/>
      <c r="DY127" s="962"/>
      <c r="DZ127" s="963"/>
    </row>
    <row r="128" spans="1:130" s="212" customFormat="1" ht="26.25" customHeight="1" thickBot="1" x14ac:dyDescent="0.25">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5933</v>
      </c>
      <c r="AB128" s="1082"/>
      <c r="AC128" s="1082"/>
      <c r="AD128" s="1082"/>
      <c r="AE128" s="1083"/>
      <c r="AF128" s="1084">
        <v>5643</v>
      </c>
      <c r="AG128" s="1082"/>
      <c r="AH128" s="1082"/>
      <c r="AI128" s="1082"/>
      <c r="AJ128" s="1083"/>
      <c r="AK128" s="1084">
        <v>5642</v>
      </c>
      <c r="AL128" s="1082"/>
      <c r="AM128" s="1082"/>
      <c r="AN128" s="1082"/>
      <c r="AO128" s="1083"/>
      <c r="AP128" s="1085"/>
      <c r="AQ128" s="1086"/>
      <c r="AR128" s="1086"/>
      <c r="AS128" s="1086"/>
      <c r="AT128" s="1087"/>
      <c r="AU128" s="214"/>
      <c r="AV128" s="214"/>
      <c r="AW128" s="214"/>
      <c r="AX128" s="931" t="s">
        <v>466</v>
      </c>
      <c r="AY128" s="932"/>
      <c r="AZ128" s="932"/>
      <c r="BA128" s="932"/>
      <c r="BB128" s="932"/>
      <c r="BC128" s="932"/>
      <c r="BD128" s="932"/>
      <c r="BE128" s="933"/>
      <c r="BF128" s="1088" t="s">
        <v>123</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1"/>
      <c r="CA128" s="237"/>
      <c r="CB128" s="237"/>
      <c r="CC128" s="237"/>
      <c r="CD128" s="237"/>
      <c r="CE128" s="237"/>
      <c r="CF128" s="237"/>
      <c r="CG128" s="214"/>
      <c r="CH128" s="214"/>
      <c r="CI128" s="214"/>
      <c r="CJ128" s="236"/>
      <c r="CK128" s="1059"/>
      <c r="CL128" s="1060"/>
      <c r="CM128" s="1060"/>
      <c r="CN128" s="1060"/>
      <c r="CO128" s="1061"/>
      <c r="CP128" s="1071" t="s">
        <v>467</v>
      </c>
      <c r="CQ128" s="761"/>
      <c r="CR128" s="761"/>
      <c r="CS128" s="761"/>
      <c r="CT128" s="761"/>
      <c r="CU128" s="761"/>
      <c r="CV128" s="761"/>
      <c r="CW128" s="761"/>
      <c r="CX128" s="761"/>
      <c r="CY128" s="761"/>
      <c r="CZ128" s="761"/>
      <c r="DA128" s="761"/>
      <c r="DB128" s="761"/>
      <c r="DC128" s="761"/>
      <c r="DD128" s="761"/>
      <c r="DE128" s="761"/>
      <c r="DF128" s="1072"/>
      <c r="DG128" s="1073" t="s">
        <v>123</v>
      </c>
      <c r="DH128" s="1074"/>
      <c r="DI128" s="1074"/>
      <c r="DJ128" s="1074"/>
      <c r="DK128" s="1074"/>
      <c r="DL128" s="1074" t="s">
        <v>123</v>
      </c>
      <c r="DM128" s="1074"/>
      <c r="DN128" s="1074"/>
      <c r="DO128" s="1074"/>
      <c r="DP128" s="1074"/>
      <c r="DQ128" s="1074" t="s">
        <v>123</v>
      </c>
      <c r="DR128" s="1074"/>
      <c r="DS128" s="1074"/>
      <c r="DT128" s="1074"/>
      <c r="DU128" s="1074"/>
      <c r="DV128" s="1075" t="s">
        <v>123</v>
      </c>
      <c r="DW128" s="1075"/>
      <c r="DX128" s="1075"/>
      <c r="DY128" s="1075"/>
      <c r="DZ128" s="1076"/>
    </row>
    <row r="129" spans="1:131" s="212" customFormat="1" ht="26.25" customHeight="1" x14ac:dyDescent="0.2">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468</v>
      </c>
      <c r="X129" s="1106"/>
      <c r="Y129" s="1106"/>
      <c r="Z129" s="1107"/>
      <c r="AA129" s="993">
        <v>3828172</v>
      </c>
      <c r="AB129" s="994"/>
      <c r="AC129" s="994"/>
      <c r="AD129" s="994"/>
      <c r="AE129" s="995"/>
      <c r="AF129" s="996">
        <v>3845421</v>
      </c>
      <c r="AG129" s="994"/>
      <c r="AH129" s="994"/>
      <c r="AI129" s="994"/>
      <c r="AJ129" s="995"/>
      <c r="AK129" s="996">
        <v>3946976</v>
      </c>
      <c r="AL129" s="994"/>
      <c r="AM129" s="994"/>
      <c r="AN129" s="994"/>
      <c r="AO129" s="995"/>
      <c r="AP129" s="1108"/>
      <c r="AQ129" s="1109"/>
      <c r="AR129" s="1109"/>
      <c r="AS129" s="1109"/>
      <c r="AT129" s="1110"/>
      <c r="AU129" s="215"/>
      <c r="AV129" s="215"/>
      <c r="AW129" s="215"/>
      <c r="AX129" s="1100" t="s">
        <v>469</v>
      </c>
      <c r="AY129" s="958"/>
      <c r="AZ129" s="958"/>
      <c r="BA129" s="958"/>
      <c r="BB129" s="958"/>
      <c r="BC129" s="958"/>
      <c r="BD129" s="958"/>
      <c r="BE129" s="959"/>
      <c r="BF129" s="1101" t="s">
        <v>123</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470</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471</v>
      </c>
      <c r="X130" s="1106"/>
      <c r="Y130" s="1106"/>
      <c r="Z130" s="1107"/>
      <c r="AA130" s="993">
        <v>659007</v>
      </c>
      <c r="AB130" s="994"/>
      <c r="AC130" s="994"/>
      <c r="AD130" s="994"/>
      <c r="AE130" s="995"/>
      <c r="AF130" s="996">
        <v>684309</v>
      </c>
      <c r="AG130" s="994"/>
      <c r="AH130" s="994"/>
      <c r="AI130" s="994"/>
      <c r="AJ130" s="995"/>
      <c r="AK130" s="996">
        <v>700073</v>
      </c>
      <c r="AL130" s="994"/>
      <c r="AM130" s="994"/>
      <c r="AN130" s="994"/>
      <c r="AO130" s="995"/>
      <c r="AP130" s="1108"/>
      <c r="AQ130" s="1109"/>
      <c r="AR130" s="1109"/>
      <c r="AS130" s="1109"/>
      <c r="AT130" s="1110"/>
      <c r="AU130" s="215"/>
      <c r="AV130" s="215"/>
      <c r="AW130" s="215"/>
      <c r="AX130" s="1100" t="s">
        <v>472</v>
      </c>
      <c r="AY130" s="958"/>
      <c r="AZ130" s="958"/>
      <c r="BA130" s="958"/>
      <c r="BB130" s="958"/>
      <c r="BC130" s="958"/>
      <c r="BD130" s="958"/>
      <c r="BE130" s="959"/>
      <c r="BF130" s="1136">
        <v>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473</v>
      </c>
      <c r="X131" s="1143"/>
      <c r="Y131" s="1143"/>
      <c r="Z131" s="1144"/>
      <c r="AA131" s="1039">
        <v>3169165</v>
      </c>
      <c r="AB131" s="1021"/>
      <c r="AC131" s="1021"/>
      <c r="AD131" s="1021"/>
      <c r="AE131" s="1022"/>
      <c r="AF131" s="1020">
        <v>3161112</v>
      </c>
      <c r="AG131" s="1021"/>
      <c r="AH131" s="1021"/>
      <c r="AI131" s="1021"/>
      <c r="AJ131" s="1022"/>
      <c r="AK131" s="1020">
        <v>3246903</v>
      </c>
      <c r="AL131" s="1021"/>
      <c r="AM131" s="1021"/>
      <c r="AN131" s="1021"/>
      <c r="AO131" s="1022"/>
      <c r="AP131" s="1145"/>
      <c r="AQ131" s="1146"/>
      <c r="AR131" s="1146"/>
      <c r="AS131" s="1146"/>
      <c r="AT131" s="1147"/>
      <c r="AU131" s="215"/>
      <c r="AV131" s="215"/>
      <c r="AW131" s="215"/>
      <c r="AX131" s="1118" t="s">
        <v>474</v>
      </c>
      <c r="AY131" s="761"/>
      <c r="AZ131" s="761"/>
      <c r="BA131" s="761"/>
      <c r="BB131" s="761"/>
      <c r="BC131" s="761"/>
      <c r="BD131" s="761"/>
      <c r="BE131" s="1072"/>
      <c r="BF131" s="1119" t="s">
        <v>123</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475</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476</v>
      </c>
      <c r="W132" s="1129"/>
      <c r="X132" s="1129"/>
      <c r="Y132" s="1129"/>
      <c r="Z132" s="1130"/>
      <c r="AA132" s="1131">
        <v>3.6291262839999998</v>
      </c>
      <c r="AB132" s="1132"/>
      <c r="AC132" s="1132"/>
      <c r="AD132" s="1132"/>
      <c r="AE132" s="1133"/>
      <c r="AF132" s="1134">
        <v>5.9186450839999996</v>
      </c>
      <c r="AG132" s="1132"/>
      <c r="AH132" s="1132"/>
      <c r="AI132" s="1132"/>
      <c r="AJ132" s="1133"/>
      <c r="AK132" s="1134">
        <v>5.673467917</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477</v>
      </c>
      <c r="W133" s="1112"/>
      <c r="X133" s="1112"/>
      <c r="Y133" s="1112"/>
      <c r="Z133" s="1113"/>
      <c r="AA133" s="1114">
        <v>3.2</v>
      </c>
      <c r="AB133" s="1115"/>
      <c r="AC133" s="1115"/>
      <c r="AD133" s="1115"/>
      <c r="AE133" s="1116"/>
      <c r="AF133" s="1114">
        <v>4</v>
      </c>
      <c r="AG133" s="1115"/>
      <c r="AH133" s="1115"/>
      <c r="AI133" s="1115"/>
      <c r="AJ133" s="1116"/>
      <c r="AK133" s="1114">
        <v>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wvN7SGn9Rto/H0DB+l+MowBnNpPf9jv6kuUQWmNIkDz2f3AZo8U1rIBXBrlViCZd0zQxEirwXG98nbt4ipluA==" saltValue="ueZ0z2zG70f8N1r6wFUc2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election activeCell="R41" sqref="R41"/>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HyRVfk0dgt3BgFscjwKgwU3cmB1na3UnR+xXbiDDG/HUWoO7JjM2FYNaf04RbudDsSrw4SUqa1S6lLAvM2QIw==" saltValue="/gyvInWo5UOysPCS3AEv1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R41" sqref="R41:Y41"/>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ywrtN33wWRQgqiTdMh/R/UTqiiuwLP52MBw5EE9c9RMYVlenBjjdQ+1QRN/HcApPtJsltw2EMxcCm/0HEJXsQ==" saltValue="R54xfDcnWxU6ZAq3d3Zp7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R41" sqref="R41:Y41"/>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49" t="s">
        <v>481</v>
      </c>
      <c r="AP7" s="253"/>
      <c r="AQ7" s="254" t="s">
        <v>482</v>
      </c>
      <c r="AR7" s="255"/>
    </row>
    <row r="8" spans="1:46" ht="13" x14ac:dyDescent="0.2">
      <c r="A8" s="247"/>
      <c r="AK8" s="256"/>
      <c r="AL8" s="257"/>
      <c r="AM8" s="257"/>
      <c r="AN8" s="258"/>
      <c r="AO8" s="1150"/>
      <c r="AP8" s="259" t="s">
        <v>483</v>
      </c>
      <c r="AQ8" s="260" t="s">
        <v>484</v>
      </c>
      <c r="AR8" s="261" t="s">
        <v>485</v>
      </c>
    </row>
    <row r="9" spans="1:46" ht="13" x14ac:dyDescent="0.2">
      <c r="A9" s="247"/>
      <c r="AK9" s="1151" t="s">
        <v>486</v>
      </c>
      <c r="AL9" s="1152"/>
      <c r="AM9" s="1152"/>
      <c r="AN9" s="1153"/>
      <c r="AO9" s="262">
        <v>1074450</v>
      </c>
      <c r="AP9" s="262">
        <v>291179</v>
      </c>
      <c r="AQ9" s="263">
        <v>239935</v>
      </c>
      <c r="AR9" s="264">
        <v>21.4</v>
      </c>
    </row>
    <row r="10" spans="1:46" ht="13.5" customHeight="1" x14ac:dyDescent="0.2">
      <c r="A10" s="247"/>
      <c r="AK10" s="1151" t="s">
        <v>487</v>
      </c>
      <c r="AL10" s="1152"/>
      <c r="AM10" s="1152"/>
      <c r="AN10" s="1153"/>
      <c r="AO10" s="265">
        <v>225007</v>
      </c>
      <c r="AP10" s="265">
        <v>60978</v>
      </c>
      <c r="AQ10" s="266">
        <v>33021</v>
      </c>
      <c r="AR10" s="267">
        <v>84.7</v>
      </c>
    </row>
    <row r="11" spans="1:46" ht="13.5" customHeight="1" x14ac:dyDescent="0.2">
      <c r="A11" s="247"/>
      <c r="AK11" s="1151" t="s">
        <v>488</v>
      </c>
      <c r="AL11" s="1152"/>
      <c r="AM11" s="1152"/>
      <c r="AN11" s="1153"/>
      <c r="AO11" s="265" t="s">
        <v>489</v>
      </c>
      <c r="AP11" s="265" t="s">
        <v>489</v>
      </c>
      <c r="AQ11" s="266">
        <v>2306</v>
      </c>
      <c r="AR11" s="267" t="s">
        <v>489</v>
      </c>
    </row>
    <row r="12" spans="1:46" ht="13.5" customHeight="1" x14ac:dyDescent="0.2">
      <c r="A12" s="247"/>
      <c r="AK12" s="1151" t="s">
        <v>490</v>
      </c>
      <c r="AL12" s="1152"/>
      <c r="AM12" s="1152"/>
      <c r="AN12" s="1153"/>
      <c r="AO12" s="265" t="s">
        <v>489</v>
      </c>
      <c r="AP12" s="265" t="s">
        <v>489</v>
      </c>
      <c r="AQ12" s="266" t="s">
        <v>489</v>
      </c>
      <c r="AR12" s="267" t="s">
        <v>489</v>
      </c>
    </row>
    <row r="13" spans="1:46" ht="13.5" customHeight="1" x14ac:dyDescent="0.2">
      <c r="A13" s="247"/>
      <c r="AK13" s="1151" t="s">
        <v>491</v>
      </c>
      <c r="AL13" s="1152"/>
      <c r="AM13" s="1152"/>
      <c r="AN13" s="1153"/>
      <c r="AO13" s="265" t="s">
        <v>489</v>
      </c>
      <c r="AP13" s="265" t="s">
        <v>489</v>
      </c>
      <c r="AQ13" s="266">
        <v>7428</v>
      </c>
      <c r="AR13" s="267" t="s">
        <v>489</v>
      </c>
    </row>
    <row r="14" spans="1:46" ht="13.5" customHeight="1" x14ac:dyDescent="0.2">
      <c r="A14" s="247"/>
      <c r="AK14" s="1151" t="s">
        <v>492</v>
      </c>
      <c r="AL14" s="1152"/>
      <c r="AM14" s="1152"/>
      <c r="AN14" s="1153"/>
      <c r="AO14" s="265" t="s">
        <v>489</v>
      </c>
      <c r="AP14" s="265" t="s">
        <v>489</v>
      </c>
      <c r="AQ14" s="266">
        <v>4299</v>
      </c>
      <c r="AR14" s="267" t="s">
        <v>489</v>
      </c>
    </row>
    <row r="15" spans="1:46" ht="13.5" customHeight="1" x14ac:dyDescent="0.2">
      <c r="A15" s="247"/>
      <c r="AK15" s="1154" t="s">
        <v>493</v>
      </c>
      <c r="AL15" s="1155"/>
      <c r="AM15" s="1155"/>
      <c r="AN15" s="1156"/>
      <c r="AO15" s="265">
        <v>-55577</v>
      </c>
      <c r="AP15" s="265">
        <v>-15062</v>
      </c>
      <c r="AQ15" s="266">
        <v>-13612</v>
      </c>
      <c r="AR15" s="267">
        <v>10.7</v>
      </c>
    </row>
    <row r="16" spans="1:46" ht="13" x14ac:dyDescent="0.2">
      <c r="A16" s="247"/>
      <c r="AK16" s="1154" t="s">
        <v>179</v>
      </c>
      <c r="AL16" s="1155"/>
      <c r="AM16" s="1155"/>
      <c r="AN16" s="1156"/>
      <c r="AO16" s="265">
        <v>1243880</v>
      </c>
      <c r="AP16" s="265">
        <v>337095</v>
      </c>
      <c r="AQ16" s="266">
        <v>273378</v>
      </c>
      <c r="AR16" s="267">
        <v>23.3</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57" t="s">
        <v>498</v>
      </c>
      <c r="AL21" s="1158"/>
      <c r="AM21" s="1158"/>
      <c r="AN21" s="1159"/>
      <c r="AO21" s="277">
        <v>23.58</v>
      </c>
      <c r="AP21" s="278">
        <v>21.68</v>
      </c>
      <c r="AQ21" s="279">
        <v>1.9</v>
      </c>
      <c r="AS21" s="280"/>
      <c r="AT21" s="276"/>
    </row>
    <row r="22" spans="1:46" s="248" customFormat="1" ht="13" x14ac:dyDescent="0.2">
      <c r="A22" s="276"/>
      <c r="AK22" s="1157" t="s">
        <v>499</v>
      </c>
      <c r="AL22" s="1158"/>
      <c r="AM22" s="1158"/>
      <c r="AN22" s="1159"/>
      <c r="AO22" s="281">
        <v>98</v>
      </c>
      <c r="AP22" s="282">
        <v>95.1</v>
      </c>
      <c r="AQ22" s="283">
        <v>2.9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500</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49" t="s">
        <v>481</v>
      </c>
      <c r="AP30" s="253"/>
      <c r="AQ30" s="254" t="s">
        <v>482</v>
      </c>
      <c r="AR30" s="255"/>
    </row>
    <row r="31" spans="1:46" ht="13" x14ac:dyDescent="0.2">
      <c r="A31" s="247"/>
      <c r="AK31" s="256"/>
      <c r="AL31" s="257"/>
      <c r="AM31" s="257"/>
      <c r="AN31" s="258"/>
      <c r="AO31" s="1150"/>
      <c r="AP31" s="259" t="s">
        <v>483</v>
      </c>
      <c r="AQ31" s="260" t="s">
        <v>484</v>
      </c>
      <c r="AR31" s="261" t="s">
        <v>485</v>
      </c>
    </row>
    <row r="32" spans="1:46" ht="27" customHeight="1" x14ac:dyDescent="0.2">
      <c r="A32" s="247"/>
      <c r="AK32" s="1165" t="s">
        <v>503</v>
      </c>
      <c r="AL32" s="1166"/>
      <c r="AM32" s="1166"/>
      <c r="AN32" s="1167"/>
      <c r="AO32" s="291">
        <v>711923</v>
      </c>
      <c r="AP32" s="291">
        <v>192933</v>
      </c>
      <c r="AQ32" s="292">
        <v>143519</v>
      </c>
      <c r="AR32" s="293">
        <v>34.4</v>
      </c>
    </row>
    <row r="33" spans="1:46" ht="13.5" customHeight="1" x14ac:dyDescent="0.2">
      <c r="A33" s="247"/>
      <c r="AK33" s="1165" t="s">
        <v>504</v>
      </c>
      <c r="AL33" s="1166"/>
      <c r="AM33" s="1166"/>
      <c r="AN33" s="1167"/>
      <c r="AO33" s="291" t="s">
        <v>489</v>
      </c>
      <c r="AP33" s="291" t="s">
        <v>489</v>
      </c>
      <c r="AQ33" s="292" t="s">
        <v>489</v>
      </c>
      <c r="AR33" s="293" t="s">
        <v>489</v>
      </c>
    </row>
    <row r="34" spans="1:46" ht="27" customHeight="1" x14ac:dyDescent="0.2">
      <c r="A34" s="247"/>
      <c r="AK34" s="1165" t="s">
        <v>505</v>
      </c>
      <c r="AL34" s="1166"/>
      <c r="AM34" s="1166"/>
      <c r="AN34" s="1167"/>
      <c r="AO34" s="291" t="s">
        <v>489</v>
      </c>
      <c r="AP34" s="291" t="s">
        <v>489</v>
      </c>
      <c r="AQ34" s="292" t="s">
        <v>489</v>
      </c>
      <c r="AR34" s="293" t="s">
        <v>489</v>
      </c>
    </row>
    <row r="35" spans="1:46" ht="27" customHeight="1" x14ac:dyDescent="0.2">
      <c r="A35" s="247"/>
      <c r="AK35" s="1165" t="s">
        <v>506</v>
      </c>
      <c r="AL35" s="1166"/>
      <c r="AM35" s="1166"/>
      <c r="AN35" s="1167"/>
      <c r="AO35" s="291">
        <v>176943</v>
      </c>
      <c r="AP35" s="291">
        <v>47952</v>
      </c>
      <c r="AQ35" s="292">
        <v>32537</v>
      </c>
      <c r="AR35" s="293">
        <v>47.4</v>
      </c>
    </row>
    <row r="36" spans="1:46" ht="27" customHeight="1" x14ac:dyDescent="0.2">
      <c r="A36" s="247"/>
      <c r="AK36" s="1165" t="s">
        <v>507</v>
      </c>
      <c r="AL36" s="1166"/>
      <c r="AM36" s="1166"/>
      <c r="AN36" s="1167"/>
      <c r="AO36" s="291" t="s">
        <v>489</v>
      </c>
      <c r="AP36" s="291" t="s">
        <v>489</v>
      </c>
      <c r="AQ36" s="292">
        <v>3256</v>
      </c>
      <c r="AR36" s="293" t="s">
        <v>489</v>
      </c>
    </row>
    <row r="37" spans="1:46" ht="13.5" customHeight="1" x14ac:dyDescent="0.2">
      <c r="A37" s="247"/>
      <c r="AK37" s="1165" t="s">
        <v>508</v>
      </c>
      <c r="AL37" s="1166"/>
      <c r="AM37" s="1166"/>
      <c r="AN37" s="1167"/>
      <c r="AO37" s="291">
        <v>886</v>
      </c>
      <c r="AP37" s="291">
        <v>240</v>
      </c>
      <c r="AQ37" s="292">
        <v>244</v>
      </c>
      <c r="AR37" s="293">
        <v>-1.6</v>
      </c>
    </row>
    <row r="38" spans="1:46" ht="27" customHeight="1" x14ac:dyDescent="0.2">
      <c r="A38" s="247"/>
      <c r="AK38" s="1168" t="s">
        <v>509</v>
      </c>
      <c r="AL38" s="1169"/>
      <c r="AM38" s="1169"/>
      <c r="AN38" s="1170"/>
      <c r="AO38" s="294">
        <v>175</v>
      </c>
      <c r="AP38" s="294">
        <v>47</v>
      </c>
      <c r="AQ38" s="295">
        <v>45</v>
      </c>
      <c r="AR38" s="283">
        <v>4.4000000000000004</v>
      </c>
      <c r="AS38" s="290"/>
    </row>
    <row r="39" spans="1:46" ht="13" x14ac:dyDescent="0.2">
      <c r="A39" s="247"/>
      <c r="AK39" s="1168" t="s">
        <v>510</v>
      </c>
      <c r="AL39" s="1169"/>
      <c r="AM39" s="1169"/>
      <c r="AN39" s="1170"/>
      <c r="AO39" s="291">
        <v>-5642</v>
      </c>
      <c r="AP39" s="291">
        <v>-1529</v>
      </c>
      <c r="AQ39" s="292">
        <v>-3310</v>
      </c>
      <c r="AR39" s="293">
        <v>-53.8</v>
      </c>
      <c r="AS39" s="290"/>
    </row>
    <row r="40" spans="1:46" ht="27" customHeight="1" x14ac:dyDescent="0.2">
      <c r="A40" s="247"/>
      <c r="AK40" s="1165" t="s">
        <v>511</v>
      </c>
      <c r="AL40" s="1166"/>
      <c r="AM40" s="1166"/>
      <c r="AN40" s="1167"/>
      <c r="AO40" s="291">
        <v>-700073</v>
      </c>
      <c r="AP40" s="291">
        <v>-189722</v>
      </c>
      <c r="AQ40" s="292">
        <v>-131495</v>
      </c>
      <c r="AR40" s="293">
        <v>44.3</v>
      </c>
      <c r="AS40" s="290"/>
    </row>
    <row r="41" spans="1:46" ht="13" x14ac:dyDescent="0.2">
      <c r="A41" s="247"/>
      <c r="AK41" s="1171" t="s">
        <v>289</v>
      </c>
      <c r="AL41" s="1172"/>
      <c r="AM41" s="1172"/>
      <c r="AN41" s="1173"/>
      <c r="AO41" s="291">
        <v>184212</v>
      </c>
      <c r="AP41" s="291">
        <v>49922</v>
      </c>
      <c r="AQ41" s="292">
        <v>44796</v>
      </c>
      <c r="AR41" s="293">
        <v>11.4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60" t="s">
        <v>481</v>
      </c>
      <c r="AN49" s="1162" t="s">
        <v>514</v>
      </c>
      <c r="AO49" s="1163"/>
      <c r="AP49" s="1163"/>
      <c r="AQ49" s="1163"/>
      <c r="AR49" s="1164"/>
    </row>
    <row r="50" spans="1:44" ht="13" x14ac:dyDescent="0.2">
      <c r="A50" s="247"/>
      <c r="AK50" s="305"/>
      <c r="AL50" s="306"/>
      <c r="AM50" s="1161"/>
      <c r="AN50" s="307" t="s">
        <v>515</v>
      </c>
      <c r="AO50" s="308" t="s">
        <v>516</v>
      </c>
      <c r="AP50" s="309" t="s">
        <v>517</v>
      </c>
      <c r="AQ50" s="310" t="s">
        <v>518</v>
      </c>
      <c r="AR50" s="311" t="s">
        <v>519</v>
      </c>
    </row>
    <row r="51" spans="1:44" ht="13" x14ac:dyDescent="0.2">
      <c r="A51" s="247"/>
      <c r="AK51" s="303" t="s">
        <v>520</v>
      </c>
      <c r="AL51" s="304"/>
      <c r="AM51" s="312">
        <v>1043605</v>
      </c>
      <c r="AN51" s="313">
        <v>249786</v>
      </c>
      <c r="AO51" s="314">
        <v>-20.5</v>
      </c>
      <c r="AP51" s="315">
        <v>263613</v>
      </c>
      <c r="AQ51" s="316">
        <v>-0.2</v>
      </c>
      <c r="AR51" s="317">
        <v>-20.3</v>
      </c>
    </row>
    <row r="52" spans="1:44" ht="13" x14ac:dyDescent="0.2">
      <c r="A52" s="247"/>
      <c r="AK52" s="318"/>
      <c r="AL52" s="319" t="s">
        <v>521</v>
      </c>
      <c r="AM52" s="320">
        <v>397528</v>
      </c>
      <c r="AN52" s="321">
        <v>95148</v>
      </c>
      <c r="AO52" s="322">
        <v>-59.1</v>
      </c>
      <c r="AP52" s="323">
        <v>128823</v>
      </c>
      <c r="AQ52" s="324">
        <v>-3.8</v>
      </c>
      <c r="AR52" s="325">
        <v>-55.3</v>
      </c>
    </row>
    <row r="53" spans="1:44" ht="13" x14ac:dyDescent="0.2">
      <c r="A53" s="247"/>
      <c r="AK53" s="303" t="s">
        <v>522</v>
      </c>
      <c r="AL53" s="304"/>
      <c r="AM53" s="312">
        <v>724287</v>
      </c>
      <c r="AN53" s="313">
        <v>178704</v>
      </c>
      <c r="AO53" s="314">
        <v>-28.5</v>
      </c>
      <c r="AP53" s="315">
        <v>330026</v>
      </c>
      <c r="AQ53" s="316">
        <v>25.2</v>
      </c>
      <c r="AR53" s="317">
        <v>-53.7</v>
      </c>
    </row>
    <row r="54" spans="1:44" ht="13" x14ac:dyDescent="0.2">
      <c r="A54" s="247"/>
      <c r="AK54" s="318"/>
      <c r="AL54" s="319" t="s">
        <v>521</v>
      </c>
      <c r="AM54" s="320">
        <v>544168</v>
      </c>
      <c r="AN54" s="321">
        <v>134263</v>
      </c>
      <c r="AO54" s="322">
        <v>41.1</v>
      </c>
      <c r="AP54" s="323">
        <v>141075</v>
      </c>
      <c r="AQ54" s="324">
        <v>9.5</v>
      </c>
      <c r="AR54" s="325">
        <v>31.6</v>
      </c>
    </row>
    <row r="55" spans="1:44" ht="13" x14ac:dyDescent="0.2">
      <c r="A55" s="247"/>
      <c r="AK55" s="303" t="s">
        <v>523</v>
      </c>
      <c r="AL55" s="304"/>
      <c r="AM55" s="312">
        <v>974992</v>
      </c>
      <c r="AN55" s="313">
        <v>246148</v>
      </c>
      <c r="AO55" s="314">
        <v>37.700000000000003</v>
      </c>
      <c r="AP55" s="315">
        <v>278179</v>
      </c>
      <c r="AQ55" s="316">
        <v>-15.7</v>
      </c>
      <c r="AR55" s="317">
        <v>53.4</v>
      </c>
    </row>
    <row r="56" spans="1:44" ht="13" x14ac:dyDescent="0.2">
      <c r="A56" s="247"/>
      <c r="AK56" s="318"/>
      <c r="AL56" s="319" t="s">
        <v>521</v>
      </c>
      <c r="AM56" s="320">
        <v>805655</v>
      </c>
      <c r="AN56" s="321">
        <v>203397</v>
      </c>
      <c r="AO56" s="322">
        <v>51.5</v>
      </c>
      <c r="AP56" s="323">
        <v>122182</v>
      </c>
      <c r="AQ56" s="324">
        <v>-13.4</v>
      </c>
      <c r="AR56" s="325">
        <v>64.900000000000006</v>
      </c>
    </row>
    <row r="57" spans="1:44" ht="13" x14ac:dyDescent="0.2">
      <c r="A57" s="247"/>
      <c r="AK57" s="303" t="s">
        <v>524</v>
      </c>
      <c r="AL57" s="304"/>
      <c r="AM57" s="312">
        <v>675703</v>
      </c>
      <c r="AN57" s="313">
        <v>176516</v>
      </c>
      <c r="AO57" s="314">
        <v>-28.3</v>
      </c>
      <c r="AP57" s="315">
        <v>283153</v>
      </c>
      <c r="AQ57" s="316">
        <v>1.8</v>
      </c>
      <c r="AR57" s="317">
        <v>-30.1</v>
      </c>
    </row>
    <row r="58" spans="1:44" ht="13" x14ac:dyDescent="0.2">
      <c r="A58" s="247"/>
      <c r="AK58" s="318"/>
      <c r="AL58" s="319" t="s">
        <v>521</v>
      </c>
      <c r="AM58" s="320">
        <v>480330</v>
      </c>
      <c r="AN58" s="321">
        <v>125478</v>
      </c>
      <c r="AO58" s="322">
        <v>-38.299999999999997</v>
      </c>
      <c r="AP58" s="323">
        <v>127593</v>
      </c>
      <c r="AQ58" s="324">
        <v>4.4000000000000004</v>
      </c>
      <c r="AR58" s="325">
        <v>-42.7</v>
      </c>
    </row>
    <row r="59" spans="1:44" ht="13" x14ac:dyDescent="0.2">
      <c r="A59" s="247"/>
      <c r="AK59" s="303" t="s">
        <v>525</v>
      </c>
      <c r="AL59" s="304"/>
      <c r="AM59" s="312">
        <v>706887</v>
      </c>
      <c r="AN59" s="313">
        <v>191568</v>
      </c>
      <c r="AO59" s="314">
        <v>8.5</v>
      </c>
      <c r="AP59" s="315">
        <v>262169</v>
      </c>
      <c r="AQ59" s="316">
        <v>-7.4</v>
      </c>
      <c r="AR59" s="317">
        <v>15.9</v>
      </c>
    </row>
    <row r="60" spans="1:44" ht="13" x14ac:dyDescent="0.2">
      <c r="A60" s="247"/>
      <c r="AK60" s="318"/>
      <c r="AL60" s="319" t="s">
        <v>521</v>
      </c>
      <c r="AM60" s="320">
        <v>377154</v>
      </c>
      <c r="AN60" s="321">
        <v>102210</v>
      </c>
      <c r="AO60" s="322">
        <v>-18.5</v>
      </c>
      <c r="AP60" s="323">
        <v>152658</v>
      </c>
      <c r="AQ60" s="324">
        <v>19.600000000000001</v>
      </c>
      <c r="AR60" s="325">
        <v>-38.1</v>
      </c>
    </row>
    <row r="61" spans="1:44" ht="13" x14ac:dyDescent="0.2">
      <c r="A61" s="247"/>
      <c r="AK61" s="303" t="s">
        <v>526</v>
      </c>
      <c r="AL61" s="326"/>
      <c r="AM61" s="312">
        <v>825095</v>
      </c>
      <c r="AN61" s="313">
        <v>208544</v>
      </c>
      <c r="AO61" s="314">
        <v>-6.2</v>
      </c>
      <c r="AP61" s="315">
        <v>283428</v>
      </c>
      <c r="AQ61" s="327">
        <v>0.7</v>
      </c>
      <c r="AR61" s="317">
        <v>-6.9</v>
      </c>
    </row>
    <row r="62" spans="1:44" ht="13" x14ac:dyDescent="0.2">
      <c r="A62" s="247"/>
      <c r="AK62" s="318"/>
      <c r="AL62" s="319" t="s">
        <v>521</v>
      </c>
      <c r="AM62" s="320">
        <v>520967</v>
      </c>
      <c r="AN62" s="321">
        <v>132099</v>
      </c>
      <c r="AO62" s="322">
        <v>-4.7</v>
      </c>
      <c r="AP62" s="323">
        <v>134466</v>
      </c>
      <c r="AQ62" s="324">
        <v>3.3</v>
      </c>
      <c r="AR62" s="325">
        <v>-8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4TDDpPbtj8bhLBdC970vIRURyIoeOCzS8EDBB0Zobw0boSPzkq3BI9FudVuNt5ZAvut9bgNOeMNh9T15zhaApQ==" saltValue="HqY1+rkfWB2+yaCTdoda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R41" sqref="R41:Y41"/>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3HDsXy0OVpNl3qAeKZjUIQjV3lO3JEnZ9XetKWqvFIxKPOMShTjHIeDhHMmuN454UbzIkTqM6XLglgjMoy1Oqg==" saltValue="ni99ggrOwA9C0VL8hWxAR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R41" sqref="R41:Y4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nDg2pdrDrhVpKyp6jUVNazA3Qs6efwtp2EYl9+heMOp4Zq7s0Vp3n/ayKYoNoovKnBUzmsXgD7vJoQngpBHLAA==" saltValue="bxkFC8XWPswyvpm0FUWO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5" zoomScaleNormal="75" zoomScaleSheetLayoutView="100" workbookViewId="0">
      <selection activeCell="R41" sqref="R41:Y41"/>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74" t="s">
        <v>3</v>
      </c>
      <c r="D47" s="1174"/>
      <c r="E47" s="1175"/>
      <c r="F47" s="11">
        <v>25.8</v>
      </c>
      <c r="G47" s="12">
        <v>25.01</v>
      </c>
      <c r="H47" s="12">
        <v>26.43</v>
      </c>
      <c r="I47" s="12">
        <v>27.51</v>
      </c>
      <c r="J47" s="13">
        <v>23.03</v>
      </c>
    </row>
    <row r="48" spans="2:10" ht="57.75" customHeight="1" x14ac:dyDescent="0.2">
      <c r="B48" s="14"/>
      <c r="C48" s="1176" t="s">
        <v>4</v>
      </c>
      <c r="D48" s="1176"/>
      <c r="E48" s="1177"/>
      <c r="F48" s="15">
        <v>3.33</v>
      </c>
      <c r="G48" s="16">
        <v>2.2599999999999998</v>
      </c>
      <c r="H48" s="16">
        <v>2.35</v>
      </c>
      <c r="I48" s="16">
        <v>2.62</v>
      </c>
      <c r="J48" s="17">
        <v>1</v>
      </c>
    </row>
    <row r="49" spans="2:10" ht="57.75" customHeight="1" thickBot="1" x14ac:dyDescent="0.25">
      <c r="B49" s="18"/>
      <c r="C49" s="1178" t="s">
        <v>5</v>
      </c>
      <c r="D49" s="1178"/>
      <c r="E49" s="1179"/>
      <c r="F49" s="19" t="s">
        <v>533</v>
      </c>
      <c r="G49" s="20">
        <v>0.63</v>
      </c>
      <c r="H49" s="20">
        <v>1.54</v>
      </c>
      <c r="I49" s="20">
        <v>0.28000000000000003</v>
      </c>
      <c r="J49" s="21" t="s">
        <v>534</v>
      </c>
    </row>
    <row r="50" spans="2:10" ht="13" x14ac:dyDescent="0.2"/>
  </sheetData>
  <sheetProtection algorithmName="SHA-512" hashValue="GW8/bFz8Mjl9zcufFKeIofeak67FDnq38D83p461EirNmOBA/5ub/ymM7PYKPH6/1Sj/Gw3dAxqpxTeMHQ1QTg==" saltValue="cEqHutyc2JspWz1cjrba7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5" zoomScaleNormal="75" zoomScaleSheetLayoutView="100" workbookViewId="0">
      <selection activeCell="C36" sqref="C36:E36"/>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4" t="s">
        <v>535</v>
      </c>
      <c r="D34" s="1184"/>
      <c r="E34" s="1185"/>
      <c r="F34" s="32" t="s">
        <v>489</v>
      </c>
      <c r="G34" s="33" t="s">
        <v>489</v>
      </c>
      <c r="H34" s="33" t="s">
        <v>489</v>
      </c>
      <c r="I34" s="33" t="s">
        <v>489</v>
      </c>
      <c r="J34" s="34">
        <v>2.2999999999999998</v>
      </c>
      <c r="K34" s="22"/>
      <c r="L34" s="22"/>
      <c r="M34" s="22"/>
      <c r="N34" s="22"/>
      <c r="O34" s="22"/>
      <c r="P34" s="22"/>
    </row>
    <row r="35" spans="1:16" ht="39" customHeight="1" x14ac:dyDescent="0.2">
      <c r="A35" s="22"/>
      <c r="B35" s="35"/>
      <c r="C35" s="1180" t="s">
        <v>536</v>
      </c>
      <c r="D35" s="1180"/>
      <c r="E35" s="1181"/>
      <c r="F35" s="36">
        <v>3.33</v>
      </c>
      <c r="G35" s="37">
        <v>2.0099999999999998</v>
      </c>
      <c r="H35" s="37">
        <v>2.35</v>
      </c>
      <c r="I35" s="37">
        <v>2.62</v>
      </c>
      <c r="J35" s="38">
        <v>1</v>
      </c>
      <c r="K35" s="22"/>
      <c r="L35" s="22"/>
      <c r="M35" s="22"/>
      <c r="N35" s="22"/>
      <c r="O35" s="22"/>
      <c r="P35" s="22"/>
    </row>
    <row r="36" spans="1:16" ht="39" customHeight="1" x14ac:dyDescent="0.2">
      <c r="A36" s="22"/>
      <c r="B36" s="35"/>
      <c r="C36" s="1180" t="s">
        <v>537</v>
      </c>
      <c r="D36" s="1180"/>
      <c r="E36" s="1181"/>
      <c r="F36" s="36">
        <v>0.04</v>
      </c>
      <c r="G36" s="37">
        <v>0.28999999999999998</v>
      </c>
      <c r="H36" s="37">
        <v>0.49</v>
      </c>
      <c r="I36" s="37">
        <v>0.14000000000000001</v>
      </c>
      <c r="J36" s="38">
        <v>0.56999999999999995</v>
      </c>
      <c r="K36" s="22"/>
      <c r="L36" s="22"/>
      <c r="M36" s="22"/>
      <c r="N36" s="22"/>
      <c r="O36" s="22"/>
      <c r="P36" s="22"/>
    </row>
    <row r="37" spans="1:16" ht="39" customHeight="1" x14ac:dyDescent="0.2">
      <c r="A37" s="22"/>
      <c r="B37" s="35"/>
      <c r="C37" s="1180" t="s">
        <v>538</v>
      </c>
      <c r="D37" s="1180"/>
      <c r="E37" s="1181"/>
      <c r="F37" s="36" t="s">
        <v>489</v>
      </c>
      <c r="G37" s="37" t="s">
        <v>489</v>
      </c>
      <c r="H37" s="37" t="s">
        <v>489</v>
      </c>
      <c r="I37" s="37" t="s">
        <v>489</v>
      </c>
      <c r="J37" s="38">
        <v>0.03</v>
      </c>
      <c r="K37" s="22"/>
      <c r="L37" s="22"/>
      <c r="M37" s="22"/>
      <c r="N37" s="22"/>
      <c r="O37" s="22"/>
      <c r="P37" s="22"/>
    </row>
    <row r="38" spans="1:16" ht="39" customHeight="1" x14ac:dyDescent="0.2">
      <c r="A38" s="22"/>
      <c r="B38" s="35"/>
      <c r="C38" s="1180" t="s">
        <v>539</v>
      </c>
      <c r="D38" s="1180"/>
      <c r="E38" s="1181"/>
      <c r="F38" s="36">
        <v>0.01</v>
      </c>
      <c r="G38" s="37">
        <v>0</v>
      </c>
      <c r="H38" s="37">
        <v>0</v>
      </c>
      <c r="I38" s="37">
        <v>0.03</v>
      </c>
      <c r="J38" s="38">
        <v>0.02</v>
      </c>
      <c r="K38" s="22"/>
      <c r="L38" s="22"/>
      <c r="M38" s="22"/>
      <c r="N38" s="22"/>
      <c r="O38" s="22"/>
      <c r="P38" s="22"/>
    </row>
    <row r="39" spans="1:16" ht="39" customHeight="1" x14ac:dyDescent="0.2">
      <c r="A39" s="22"/>
      <c r="B39" s="35"/>
      <c r="C39" s="1180" t="s">
        <v>540</v>
      </c>
      <c r="D39" s="1180"/>
      <c r="E39" s="1181"/>
      <c r="F39" s="36">
        <v>0</v>
      </c>
      <c r="G39" s="37">
        <v>0</v>
      </c>
      <c r="H39" s="37">
        <v>0</v>
      </c>
      <c r="I39" s="37">
        <v>0</v>
      </c>
      <c r="J39" s="38">
        <v>0.01</v>
      </c>
      <c r="K39" s="22"/>
      <c r="L39" s="22"/>
      <c r="M39" s="22"/>
      <c r="N39" s="22"/>
      <c r="O39" s="22"/>
      <c r="P39" s="22"/>
    </row>
    <row r="40" spans="1:16" ht="39" customHeight="1" x14ac:dyDescent="0.2">
      <c r="A40" s="22"/>
      <c r="B40" s="35"/>
      <c r="C40" s="1180" t="s">
        <v>541</v>
      </c>
      <c r="D40" s="1180"/>
      <c r="E40" s="1181"/>
      <c r="F40" s="36">
        <v>0</v>
      </c>
      <c r="G40" s="37">
        <v>0</v>
      </c>
      <c r="H40" s="37">
        <v>0</v>
      </c>
      <c r="I40" s="37">
        <v>0</v>
      </c>
      <c r="J40" s="38">
        <v>0</v>
      </c>
      <c r="K40" s="22"/>
      <c r="L40" s="22"/>
      <c r="M40" s="22"/>
      <c r="N40" s="22"/>
      <c r="O40" s="22"/>
      <c r="P40" s="22"/>
    </row>
    <row r="41" spans="1:16" ht="39" customHeight="1" x14ac:dyDescent="0.2">
      <c r="A41" s="22"/>
      <c r="B41" s="35"/>
      <c r="C41" s="1180" t="s">
        <v>542</v>
      </c>
      <c r="D41" s="1180"/>
      <c r="E41" s="1181"/>
      <c r="F41" s="36">
        <v>0</v>
      </c>
      <c r="G41" s="37">
        <v>0.01</v>
      </c>
      <c r="H41" s="37">
        <v>0.02</v>
      </c>
      <c r="I41" s="37">
        <v>0.02</v>
      </c>
      <c r="J41" s="38">
        <v>0</v>
      </c>
      <c r="K41" s="22"/>
      <c r="L41" s="22"/>
      <c r="M41" s="22"/>
      <c r="N41" s="22"/>
      <c r="O41" s="22"/>
      <c r="P41" s="22"/>
    </row>
    <row r="42" spans="1:16" ht="39" customHeight="1" x14ac:dyDescent="0.2">
      <c r="A42" s="22"/>
      <c r="B42" s="39"/>
      <c r="C42" s="1180" t="s">
        <v>543</v>
      </c>
      <c r="D42" s="1180"/>
      <c r="E42" s="1181"/>
      <c r="F42" s="36" t="s">
        <v>489</v>
      </c>
      <c r="G42" s="37" t="s">
        <v>489</v>
      </c>
      <c r="H42" s="37" t="s">
        <v>489</v>
      </c>
      <c r="I42" s="37" t="s">
        <v>489</v>
      </c>
      <c r="J42" s="38" t="s">
        <v>489</v>
      </c>
      <c r="K42" s="22"/>
      <c r="L42" s="22"/>
      <c r="M42" s="22"/>
      <c r="N42" s="22"/>
      <c r="O42" s="22"/>
      <c r="P42" s="22"/>
    </row>
    <row r="43" spans="1:16" ht="39" customHeight="1" thickBot="1" x14ac:dyDescent="0.25">
      <c r="A43" s="22"/>
      <c r="B43" s="40"/>
      <c r="C43" s="1182" t="s">
        <v>544</v>
      </c>
      <c r="D43" s="1182"/>
      <c r="E43" s="1183"/>
      <c r="F43" s="41">
        <v>0.01</v>
      </c>
      <c r="G43" s="42">
        <v>0.02</v>
      </c>
      <c r="H43" s="42">
        <v>0.08</v>
      </c>
      <c r="I43" s="42">
        <v>2.54</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dzsN1b2N2iyjmD8AJwHa3uxC04KR9OuKdRprMitDmRuMMv0aIwFgZID28eEKkKVvVWeuEIUXoj83b9FskTKPQ==" saltValue="wJlbzAGFwsQ/F/j2B3aZ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5" zoomScaleNormal="75" zoomScaleSheetLayoutView="55" workbookViewId="0">
      <selection activeCell="R41" sqref="R41:Y41"/>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520</v>
      </c>
      <c r="L45" s="58">
        <v>542</v>
      </c>
      <c r="M45" s="58">
        <v>612</v>
      </c>
      <c r="N45" s="58">
        <v>704</v>
      </c>
      <c r="O45" s="59">
        <v>712</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489</v>
      </c>
      <c r="L46" s="62" t="s">
        <v>489</v>
      </c>
      <c r="M46" s="62" t="s">
        <v>489</v>
      </c>
      <c r="N46" s="62" t="s">
        <v>489</v>
      </c>
      <c r="O46" s="63" t="s">
        <v>489</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489</v>
      </c>
      <c r="L47" s="62" t="s">
        <v>489</v>
      </c>
      <c r="M47" s="62" t="s">
        <v>489</v>
      </c>
      <c r="N47" s="62" t="s">
        <v>489</v>
      </c>
      <c r="O47" s="63" t="s">
        <v>489</v>
      </c>
      <c r="P47" s="46"/>
      <c r="Q47" s="46"/>
      <c r="R47" s="46"/>
      <c r="S47" s="46"/>
      <c r="T47" s="46"/>
      <c r="U47" s="46"/>
    </row>
    <row r="48" spans="1:21" ht="30.75" customHeight="1" x14ac:dyDescent="0.2">
      <c r="A48" s="46"/>
      <c r="B48" s="1188"/>
      <c r="C48" s="1189"/>
      <c r="D48" s="60"/>
      <c r="E48" s="1194" t="s">
        <v>13</v>
      </c>
      <c r="F48" s="1194"/>
      <c r="G48" s="1194"/>
      <c r="H48" s="1194"/>
      <c r="I48" s="1194"/>
      <c r="J48" s="1195"/>
      <c r="K48" s="61">
        <v>163</v>
      </c>
      <c r="L48" s="62">
        <v>163</v>
      </c>
      <c r="M48" s="62">
        <v>168</v>
      </c>
      <c r="N48" s="62">
        <v>172</v>
      </c>
      <c r="O48" s="63">
        <v>177</v>
      </c>
      <c r="P48" s="46"/>
      <c r="Q48" s="46"/>
      <c r="R48" s="46"/>
      <c r="S48" s="46"/>
      <c r="T48" s="46"/>
      <c r="U48" s="46"/>
    </row>
    <row r="49" spans="1:21" ht="30.75" customHeight="1" x14ac:dyDescent="0.2">
      <c r="A49" s="46"/>
      <c r="B49" s="1188"/>
      <c r="C49" s="1189"/>
      <c r="D49" s="60"/>
      <c r="E49" s="1194" t="s">
        <v>14</v>
      </c>
      <c r="F49" s="1194"/>
      <c r="G49" s="1194"/>
      <c r="H49" s="1194"/>
      <c r="I49" s="1194"/>
      <c r="J49" s="1195"/>
      <c r="K49" s="61" t="s">
        <v>489</v>
      </c>
      <c r="L49" s="62" t="s">
        <v>489</v>
      </c>
      <c r="M49" s="62" t="s">
        <v>489</v>
      </c>
      <c r="N49" s="62" t="s">
        <v>489</v>
      </c>
      <c r="O49" s="63" t="s">
        <v>489</v>
      </c>
      <c r="P49" s="46"/>
      <c r="Q49" s="46"/>
      <c r="R49" s="46"/>
      <c r="S49" s="46"/>
      <c r="T49" s="46"/>
      <c r="U49" s="46"/>
    </row>
    <row r="50" spans="1:21" ht="30.75" customHeight="1" x14ac:dyDescent="0.2">
      <c r="A50" s="46"/>
      <c r="B50" s="1188"/>
      <c r="C50" s="1189"/>
      <c r="D50" s="60"/>
      <c r="E50" s="1194" t="s">
        <v>15</v>
      </c>
      <c r="F50" s="1194"/>
      <c r="G50" s="1194"/>
      <c r="H50" s="1194"/>
      <c r="I50" s="1194"/>
      <c r="J50" s="1195"/>
      <c r="K50" s="61">
        <v>1</v>
      </c>
      <c r="L50" s="62">
        <v>1</v>
      </c>
      <c r="M50" s="62">
        <v>0</v>
      </c>
      <c r="N50" s="62">
        <v>1</v>
      </c>
      <c r="O50" s="63">
        <v>1</v>
      </c>
      <c r="P50" s="46"/>
      <c r="Q50" s="46"/>
      <c r="R50" s="46"/>
      <c r="S50" s="46"/>
      <c r="T50" s="46"/>
      <c r="U50" s="46"/>
    </row>
    <row r="51" spans="1:21" ht="30.75" customHeight="1" x14ac:dyDescent="0.2">
      <c r="A51" s="46"/>
      <c r="B51" s="1190"/>
      <c r="C51" s="1191"/>
      <c r="D51" s="64"/>
      <c r="E51" s="1194" t="s">
        <v>16</v>
      </c>
      <c r="F51" s="1194"/>
      <c r="G51" s="1194"/>
      <c r="H51" s="1194"/>
      <c r="I51" s="1194"/>
      <c r="J51" s="1195"/>
      <c r="K51" s="61">
        <v>0</v>
      </c>
      <c r="L51" s="62" t="s">
        <v>489</v>
      </c>
      <c r="M51" s="62">
        <v>0</v>
      </c>
      <c r="N51" s="62">
        <v>0</v>
      </c>
      <c r="O51" s="63">
        <v>0</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579</v>
      </c>
      <c r="L52" s="62">
        <v>624</v>
      </c>
      <c r="M52" s="62">
        <v>665</v>
      </c>
      <c r="N52" s="62">
        <v>691</v>
      </c>
      <c r="O52" s="63">
        <v>706</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105</v>
      </c>
      <c r="L53" s="67">
        <v>82</v>
      </c>
      <c r="M53" s="67">
        <v>115</v>
      </c>
      <c r="N53" s="67">
        <v>186</v>
      </c>
      <c r="O53" s="68">
        <v>184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TTbsVS75niJfDUObWumwH28N4oogas2UnTJiYt4KSx2qTjIKUYF8VjpaDoxrKnng1bS3m+9CMUUSBkB9SN6Ug==" saltValue="tTCzj5E8NC14MSJm0UXFL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5" zoomScaleNormal="75" zoomScaleSheetLayoutView="100" workbookViewId="0">
      <selection activeCell="R41" sqref="R41:Y41"/>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17" t="s">
        <v>30</v>
      </c>
      <c r="C41" s="1218"/>
      <c r="D41" s="103"/>
      <c r="E41" s="1223" t="s">
        <v>31</v>
      </c>
      <c r="F41" s="1223"/>
      <c r="G41" s="1223"/>
      <c r="H41" s="1224"/>
      <c r="I41" s="330">
        <v>6398</v>
      </c>
      <c r="J41" s="331">
        <v>6431</v>
      </c>
      <c r="K41" s="331">
        <v>6317</v>
      </c>
      <c r="L41" s="331">
        <v>6260</v>
      </c>
      <c r="M41" s="332">
        <v>6277</v>
      </c>
    </row>
    <row r="42" spans="2:13" ht="27.75" customHeight="1" x14ac:dyDescent="0.2">
      <c r="B42" s="1219"/>
      <c r="C42" s="1220"/>
      <c r="D42" s="104"/>
      <c r="E42" s="1225" t="s">
        <v>32</v>
      </c>
      <c r="F42" s="1225"/>
      <c r="G42" s="1225"/>
      <c r="H42" s="1226"/>
      <c r="I42" s="333">
        <v>25</v>
      </c>
      <c r="J42" s="334">
        <v>19</v>
      </c>
      <c r="K42" s="334">
        <v>15</v>
      </c>
      <c r="L42" s="334">
        <v>15</v>
      </c>
      <c r="M42" s="335">
        <v>15</v>
      </c>
    </row>
    <row r="43" spans="2:13" ht="27.75" customHeight="1" x14ac:dyDescent="0.2">
      <c r="B43" s="1219"/>
      <c r="C43" s="1220"/>
      <c r="D43" s="104"/>
      <c r="E43" s="1225" t="s">
        <v>33</v>
      </c>
      <c r="F43" s="1225"/>
      <c r="G43" s="1225"/>
      <c r="H43" s="1226"/>
      <c r="I43" s="333">
        <v>1784</v>
      </c>
      <c r="J43" s="334">
        <v>1695</v>
      </c>
      <c r="K43" s="334">
        <v>1622</v>
      </c>
      <c r="L43" s="334">
        <v>1595</v>
      </c>
      <c r="M43" s="335">
        <v>1553</v>
      </c>
    </row>
    <row r="44" spans="2:13" ht="27.75" customHeight="1" x14ac:dyDescent="0.2">
      <c r="B44" s="1219"/>
      <c r="C44" s="1220"/>
      <c r="D44" s="104"/>
      <c r="E44" s="1225" t="s">
        <v>34</v>
      </c>
      <c r="F44" s="1225"/>
      <c r="G44" s="1225"/>
      <c r="H44" s="1226"/>
      <c r="I44" s="333" t="s">
        <v>489</v>
      </c>
      <c r="J44" s="334" t="s">
        <v>489</v>
      </c>
      <c r="K44" s="334" t="s">
        <v>489</v>
      </c>
      <c r="L44" s="334" t="s">
        <v>489</v>
      </c>
      <c r="M44" s="335" t="s">
        <v>489</v>
      </c>
    </row>
    <row r="45" spans="2:13" ht="27.75" customHeight="1" x14ac:dyDescent="0.2">
      <c r="B45" s="1219"/>
      <c r="C45" s="1220"/>
      <c r="D45" s="104"/>
      <c r="E45" s="1225" t="s">
        <v>35</v>
      </c>
      <c r="F45" s="1225"/>
      <c r="G45" s="1225"/>
      <c r="H45" s="1226"/>
      <c r="I45" s="333">
        <v>403</v>
      </c>
      <c r="J45" s="334">
        <v>369</v>
      </c>
      <c r="K45" s="334">
        <v>340</v>
      </c>
      <c r="L45" s="334">
        <v>462</v>
      </c>
      <c r="M45" s="335">
        <v>387</v>
      </c>
    </row>
    <row r="46" spans="2:13" ht="27.75" customHeight="1" x14ac:dyDescent="0.2">
      <c r="B46" s="1219"/>
      <c r="C46" s="1220"/>
      <c r="D46" s="105"/>
      <c r="E46" s="1225" t="s">
        <v>36</v>
      </c>
      <c r="F46" s="1225"/>
      <c r="G46" s="1225"/>
      <c r="H46" s="1226"/>
      <c r="I46" s="333" t="s">
        <v>489</v>
      </c>
      <c r="J46" s="334" t="s">
        <v>489</v>
      </c>
      <c r="K46" s="334" t="s">
        <v>489</v>
      </c>
      <c r="L46" s="334" t="s">
        <v>489</v>
      </c>
      <c r="M46" s="335" t="s">
        <v>489</v>
      </c>
    </row>
    <row r="47" spans="2:13" ht="27.75" customHeight="1" x14ac:dyDescent="0.2">
      <c r="B47" s="1219"/>
      <c r="C47" s="1220"/>
      <c r="D47" s="106"/>
      <c r="E47" s="1227" t="s">
        <v>37</v>
      </c>
      <c r="F47" s="1228"/>
      <c r="G47" s="1228"/>
      <c r="H47" s="1229"/>
      <c r="I47" s="333" t="s">
        <v>489</v>
      </c>
      <c r="J47" s="334" t="s">
        <v>489</v>
      </c>
      <c r="K47" s="334" t="s">
        <v>489</v>
      </c>
      <c r="L47" s="334" t="s">
        <v>489</v>
      </c>
      <c r="M47" s="335" t="s">
        <v>489</v>
      </c>
    </row>
    <row r="48" spans="2:13" ht="27.75" customHeight="1" x14ac:dyDescent="0.2">
      <c r="B48" s="1219"/>
      <c r="C48" s="1220"/>
      <c r="D48" s="104"/>
      <c r="E48" s="1225" t="s">
        <v>38</v>
      </c>
      <c r="F48" s="1225"/>
      <c r="G48" s="1225"/>
      <c r="H48" s="1226"/>
      <c r="I48" s="333" t="s">
        <v>489</v>
      </c>
      <c r="J48" s="334" t="s">
        <v>489</v>
      </c>
      <c r="K48" s="334" t="s">
        <v>489</v>
      </c>
      <c r="L48" s="334" t="s">
        <v>489</v>
      </c>
      <c r="M48" s="335" t="s">
        <v>489</v>
      </c>
    </row>
    <row r="49" spans="2:13" ht="27.75" customHeight="1" x14ac:dyDescent="0.2">
      <c r="B49" s="1221"/>
      <c r="C49" s="1222"/>
      <c r="D49" s="104"/>
      <c r="E49" s="1225" t="s">
        <v>39</v>
      </c>
      <c r="F49" s="1225"/>
      <c r="G49" s="1225"/>
      <c r="H49" s="1226"/>
      <c r="I49" s="333" t="s">
        <v>489</v>
      </c>
      <c r="J49" s="334" t="s">
        <v>489</v>
      </c>
      <c r="K49" s="334" t="s">
        <v>489</v>
      </c>
      <c r="L49" s="334" t="s">
        <v>489</v>
      </c>
      <c r="M49" s="335" t="s">
        <v>489</v>
      </c>
    </row>
    <row r="50" spans="2:13" ht="27.75" customHeight="1" x14ac:dyDescent="0.2">
      <c r="B50" s="1230" t="s">
        <v>40</v>
      </c>
      <c r="C50" s="1231"/>
      <c r="D50" s="107"/>
      <c r="E50" s="1225" t="s">
        <v>41</v>
      </c>
      <c r="F50" s="1225"/>
      <c r="G50" s="1225"/>
      <c r="H50" s="1226"/>
      <c r="I50" s="333">
        <v>5890</v>
      </c>
      <c r="J50" s="334">
        <v>6791</v>
      </c>
      <c r="K50" s="334">
        <v>6993</v>
      </c>
      <c r="L50" s="334">
        <v>7224</v>
      </c>
      <c r="M50" s="335">
        <v>7196</v>
      </c>
    </row>
    <row r="51" spans="2:13" ht="27.75" customHeight="1" x14ac:dyDescent="0.2">
      <c r="B51" s="1219"/>
      <c r="C51" s="1220"/>
      <c r="D51" s="104"/>
      <c r="E51" s="1225" t="s">
        <v>42</v>
      </c>
      <c r="F51" s="1225"/>
      <c r="G51" s="1225"/>
      <c r="H51" s="1226"/>
      <c r="I51" s="333">
        <v>63</v>
      </c>
      <c r="J51" s="334">
        <v>57</v>
      </c>
      <c r="K51" s="334">
        <v>51</v>
      </c>
      <c r="L51" s="334">
        <v>46</v>
      </c>
      <c r="M51" s="335">
        <v>40</v>
      </c>
    </row>
    <row r="52" spans="2:13" ht="27.75" customHeight="1" x14ac:dyDescent="0.2">
      <c r="B52" s="1221"/>
      <c r="C52" s="1222"/>
      <c r="D52" s="104"/>
      <c r="E52" s="1225" t="s">
        <v>43</v>
      </c>
      <c r="F52" s="1225"/>
      <c r="G52" s="1225"/>
      <c r="H52" s="1226"/>
      <c r="I52" s="333">
        <v>7049</v>
      </c>
      <c r="J52" s="334">
        <v>6904</v>
      </c>
      <c r="K52" s="334">
        <v>6740</v>
      </c>
      <c r="L52" s="334">
        <v>6602</v>
      </c>
      <c r="M52" s="335">
        <v>6490</v>
      </c>
    </row>
    <row r="53" spans="2:13" ht="27.75" customHeight="1" thickBot="1" x14ac:dyDescent="0.25">
      <c r="B53" s="1232" t="s">
        <v>19</v>
      </c>
      <c r="C53" s="1233"/>
      <c r="D53" s="108"/>
      <c r="E53" s="1234" t="s">
        <v>44</v>
      </c>
      <c r="F53" s="1234"/>
      <c r="G53" s="1234"/>
      <c r="H53" s="1235"/>
      <c r="I53" s="336">
        <v>-4391</v>
      </c>
      <c r="J53" s="337">
        <v>-5238</v>
      </c>
      <c r="K53" s="337">
        <v>-5491</v>
      </c>
      <c r="L53" s="337">
        <v>-5539</v>
      </c>
      <c r="M53" s="338">
        <v>-5494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jKnfhKephBUtQxBpW9Sq7Y0esxtv6yAjXCKlah/ltuex0iLGlRRdhd4PC4QqqdqIlwGWI2IIf5hZRtRzhu/tA==" saltValue="Ap0fUNMsH5eSN/iH8H9zS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R41" sqref="R41:Y41"/>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44" t="s">
        <v>46</v>
      </c>
      <c r="D55" s="1244"/>
      <c r="E55" s="1245"/>
      <c r="F55" s="339">
        <v>1012</v>
      </c>
      <c r="G55" s="339">
        <v>1058</v>
      </c>
      <c r="H55" s="340">
        <v>909</v>
      </c>
    </row>
    <row r="56" spans="2:8" ht="52.5" customHeight="1" x14ac:dyDescent="0.2">
      <c r="B56" s="120"/>
      <c r="C56" s="1246" t="s">
        <v>47</v>
      </c>
      <c r="D56" s="1246"/>
      <c r="E56" s="1247"/>
      <c r="F56" s="341">
        <v>752</v>
      </c>
      <c r="G56" s="341">
        <v>827</v>
      </c>
      <c r="H56" s="342">
        <v>785</v>
      </c>
    </row>
    <row r="57" spans="2:8" ht="53.25" customHeight="1" x14ac:dyDescent="0.2">
      <c r="B57" s="120"/>
      <c r="C57" s="1248" t="s">
        <v>48</v>
      </c>
      <c r="D57" s="1248"/>
      <c r="E57" s="1249"/>
      <c r="F57" s="343">
        <v>4778</v>
      </c>
      <c r="G57" s="343">
        <v>4913</v>
      </c>
      <c r="H57" s="344">
        <v>5165</v>
      </c>
    </row>
    <row r="58" spans="2:8" ht="45.75" customHeight="1" x14ac:dyDescent="0.2">
      <c r="B58" s="121"/>
      <c r="C58" s="1236" t="s">
        <v>49</v>
      </c>
      <c r="D58" s="1237"/>
      <c r="E58" s="1238"/>
      <c r="F58" s="345"/>
      <c r="G58" s="345"/>
      <c r="H58" s="346"/>
    </row>
    <row r="59" spans="2:8" ht="45.75" customHeight="1" x14ac:dyDescent="0.2">
      <c r="B59" s="121"/>
      <c r="C59" s="1236" t="s">
        <v>49</v>
      </c>
      <c r="D59" s="1237"/>
      <c r="E59" s="1238"/>
      <c r="F59" s="345"/>
      <c r="G59" s="345"/>
      <c r="H59" s="346"/>
    </row>
    <row r="60" spans="2:8" ht="45.75" customHeight="1" x14ac:dyDescent="0.2">
      <c r="B60" s="121"/>
      <c r="C60" s="1236" t="s">
        <v>49</v>
      </c>
      <c r="D60" s="1237"/>
      <c r="E60" s="1238"/>
      <c r="F60" s="345"/>
      <c r="G60" s="345"/>
      <c r="H60" s="346"/>
    </row>
    <row r="61" spans="2:8" ht="45.75" customHeight="1" x14ac:dyDescent="0.2">
      <c r="B61" s="121"/>
      <c r="C61" s="1236" t="s">
        <v>49</v>
      </c>
      <c r="D61" s="1237"/>
      <c r="E61" s="1238"/>
      <c r="F61" s="345"/>
      <c r="G61" s="345"/>
      <c r="H61" s="346"/>
    </row>
    <row r="62" spans="2:8" ht="45.75" customHeight="1" thickBot="1" x14ac:dyDescent="0.25">
      <c r="B62" s="122"/>
      <c r="C62" s="1239" t="s">
        <v>49</v>
      </c>
      <c r="D62" s="1240"/>
      <c r="E62" s="1241"/>
      <c r="F62" s="347"/>
      <c r="G62" s="347"/>
      <c r="H62" s="348"/>
    </row>
    <row r="63" spans="2:8" ht="52.5" customHeight="1" thickBot="1" x14ac:dyDescent="0.25">
      <c r="B63" s="123"/>
      <c r="C63" s="1242" t="s">
        <v>50</v>
      </c>
      <c r="D63" s="1242"/>
      <c r="E63" s="1243"/>
      <c r="F63" s="349">
        <v>6541</v>
      </c>
      <c r="G63" s="349">
        <v>6798</v>
      </c>
      <c r="H63" s="350">
        <v>6859</v>
      </c>
    </row>
    <row r="64" spans="2:8" ht="13" x14ac:dyDescent="0.2"/>
  </sheetData>
  <sheetProtection algorithmName="SHA-512" hashValue="s1z4+/40G3GLBJmnnfWFJ5WNvtkUuj3l/BYOxA49no/e2lBxgrGCqOTfojB5XIeJmNLoPfKXSzUEyB7BCdki4Q==" saltValue="//uqtS0OAsp5Od/tgO/z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BEF59-C099-445C-9714-5286ED4D34B9}">
  <sheetPr>
    <pageSetUpPr fitToPage="1"/>
  </sheetPr>
  <dimension ref="A1:DE85"/>
  <sheetViews>
    <sheetView showGridLines="0" zoomScale="70" zoomScaleNormal="70" zoomScaleSheetLayoutView="55" workbookViewId="0">
      <selection activeCell="AN70" sqref="AN7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565</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566</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528</v>
      </c>
      <c r="BQ50" s="382"/>
      <c r="BR50" s="382"/>
      <c r="BS50" s="382"/>
      <c r="BT50" s="382"/>
      <c r="BU50" s="382"/>
      <c r="BV50" s="382"/>
      <c r="BW50" s="382"/>
      <c r="BX50" s="382" t="s">
        <v>529</v>
      </c>
      <c r="BY50" s="382"/>
      <c r="BZ50" s="382"/>
      <c r="CA50" s="382"/>
      <c r="CB50" s="382"/>
      <c r="CC50" s="382"/>
      <c r="CD50" s="382"/>
      <c r="CE50" s="382"/>
      <c r="CF50" s="382" t="s">
        <v>530</v>
      </c>
      <c r="CG50" s="382"/>
      <c r="CH50" s="382"/>
      <c r="CI50" s="382"/>
      <c r="CJ50" s="382"/>
      <c r="CK50" s="382"/>
      <c r="CL50" s="382"/>
      <c r="CM50" s="382"/>
      <c r="CN50" s="382" t="s">
        <v>531</v>
      </c>
      <c r="CO50" s="382"/>
      <c r="CP50" s="382"/>
      <c r="CQ50" s="382"/>
      <c r="CR50" s="382"/>
      <c r="CS50" s="382"/>
      <c r="CT50" s="382"/>
      <c r="CU50" s="382"/>
      <c r="CV50" s="382" t="s">
        <v>532</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567</v>
      </c>
      <c r="AO51" s="380"/>
      <c r="AP51" s="380"/>
      <c r="AQ51" s="380"/>
      <c r="AR51" s="380"/>
      <c r="AS51" s="380"/>
      <c r="AT51" s="380"/>
      <c r="AU51" s="380"/>
      <c r="AV51" s="380"/>
      <c r="AW51" s="380"/>
      <c r="AX51" s="380"/>
      <c r="AY51" s="380"/>
      <c r="AZ51" s="380"/>
      <c r="BA51" s="380"/>
      <c r="BB51" s="380" t="s">
        <v>568</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569</v>
      </c>
      <c r="BC53" s="380"/>
      <c r="BD53" s="380"/>
      <c r="BE53" s="380"/>
      <c r="BF53" s="380"/>
      <c r="BG53" s="380"/>
      <c r="BH53" s="380"/>
      <c r="BI53" s="380"/>
      <c r="BJ53" s="380"/>
      <c r="BK53" s="380"/>
      <c r="BL53" s="380"/>
      <c r="BM53" s="380"/>
      <c r="BN53" s="380"/>
      <c r="BO53" s="380"/>
      <c r="BP53" s="377">
        <v>83.5</v>
      </c>
      <c r="BQ53" s="377"/>
      <c r="BR53" s="377"/>
      <c r="BS53" s="377"/>
      <c r="BT53" s="377"/>
      <c r="BU53" s="377"/>
      <c r="BV53" s="377"/>
      <c r="BW53" s="377"/>
      <c r="BX53" s="377">
        <v>84.1</v>
      </c>
      <c r="BY53" s="377"/>
      <c r="BZ53" s="377"/>
      <c r="CA53" s="377"/>
      <c r="CB53" s="377"/>
      <c r="CC53" s="377"/>
      <c r="CD53" s="377"/>
      <c r="CE53" s="377"/>
      <c r="CF53" s="377">
        <v>84.4</v>
      </c>
      <c r="CG53" s="377"/>
      <c r="CH53" s="377"/>
      <c r="CI53" s="377"/>
      <c r="CJ53" s="377"/>
      <c r="CK53" s="377"/>
      <c r="CL53" s="377"/>
      <c r="CM53" s="377"/>
      <c r="CN53" s="377">
        <v>85.1</v>
      </c>
      <c r="CO53" s="377"/>
      <c r="CP53" s="377"/>
      <c r="CQ53" s="377"/>
      <c r="CR53" s="377"/>
      <c r="CS53" s="377"/>
      <c r="CT53" s="377"/>
      <c r="CU53" s="377"/>
      <c r="CV53" s="377">
        <v>85.7</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570</v>
      </c>
      <c r="AO55" s="382"/>
      <c r="AP55" s="382"/>
      <c r="AQ55" s="382"/>
      <c r="AR55" s="382"/>
      <c r="AS55" s="382"/>
      <c r="AT55" s="382"/>
      <c r="AU55" s="382"/>
      <c r="AV55" s="382"/>
      <c r="AW55" s="382"/>
      <c r="AX55" s="382"/>
      <c r="AY55" s="382"/>
      <c r="AZ55" s="382"/>
      <c r="BA55" s="382"/>
      <c r="BB55" s="380" t="s">
        <v>568</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569</v>
      </c>
      <c r="BC57" s="380"/>
      <c r="BD57" s="380"/>
      <c r="BE57" s="380"/>
      <c r="BF57" s="380"/>
      <c r="BG57" s="380"/>
      <c r="BH57" s="380"/>
      <c r="BI57" s="380"/>
      <c r="BJ57" s="380"/>
      <c r="BK57" s="380"/>
      <c r="BL57" s="380"/>
      <c r="BM57" s="380"/>
      <c r="BN57" s="380"/>
      <c r="BO57" s="380"/>
      <c r="BP57" s="377">
        <v>62.2</v>
      </c>
      <c r="BQ57" s="377"/>
      <c r="BR57" s="377"/>
      <c r="BS57" s="377"/>
      <c r="BT57" s="377"/>
      <c r="BU57" s="377"/>
      <c r="BV57" s="377"/>
      <c r="BW57" s="377"/>
      <c r="BX57" s="377">
        <v>62.9</v>
      </c>
      <c r="BY57" s="377"/>
      <c r="BZ57" s="377"/>
      <c r="CA57" s="377"/>
      <c r="CB57" s="377"/>
      <c r="CC57" s="377"/>
      <c r="CD57" s="377"/>
      <c r="CE57" s="377"/>
      <c r="CF57" s="377">
        <v>62.9</v>
      </c>
      <c r="CG57" s="377"/>
      <c r="CH57" s="377"/>
      <c r="CI57" s="377"/>
      <c r="CJ57" s="377"/>
      <c r="CK57" s="377"/>
      <c r="CL57" s="377"/>
      <c r="CM57" s="377"/>
      <c r="CN57" s="377">
        <v>64.3</v>
      </c>
      <c r="CO57" s="377"/>
      <c r="CP57" s="377"/>
      <c r="CQ57" s="377"/>
      <c r="CR57" s="377"/>
      <c r="CS57" s="377"/>
      <c r="CT57" s="377"/>
      <c r="CU57" s="377"/>
      <c r="CV57" s="377">
        <v>65.8</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571</v>
      </c>
    </row>
    <row r="64" spans="1:109" ht="13"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572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566</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528</v>
      </c>
      <c r="BQ72" s="382"/>
      <c r="BR72" s="382"/>
      <c r="BS72" s="382"/>
      <c r="BT72" s="382"/>
      <c r="BU72" s="382"/>
      <c r="BV72" s="382"/>
      <c r="BW72" s="382"/>
      <c r="BX72" s="382" t="s">
        <v>529</v>
      </c>
      <c r="BY72" s="382"/>
      <c r="BZ72" s="382"/>
      <c r="CA72" s="382"/>
      <c r="CB72" s="382"/>
      <c r="CC72" s="382"/>
      <c r="CD72" s="382"/>
      <c r="CE72" s="382"/>
      <c r="CF72" s="382" t="s">
        <v>530</v>
      </c>
      <c r="CG72" s="382"/>
      <c r="CH72" s="382"/>
      <c r="CI72" s="382"/>
      <c r="CJ72" s="382"/>
      <c r="CK72" s="382"/>
      <c r="CL72" s="382"/>
      <c r="CM72" s="382"/>
      <c r="CN72" s="382" t="s">
        <v>531</v>
      </c>
      <c r="CO72" s="382"/>
      <c r="CP72" s="382"/>
      <c r="CQ72" s="382"/>
      <c r="CR72" s="382"/>
      <c r="CS72" s="382"/>
      <c r="CT72" s="382"/>
      <c r="CU72" s="382"/>
      <c r="CV72" s="382" t="s">
        <v>532</v>
      </c>
      <c r="CW72" s="382"/>
      <c r="CX72" s="382"/>
      <c r="CY72" s="382"/>
      <c r="CZ72" s="382"/>
      <c r="DA72" s="382"/>
      <c r="DB72" s="382"/>
      <c r="DC72" s="382"/>
    </row>
    <row r="73" spans="2:107" ht="13" x14ac:dyDescent="0.2">
      <c r="B73" s="247"/>
      <c r="G73" s="385"/>
      <c r="H73" s="385"/>
      <c r="I73" s="385"/>
      <c r="J73" s="385"/>
      <c r="K73" s="381"/>
      <c r="L73" s="381"/>
      <c r="M73" s="381"/>
      <c r="N73" s="381"/>
      <c r="AM73" s="359"/>
      <c r="AN73" s="380" t="s">
        <v>567</v>
      </c>
      <c r="AO73" s="380"/>
      <c r="AP73" s="380"/>
      <c r="AQ73" s="380"/>
      <c r="AR73" s="380"/>
      <c r="AS73" s="380"/>
      <c r="AT73" s="380"/>
      <c r="AU73" s="380"/>
      <c r="AV73" s="380"/>
      <c r="AW73" s="380"/>
      <c r="AX73" s="380"/>
      <c r="AY73" s="380"/>
      <c r="AZ73" s="380"/>
      <c r="BA73" s="380"/>
      <c r="BB73" s="380" t="s">
        <v>568</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573</v>
      </c>
      <c r="BC75" s="380"/>
      <c r="BD75" s="380"/>
      <c r="BE75" s="380"/>
      <c r="BF75" s="380"/>
      <c r="BG75" s="380"/>
      <c r="BH75" s="380"/>
      <c r="BI75" s="380"/>
      <c r="BJ75" s="380"/>
      <c r="BK75" s="380"/>
      <c r="BL75" s="380"/>
      <c r="BM75" s="380"/>
      <c r="BN75" s="380"/>
      <c r="BO75" s="380"/>
      <c r="BP75" s="377">
        <v>3</v>
      </c>
      <c r="BQ75" s="377"/>
      <c r="BR75" s="377"/>
      <c r="BS75" s="377"/>
      <c r="BT75" s="377"/>
      <c r="BU75" s="377"/>
      <c r="BV75" s="377"/>
      <c r="BW75" s="377"/>
      <c r="BX75" s="377">
        <v>3</v>
      </c>
      <c r="BY75" s="377"/>
      <c r="BZ75" s="377"/>
      <c r="CA75" s="377"/>
      <c r="CB75" s="377"/>
      <c r="CC75" s="377"/>
      <c r="CD75" s="377"/>
      <c r="CE75" s="377"/>
      <c r="CF75" s="377">
        <v>3.2</v>
      </c>
      <c r="CG75" s="377"/>
      <c r="CH75" s="377"/>
      <c r="CI75" s="377"/>
      <c r="CJ75" s="377"/>
      <c r="CK75" s="377"/>
      <c r="CL75" s="377"/>
      <c r="CM75" s="377"/>
      <c r="CN75" s="377">
        <v>4</v>
      </c>
      <c r="CO75" s="377"/>
      <c r="CP75" s="377"/>
      <c r="CQ75" s="377"/>
      <c r="CR75" s="377"/>
      <c r="CS75" s="377"/>
      <c r="CT75" s="377"/>
      <c r="CU75" s="377"/>
      <c r="CV75" s="377">
        <v>5</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570</v>
      </c>
      <c r="AO77" s="382"/>
      <c r="AP77" s="382"/>
      <c r="AQ77" s="382"/>
      <c r="AR77" s="382"/>
      <c r="AS77" s="382"/>
      <c r="AT77" s="382"/>
      <c r="AU77" s="382"/>
      <c r="AV77" s="382"/>
      <c r="AW77" s="382"/>
      <c r="AX77" s="382"/>
      <c r="AY77" s="382"/>
      <c r="AZ77" s="382"/>
      <c r="BA77" s="382"/>
      <c r="BB77" s="380" t="s">
        <v>568</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573</v>
      </c>
      <c r="BC79" s="380"/>
      <c r="BD79" s="380"/>
      <c r="BE79" s="380"/>
      <c r="BF79" s="380"/>
      <c r="BG79" s="380"/>
      <c r="BH79" s="380"/>
      <c r="BI79" s="380"/>
      <c r="BJ79" s="380"/>
      <c r="BK79" s="380"/>
      <c r="BL79" s="380"/>
      <c r="BM79" s="380"/>
      <c r="BN79" s="380"/>
      <c r="BO79" s="380"/>
      <c r="BP79" s="377">
        <v>5.8</v>
      </c>
      <c r="BQ79" s="377"/>
      <c r="BR79" s="377"/>
      <c r="BS79" s="377"/>
      <c r="BT79" s="377"/>
      <c r="BU79" s="377"/>
      <c r="BV79" s="377"/>
      <c r="BW79" s="377"/>
      <c r="BX79" s="377">
        <v>6.1</v>
      </c>
      <c r="BY79" s="377"/>
      <c r="BZ79" s="377"/>
      <c r="CA79" s="377"/>
      <c r="CB79" s="377"/>
      <c r="CC79" s="377"/>
      <c r="CD79" s="377"/>
      <c r="CE79" s="377"/>
      <c r="CF79" s="377">
        <v>6.3</v>
      </c>
      <c r="CG79" s="377"/>
      <c r="CH79" s="377"/>
      <c r="CI79" s="377"/>
      <c r="CJ79" s="377"/>
      <c r="CK79" s="377"/>
      <c r="CL79" s="377"/>
      <c r="CM79" s="377"/>
      <c r="CN79" s="377">
        <v>6.7</v>
      </c>
      <c r="CO79" s="377"/>
      <c r="CP79" s="377"/>
      <c r="CQ79" s="377"/>
      <c r="CR79" s="377"/>
      <c r="CS79" s="377"/>
      <c r="CT79" s="377"/>
      <c r="CU79" s="377"/>
      <c r="CV79" s="377">
        <v>6.6</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tIWb6LroMAjqb6ICvR9RW/k66uUeYMrkSjNafc3IZaFB9biDoaUFPlKF4GDl9L/y2TDUS4cTvP7xepbZqaOaHQ==" saltValue="l/roR5bhceFY2zZhfgnHP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BB14-F17C-4807-8993-238002E63E61}">
  <sheetPr>
    <pageSetUpPr fitToPage="1"/>
  </sheetPr>
  <dimension ref="A1:DR125"/>
  <sheetViews>
    <sheetView showGridLines="0" zoomScale="70" zoomScaleNormal="70" zoomScaleSheetLayoutView="70"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E1SzlQj554k2uTW/xjOMEqhZ2ET8kSWXL7+s9B6xdsOzQOX+SWhrH2+8E6HPtrM4F6leK0rABT/8y+rVE2BQbA==" saltValue="JNlx2D5+lCQ6enp5meoK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1B063-D2CE-4CF3-86C0-B1DCF5B2ECCA}">
  <sheetPr>
    <pageSetUpPr fitToPage="1"/>
  </sheetPr>
  <dimension ref="A1:DR125"/>
  <sheetViews>
    <sheetView showGridLines="0" zoomScale="55" zoomScaleNormal="55" zoomScaleSheetLayoutView="55"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bdgRxVUZ1H17md/iS6c6FeplZPAJsdPTT+N/cLKTGhlmjGzvQ+HPtHHTYINDjEAuF4DAv31HDxKFWqHc1hS33Q==" saltValue="Xx4Al0v98SKiEgo/f/4KF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527</v>
      </c>
      <c r="G2" s="137"/>
      <c r="H2" s="138"/>
    </row>
    <row r="3" spans="1:8" x14ac:dyDescent="0.2">
      <c r="A3" s="134" t="s">
        <v>520</v>
      </c>
      <c r="B3" s="139"/>
      <c r="C3" s="140"/>
      <c r="D3" s="141">
        <v>249786</v>
      </c>
      <c r="E3" s="142"/>
      <c r="F3" s="143">
        <v>263613</v>
      </c>
      <c r="G3" s="144"/>
      <c r="H3" s="145"/>
    </row>
    <row r="4" spans="1:8" x14ac:dyDescent="0.2">
      <c r="A4" s="146"/>
      <c r="B4" s="147"/>
      <c r="C4" s="148"/>
      <c r="D4" s="149">
        <v>95148</v>
      </c>
      <c r="E4" s="150"/>
      <c r="F4" s="151">
        <v>128823</v>
      </c>
      <c r="G4" s="152"/>
      <c r="H4" s="153"/>
    </row>
    <row r="5" spans="1:8" x14ac:dyDescent="0.2">
      <c r="A5" s="134" t="s">
        <v>522</v>
      </c>
      <c r="B5" s="139"/>
      <c r="C5" s="140"/>
      <c r="D5" s="141">
        <v>178704</v>
      </c>
      <c r="E5" s="142"/>
      <c r="F5" s="143">
        <v>330026</v>
      </c>
      <c r="G5" s="144"/>
      <c r="H5" s="145"/>
    </row>
    <row r="6" spans="1:8" x14ac:dyDescent="0.2">
      <c r="A6" s="146"/>
      <c r="B6" s="147"/>
      <c r="C6" s="148"/>
      <c r="D6" s="149">
        <v>134263</v>
      </c>
      <c r="E6" s="150"/>
      <c r="F6" s="151">
        <v>141075</v>
      </c>
      <c r="G6" s="152"/>
      <c r="H6" s="153"/>
    </row>
    <row r="7" spans="1:8" x14ac:dyDescent="0.2">
      <c r="A7" s="134" t="s">
        <v>523</v>
      </c>
      <c r="B7" s="139"/>
      <c r="C7" s="140"/>
      <c r="D7" s="141">
        <v>246148</v>
      </c>
      <c r="E7" s="142"/>
      <c r="F7" s="143">
        <v>278179</v>
      </c>
      <c r="G7" s="144"/>
      <c r="H7" s="145"/>
    </row>
    <row r="8" spans="1:8" x14ac:dyDescent="0.2">
      <c r="A8" s="146"/>
      <c r="B8" s="147"/>
      <c r="C8" s="148"/>
      <c r="D8" s="149">
        <v>203397</v>
      </c>
      <c r="E8" s="150"/>
      <c r="F8" s="151">
        <v>122182</v>
      </c>
      <c r="G8" s="152"/>
      <c r="H8" s="153"/>
    </row>
    <row r="9" spans="1:8" x14ac:dyDescent="0.2">
      <c r="A9" s="134" t="s">
        <v>524</v>
      </c>
      <c r="B9" s="139"/>
      <c r="C9" s="140"/>
      <c r="D9" s="141">
        <v>176516</v>
      </c>
      <c r="E9" s="142"/>
      <c r="F9" s="143">
        <v>283153</v>
      </c>
      <c r="G9" s="144"/>
      <c r="H9" s="145"/>
    </row>
    <row r="10" spans="1:8" x14ac:dyDescent="0.2">
      <c r="A10" s="146"/>
      <c r="B10" s="147"/>
      <c r="C10" s="148"/>
      <c r="D10" s="149">
        <v>125478</v>
      </c>
      <c r="E10" s="150"/>
      <c r="F10" s="151">
        <v>127593</v>
      </c>
      <c r="G10" s="152"/>
      <c r="H10" s="153"/>
    </row>
    <row r="11" spans="1:8" x14ac:dyDescent="0.2">
      <c r="A11" s="134" t="s">
        <v>525</v>
      </c>
      <c r="B11" s="139"/>
      <c r="C11" s="140"/>
      <c r="D11" s="141">
        <v>191568</v>
      </c>
      <c r="E11" s="142"/>
      <c r="F11" s="143">
        <v>262169</v>
      </c>
      <c r="G11" s="144"/>
      <c r="H11" s="145"/>
    </row>
    <row r="12" spans="1:8" x14ac:dyDescent="0.2">
      <c r="A12" s="146"/>
      <c r="B12" s="147"/>
      <c r="C12" s="154"/>
      <c r="D12" s="149">
        <v>102210</v>
      </c>
      <c r="E12" s="150"/>
      <c r="F12" s="151">
        <v>152658</v>
      </c>
      <c r="G12" s="152"/>
      <c r="H12" s="153"/>
    </row>
    <row r="13" spans="1:8" x14ac:dyDescent="0.2">
      <c r="A13" s="134"/>
      <c r="B13" s="139"/>
      <c r="C13" s="140"/>
      <c r="D13" s="141">
        <v>208544</v>
      </c>
      <c r="E13" s="142"/>
      <c r="F13" s="143">
        <v>283428</v>
      </c>
      <c r="G13" s="155"/>
      <c r="H13" s="145"/>
    </row>
    <row r="14" spans="1:8" x14ac:dyDescent="0.2">
      <c r="A14" s="146"/>
      <c r="B14" s="147"/>
      <c r="C14" s="148"/>
      <c r="D14" s="149">
        <v>132099</v>
      </c>
      <c r="E14" s="150"/>
      <c r="F14" s="151">
        <v>134466</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3.33</v>
      </c>
      <c r="C19" s="156">
        <f>ROUND(VALUE(SUBSTITUTE(実質収支比率等に係る経年分析!G$48,"▲","-")),2)</f>
        <v>2.2599999999999998</v>
      </c>
      <c r="D19" s="156">
        <f>ROUND(VALUE(SUBSTITUTE(実質収支比率等に係る経年分析!H$48,"▲","-")),2)</f>
        <v>2.35</v>
      </c>
      <c r="E19" s="156">
        <f>ROUND(VALUE(SUBSTITUTE(実質収支比率等に係る経年分析!I$48,"▲","-")),2)</f>
        <v>2.62</v>
      </c>
      <c r="F19" s="156">
        <f>ROUND(VALUE(SUBSTITUTE(実質収支比率等に係る経年分析!J$48,"▲","-")),2)</f>
        <v>1</v>
      </c>
    </row>
    <row r="20" spans="1:11" x14ac:dyDescent="0.2">
      <c r="A20" s="156" t="s">
        <v>54</v>
      </c>
      <c r="B20" s="156">
        <f>ROUND(VALUE(SUBSTITUTE(実質収支比率等に係る経年分析!F$47,"▲","-")),2)</f>
        <v>25.8</v>
      </c>
      <c r="C20" s="156">
        <f>ROUND(VALUE(SUBSTITUTE(実質収支比率等に係る経年分析!G$47,"▲","-")),2)</f>
        <v>25.01</v>
      </c>
      <c r="D20" s="156">
        <f>ROUND(VALUE(SUBSTITUTE(実質収支比率等に係る経年分析!H$47,"▲","-")),2)</f>
        <v>26.43</v>
      </c>
      <c r="E20" s="156">
        <f>ROUND(VALUE(SUBSTITUTE(実質収支比率等に係る経年分析!I$47,"▲","-")),2)</f>
        <v>27.51</v>
      </c>
      <c r="F20" s="156">
        <f>ROUND(VALUE(SUBSTITUTE(実質収支比率等に係る経年分析!J$47,"▲","-")),2)</f>
        <v>23.03</v>
      </c>
    </row>
    <row r="21" spans="1:11" x14ac:dyDescent="0.2">
      <c r="A21" s="156" t="s">
        <v>55</v>
      </c>
      <c r="B21" s="156">
        <f>IF(ISNUMBER(VALUE(SUBSTITUTE(実質収支比率等に係る経年分析!F$49,"▲","-"))),ROUND(VALUE(SUBSTITUTE(実質収支比率等に係る経年分析!F$49,"▲","-")),2),NA())</f>
        <v>-1.35</v>
      </c>
      <c r="C21" s="156">
        <f>IF(ISNUMBER(VALUE(SUBSTITUTE(実質収支比率等に係る経年分析!G$49,"▲","-"))),ROUND(VALUE(SUBSTITUTE(実質収支比率等に係る経年分析!G$49,"▲","-")),2),NA())</f>
        <v>0.63</v>
      </c>
      <c r="D21" s="156">
        <f>IF(ISNUMBER(VALUE(SUBSTITUTE(実質収支比率等に係る経年分析!H$49,"▲","-"))),ROUND(VALUE(SUBSTITUTE(実質収支比率等に係る経年分析!H$49,"▲","-")),2),NA())</f>
        <v>1.54</v>
      </c>
      <c r="E21" s="156">
        <f>IF(ISNUMBER(VALUE(SUBSTITUTE(実質収支比率等に係る経年分析!I$49,"▲","-"))),ROUND(VALUE(SUBSTITUTE(実質収支比率等に係る経年分析!I$49,"▲","-")),2),NA())</f>
        <v>0.28000000000000003</v>
      </c>
      <c r="F21" s="156">
        <f>IF(ISNUMBER(VALUE(SUBSTITUTE(実質収支比率等に係る経年分析!J$49,"▲","-"))),ROUND(VALUE(SUBSTITUTE(実質収支比率等に係る経年分析!J$49,"▲","-")),2),NA())</f>
        <v>-5.55</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2.54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只見町国民健康保険施設特別会計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只見町後期高齢者医療特別会計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只見町介護老人保健施設特別会計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只見町国民健康保険事業特別会計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只見町簡易水道事業会計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0.03</v>
      </c>
    </row>
    <row r="34" spans="1:16" x14ac:dyDescent="0.2">
      <c r="A34" s="157" t="str">
        <f>IF(連結実質赤字比率に係る赤字・黒字の構成分析!C$36="",NA(),連結実質赤字比率に係る赤字・黒字の構成分析!C$36)</f>
        <v>只見町介護保険事業特別会計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0.28999999999999998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0.14000000000000001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0.56999999999999995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2.0099999999999998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2.35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2.62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v>
      </c>
    </row>
    <row r="36" spans="1:16" x14ac:dyDescent="0.2">
      <c r="A36" s="157" t="str">
        <f>IF(連結実質赤字比率に係る赤字・黒字の構成分析!C$34="",NA(),連結実質赤字比率に係る赤字・黒字の構成分析!C$34)</f>
        <v>只見町集落排水事業会計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2.2999999999999998</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579</v>
      </c>
      <c r="E42" s="158"/>
      <c r="F42" s="158"/>
      <c r="G42" s="158">
        <f>'実質公債費比率（分子）の構造'!L$52</f>
        <v>624</v>
      </c>
      <c r="H42" s="158"/>
      <c r="I42" s="158"/>
      <c r="J42" s="158">
        <f>'実質公債費比率（分子）の構造'!M$52</f>
        <v>665</v>
      </c>
      <c r="K42" s="158"/>
      <c r="L42" s="158"/>
      <c r="M42" s="158">
        <f>'実質公債費比率（分子）の構造'!N$52</f>
        <v>691</v>
      </c>
      <c r="N42" s="158"/>
      <c r="O42" s="158"/>
      <c r="P42" s="158">
        <f>'実質公債費比率（分子）の構造'!O$52</f>
        <v>706</v>
      </c>
    </row>
    <row r="43" spans="1:16" x14ac:dyDescent="0.2">
      <c r="A43" s="158" t="s">
        <v>16</v>
      </c>
      <c r="B43" s="158">
        <f>'実質公債費比率（分子）の構造'!K$51</f>
        <v>0</v>
      </c>
      <c r="C43" s="158"/>
      <c r="D43" s="158"/>
      <c r="E43" s="158" t="str">
        <f>'実質公債費比率（分子）の構造'!L$51</f>
        <v>-</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63</v>
      </c>
      <c r="B44" s="158">
        <f>'実質公債費比率（分子）の構造'!K$50</f>
        <v>1</v>
      </c>
      <c r="C44" s="158"/>
      <c r="D44" s="158"/>
      <c r="E44" s="158">
        <f>'実質公債費比率（分子）の構造'!L$50</f>
        <v>1</v>
      </c>
      <c r="F44" s="158"/>
      <c r="G44" s="158"/>
      <c r="H44" s="158">
        <f>'実質公債費比率（分子）の構造'!M$50</f>
        <v>0</v>
      </c>
      <c r="I44" s="158"/>
      <c r="J44" s="158"/>
      <c r="K44" s="158">
        <f>'実質公債費比率（分子）の構造'!N$50</f>
        <v>1</v>
      </c>
      <c r="L44" s="158"/>
      <c r="M44" s="158"/>
      <c r="N44" s="158">
        <f>'実質公債費比率（分子）の構造'!O$50</f>
        <v>1</v>
      </c>
      <c r="O44" s="158"/>
      <c r="P44" s="158"/>
    </row>
    <row r="45" spans="1:16" x14ac:dyDescent="0.2">
      <c r="A45" s="158" t="s">
        <v>64</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65</v>
      </c>
      <c r="B46" s="158">
        <f>'実質公債費比率（分子）の構造'!K$48</f>
        <v>163</v>
      </c>
      <c r="C46" s="158"/>
      <c r="D46" s="158"/>
      <c r="E46" s="158">
        <f>'実質公債費比率（分子）の構造'!L$48</f>
        <v>163</v>
      </c>
      <c r="F46" s="158"/>
      <c r="G46" s="158"/>
      <c r="H46" s="158">
        <f>'実質公債費比率（分子）の構造'!M$48</f>
        <v>168</v>
      </c>
      <c r="I46" s="158"/>
      <c r="J46" s="158"/>
      <c r="K46" s="158">
        <f>'実質公債費比率（分子）の構造'!N$48</f>
        <v>172</v>
      </c>
      <c r="L46" s="158"/>
      <c r="M46" s="158"/>
      <c r="N46" s="158">
        <f>'実質公債費比率（分子）の構造'!O$48</f>
        <v>177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520</v>
      </c>
      <c r="C49" s="158"/>
      <c r="D49" s="158"/>
      <c r="E49" s="158">
        <f>'実質公債費比率（分子）の構造'!L$45</f>
        <v>542</v>
      </c>
      <c r="F49" s="158"/>
      <c r="G49" s="158"/>
      <c r="H49" s="158">
        <f>'実質公債費比率（分子）の構造'!M$45</f>
        <v>612</v>
      </c>
      <c r="I49" s="158"/>
      <c r="J49" s="158"/>
      <c r="K49" s="158">
        <f>'実質公債費比率（分子）の構造'!N$45</f>
        <v>704</v>
      </c>
      <c r="L49" s="158"/>
      <c r="M49" s="158"/>
      <c r="N49" s="158">
        <f>'実質公債費比率（分子）の構造'!O$45</f>
        <v>712</v>
      </c>
      <c r="O49" s="158"/>
      <c r="P49" s="158"/>
    </row>
    <row r="50" spans="1:16" x14ac:dyDescent="0.2">
      <c r="A50" s="158" t="s">
        <v>68</v>
      </c>
      <c r="B50" s="158" t="e">
        <f>NA()</f>
        <v>#N/A</v>
      </c>
      <c r="C50" s="158">
        <f>IF(ISNUMBER('実質公債費比率（分子）の構造'!K$53),'実質公債費比率（分子）の構造'!K$53,NA())</f>
        <v>105</v>
      </c>
      <c r="D50" s="158" t="e">
        <f>NA()</f>
        <v>#N/A</v>
      </c>
      <c r="E50" s="158" t="e">
        <f>NA()</f>
        <v>#N/A</v>
      </c>
      <c r="F50" s="158">
        <f>IF(ISNUMBER('実質公債費比率（分子）の構造'!L$53),'実質公債費比率（分子）の構造'!L$53,NA())</f>
        <v>82</v>
      </c>
      <c r="G50" s="158" t="e">
        <f>NA()</f>
        <v>#N/A</v>
      </c>
      <c r="H50" s="158" t="e">
        <f>NA()</f>
        <v>#N/A</v>
      </c>
      <c r="I50" s="158">
        <f>IF(ISNUMBER('実質公債費比率（分子）の構造'!M$53),'実質公債費比率（分子）の構造'!M$53,NA())</f>
        <v>115</v>
      </c>
      <c r="J50" s="158" t="e">
        <f>NA()</f>
        <v>#N/A</v>
      </c>
      <c r="K50" s="158" t="e">
        <f>NA()</f>
        <v>#N/A</v>
      </c>
      <c r="L50" s="158">
        <f>IF(ISNUMBER('実質公債費比率（分子）の構造'!N$53),'実質公債費比率（分子）の構造'!N$53,NA())</f>
        <v>186</v>
      </c>
      <c r="M50" s="158" t="e">
        <f>NA()</f>
        <v>#N/A</v>
      </c>
      <c r="N50" s="158" t="e">
        <f>NA()</f>
        <v>#N/A</v>
      </c>
      <c r="O50" s="158">
        <f>IF(ISNUMBER('実質公債費比率（分子）の構造'!O$53),'実質公債費比率（分子）の構造'!O$53,NA())</f>
        <v>184</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7049</v>
      </c>
      <c r="E56" s="157"/>
      <c r="F56" s="157"/>
      <c r="G56" s="157">
        <f>'将来負担比率（分子）の構造'!J$52</f>
        <v>6904</v>
      </c>
      <c r="H56" s="157"/>
      <c r="I56" s="157"/>
      <c r="J56" s="157">
        <f>'将来負担比率（分子）の構造'!K$52</f>
        <v>6740</v>
      </c>
      <c r="K56" s="157"/>
      <c r="L56" s="157"/>
      <c r="M56" s="157">
        <f>'将来負担比率（分子）の構造'!L$52</f>
        <v>6602</v>
      </c>
      <c r="N56" s="157"/>
      <c r="O56" s="157"/>
      <c r="P56" s="157">
        <f>'将来負担比率（分子）の構造'!M$52</f>
        <v>6490</v>
      </c>
    </row>
    <row r="57" spans="1:16" x14ac:dyDescent="0.2">
      <c r="A57" s="157" t="s">
        <v>42</v>
      </c>
      <c r="B57" s="157"/>
      <c r="C57" s="157"/>
      <c r="D57" s="157">
        <f>'将来負担比率（分子）の構造'!I$51</f>
        <v>63</v>
      </c>
      <c r="E57" s="157"/>
      <c r="F57" s="157"/>
      <c r="G57" s="157">
        <f>'将来負担比率（分子）の構造'!J$51</f>
        <v>57</v>
      </c>
      <c r="H57" s="157"/>
      <c r="I57" s="157"/>
      <c r="J57" s="157">
        <f>'将来負担比率（分子）の構造'!K$51</f>
        <v>51</v>
      </c>
      <c r="K57" s="157"/>
      <c r="L57" s="157"/>
      <c r="M57" s="157">
        <f>'将来負担比率（分子）の構造'!L$51</f>
        <v>46</v>
      </c>
      <c r="N57" s="157"/>
      <c r="O57" s="157"/>
      <c r="P57" s="157">
        <f>'将来負担比率（分子）の構造'!M$51</f>
        <v>40</v>
      </c>
    </row>
    <row r="58" spans="1:16" x14ac:dyDescent="0.2">
      <c r="A58" s="157" t="s">
        <v>41</v>
      </c>
      <c r="B58" s="157"/>
      <c r="C58" s="157"/>
      <c r="D58" s="157">
        <f>'将来負担比率（分子）の構造'!I$50</f>
        <v>5890</v>
      </c>
      <c r="E58" s="157"/>
      <c r="F58" s="157"/>
      <c r="G58" s="157">
        <f>'将来負担比率（分子）の構造'!J$50</f>
        <v>6791</v>
      </c>
      <c r="H58" s="157"/>
      <c r="I58" s="157"/>
      <c r="J58" s="157">
        <f>'将来負担比率（分子）の構造'!K$50</f>
        <v>6993</v>
      </c>
      <c r="K58" s="157"/>
      <c r="L58" s="157"/>
      <c r="M58" s="157">
        <f>'将来負担比率（分子）の構造'!L$50</f>
        <v>7224</v>
      </c>
      <c r="N58" s="157"/>
      <c r="O58" s="157"/>
      <c r="P58" s="157">
        <f>'将来負担比率（分子）の構造'!M$50</f>
        <v>7196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403</v>
      </c>
      <c r="C62" s="157"/>
      <c r="D62" s="157"/>
      <c r="E62" s="157">
        <f>'将来負担比率（分子）の構造'!J$45</f>
        <v>369</v>
      </c>
      <c r="F62" s="157"/>
      <c r="G62" s="157"/>
      <c r="H62" s="157">
        <f>'将来負担比率（分子）の構造'!K$45</f>
        <v>340</v>
      </c>
      <c r="I62" s="157"/>
      <c r="J62" s="157"/>
      <c r="K62" s="157">
        <f>'将来負担比率（分子）の構造'!L$45</f>
        <v>462</v>
      </c>
      <c r="L62" s="157"/>
      <c r="M62" s="157"/>
      <c r="N62" s="157">
        <f>'将来負担比率（分子）の構造'!M$45</f>
        <v>387</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1784</v>
      </c>
      <c r="C64" s="157"/>
      <c r="D64" s="157"/>
      <c r="E64" s="157">
        <f>'将来負担比率（分子）の構造'!J$43</f>
        <v>1695</v>
      </c>
      <c r="F64" s="157"/>
      <c r="G64" s="157"/>
      <c r="H64" s="157">
        <f>'将来負担比率（分子）の構造'!K$43</f>
        <v>1622</v>
      </c>
      <c r="I64" s="157"/>
      <c r="J64" s="157"/>
      <c r="K64" s="157">
        <f>'将来負担比率（分子）の構造'!L$43</f>
        <v>1595</v>
      </c>
      <c r="L64" s="157"/>
      <c r="M64" s="157"/>
      <c r="N64" s="157">
        <f>'将来負担比率（分子）の構造'!M$43</f>
        <v>1553</v>
      </c>
      <c r="O64" s="157"/>
      <c r="P64" s="157"/>
    </row>
    <row r="65" spans="1:16" x14ac:dyDescent="0.2">
      <c r="A65" s="157" t="s">
        <v>32</v>
      </c>
      <c r="B65" s="157">
        <f>'将来負担比率（分子）の構造'!I$42</f>
        <v>25</v>
      </c>
      <c r="C65" s="157"/>
      <c r="D65" s="157"/>
      <c r="E65" s="157">
        <f>'将来負担比率（分子）の構造'!J$42</f>
        <v>19</v>
      </c>
      <c r="F65" s="157"/>
      <c r="G65" s="157"/>
      <c r="H65" s="157">
        <f>'将来負担比率（分子）の構造'!K$42</f>
        <v>15</v>
      </c>
      <c r="I65" s="157"/>
      <c r="J65" s="157"/>
      <c r="K65" s="157">
        <f>'将来負担比率（分子）の構造'!L$42</f>
        <v>15</v>
      </c>
      <c r="L65" s="157"/>
      <c r="M65" s="157"/>
      <c r="N65" s="157">
        <f>'将来負担比率（分子）の構造'!M$42</f>
        <v>15</v>
      </c>
      <c r="O65" s="157"/>
      <c r="P65" s="157"/>
    </row>
    <row r="66" spans="1:16" x14ac:dyDescent="0.2">
      <c r="A66" s="157" t="s">
        <v>31</v>
      </c>
      <c r="B66" s="157">
        <f>'将来負担比率（分子）の構造'!I$41</f>
        <v>6398</v>
      </c>
      <c r="C66" s="157"/>
      <c r="D66" s="157"/>
      <c r="E66" s="157">
        <f>'将来負担比率（分子）の構造'!J$41</f>
        <v>6431</v>
      </c>
      <c r="F66" s="157"/>
      <c r="G66" s="157"/>
      <c r="H66" s="157">
        <f>'将来負担比率（分子）の構造'!K$41</f>
        <v>6317</v>
      </c>
      <c r="I66" s="157"/>
      <c r="J66" s="157"/>
      <c r="K66" s="157">
        <f>'将来負担比率（分子）の構造'!L$41</f>
        <v>6260</v>
      </c>
      <c r="L66" s="157"/>
      <c r="M66" s="157"/>
      <c r="N66" s="157">
        <f>'将来負担比率（分子）の構造'!M$41</f>
        <v>6277</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1012</v>
      </c>
      <c r="C72" s="161">
        <f>基金残高に係る経年分析!G55</f>
        <v>1058</v>
      </c>
      <c r="D72" s="161">
        <f>基金残高に係る経年分析!H55</f>
        <v>909</v>
      </c>
    </row>
    <row r="73" spans="1:16" x14ac:dyDescent="0.2">
      <c r="A73" s="160" t="s">
        <v>75</v>
      </c>
      <c r="B73" s="161">
        <f>基金残高に係る経年分析!F56</f>
        <v>752</v>
      </c>
      <c r="C73" s="161">
        <f>基金残高に係る経年分析!G56</f>
        <v>827</v>
      </c>
      <c r="D73" s="161">
        <f>基金残高に係る経年分析!H56</f>
        <v>785</v>
      </c>
    </row>
    <row r="74" spans="1:16" x14ac:dyDescent="0.2">
      <c r="A74" s="160" t="s">
        <v>76</v>
      </c>
      <c r="B74" s="161">
        <f>基金残高に係る経年分析!F57</f>
        <v>4778</v>
      </c>
      <c r="C74" s="161">
        <f>基金残高に係る経年分析!G57</f>
        <v>4913</v>
      </c>
      <c r="D74" s="161">
        <f>基金残高に係る経年分析!H57</f>
        <v>5165</v>
      </c>
    </row>
  </sheetData>
  <sheetProtection algorithmName="SHA-512" hashValue="SgDhfJW/vpPdy0KuXhVkhXbRfZoJ3BV6uvwrGW6Hh2Oj2YSYjCNhPdmMavolsyhtU3k68QCOuYwb4vtP692E+Q==" saltValue="EDCyKYQ0QNrkGYFjCkQuq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2026-03-17T23:52:26Z</cp:lastPrinted>
  <dcterms:created xsi:type="dcterms:W3CDTF">2026-02-26T09:28:31Z</dcterms:created>
  <dcterms:modified xsi:type="dcterms:W3CDTF">2026-09-08T08:05:00Z</dcterms:modified>
  <cp:category/>
</cp:coreProperties>
</file>